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Fs-f1\l6489\PRJ\Apr18\steo\realprices\"/>
    </mc:Choice>
  </mc:AlternateContent>
  <bookViews>
    <workbookView xWindow="960" yWindow="705" windowWidth="10455" windowHeight="7905" tabRatio="952"/>
  </bookViews>
  <sheets>
    <sheet name="Contents" sheetId="25" r:id="rId1"/>
    <sheet name="Crude Oil-A" sheetId="9" r:id="rId2"/>
    <sheet name="Crude Oil-Q" sheetId="10" r:id="rId3"/>
    <sheet name="Crude Oil-M" sheetId="11" r:id="rId4"/>
    <sheet name="Gasoline-A" sheetId="6" r:id="rId5"/>
    <sheet name="Gasoline-Q" sheetId="7" r:id="rId6"/>
    <sheet name="Gasoline-M" sheetId="8" r:id="rId7"/>
    <sheet name="Diesel-A" sheetId="15" r:id="rId8"/>
    <sheet name="Diesel-Q" sheetId="16" r:id="rId9"/>
    <sheet name="Diesel-M" sheetId="17" r:id="rId10"/>
    <sheet name="Heat Oil-A" sheetId="12" r:id="rId11"/>
    <sheet name="Heat Oil-Q" sheetId="13" r:id="rId12"/>
    <sheet name="Heat Oil-M" sheetId="14" r:id="rId13"/>
    <sheet name="Natural Gas-A" sheetId="19" r:id="rId14"/>
    <sheet name="Natural Gas-Q" sheetId="20" r:id="rId15"/>
    <sheet name="Natural Gas-M" sheetId="21" r:id="rId16"/>
    <sheet name="Electricity-A" sheetId="22" r:id="rId17"/>
    <sheet name="Electricity-Q" sheetId="23" r:id="rId18"/>
    <sheet name="Electricity-M" sheetId="24" r:id="rId19"/>
    <sheet name="Notes and Sources" sheetId="5" r:id="rId20"/>
  </sheets>
  <calcPr calcId="152511"/>
</workbook>
</file>

<file path=xl/calcChain.xml><?xml version="1.0" encoding="utf-8"?>
<calcChain xmlns="http://schemas.openxmlformats.org/spreadsheetml/2006/main">
  <c r="C1" i="11" l="1"/>
  <c r="C1" i="8"/>
  <c r="A569" i="8"/>
  <c r="C1" i="17"/>
  <c r="A533" i="17"/>
  <c r="C1" i="14"/>
  <c r="E533" i="14" s="1"/>
  <c r="C1" i="21"/>
  <c r="C1" i="22"/>
  <c r="C1" i="24"/>
  <c r="C1" i="23"/>
  <c r="C1" i="19"/>
  <c r="D92" i="19" s="1"/>
  <c r="C1" i="20"/>
  <c r="C1" i="12"/>
  <c r="C1" i="13"/>
  <c r="C1" i="15"/>
  <c r="C1" i="16"/>
  <c r="C1" i="6"/>
  <c r="D83" i="6" s="1"/>
  <c r="C1" i="7"/>
  <c r="C1" i="10"/>
  <c r="C1" i="9"/>
  <c r="B6" i="25"/>
  <c r="A569" i="24"/>
  <c r="A217" i="23"/>
  <c r="A101" i="22"/>
  <c r="A509" i="21"/>
  <c r="A197" i="20"/>
  <c r="A94" i="19"/>
  <c r="A205" i="16"/>
  <c r="A82" i="15"/>
  <c r="A545" i="14"/>
  <c r="A205" i="13"/>
  <c r="A82" i="12"/>
  <c r="A593" i="11"/>
  <c r="A225" i="10"/>
  <c r="A93" i="9"/>
  <c r="A217" i="7"/>
  <c r="A85" i="6"/>
  <c r="A12" i="5"/>
  <c r="E574" i="11" l="1"/>
  <c r="E580" i="11"/>
  <c r="E579" i="11"/>
  <c r="E571" i="11"/>
  <c r="E576" i="11"/>
  <c r="E575" i="11"/>
  <c r="E572" i="11"/>
  <c r="E577" i="11"/>
  <c r="E573" i="11"/>
  <c r="E578" i="11"/>
  <c r="E570" i="11"/>
  <c r="E569" i="11"/>
  <c r="E217" i="10" s="1"/>
  <c r="D211" i="23"/>
  <c r="D209" i="23"/>
  <c r="D212" i="23"/>
  <c r="D210" i="23"/>
  <c r="E556" i="24"/>
  <c r="E554" i="24"/>
  <c r="E552" i="24"/>
  <c r="E550" i="24"/>
  <c r="E548" i="24"/>
  <c r="E546" i="24"/>
  <c r="E555" i="24"/>
  <c r="E553" i="24"/>
  <c r="E551" i="24"/>
  <c r="E549" i="24"/>
  <c r="E547" i="24"/>
  <c r="E545" i="24"/>
  <c r="D190" i="20"/>
  <c r="D191" i="20"/>
  <c r="D189" i="20"/>
  <c r="D192" i="20"/>
  <c r="E496" i="21"/>
  <c r="E494" i="21"/>
  <c r="E492" i="21"/>
  <c r="E490" i="21"/>
  <c r="E488" i="21"/>
  <c r="E486" i="21"/>
  <c r="E495" i="21"/>
  <c r="E491" i="21"/>
  <c r="E191" i="20" s="1"/>
  <c r="E489" i="21"/>
  <c r="E487" i="21"/>
  <c r="E493" i="21"/>
  <c r="E485" i="21"/>
  <c r="D198" i="13"/>
  <c r="D200" i="13"/>
  <c r="D199" i="13"/>
  <c r="D197" i="13"/>
  <c r="E532" i="14"/>
  <c r="E530" i="14"/>
  <c r="E528" i="14"/>
  <c r="E526" i="14"/>
  <c r="E524" i="14"/>
  <c r="E522" i="14"/>
  <c r="E531" i="14"/>
  <c r="E529" i="14"/>
  <c r="E527" i="14"/>
  <c r="E525" i="14"/>
  <c r="E523" i="14"/>
  <c r="E521" i="14"/>
  <c r="D198" i="16"/>
  <c r="D199" i="16"/>
  <c r="D197" i="16"/>
  <c r="D200" i="16"/>
  <c r="E520" i="17"/>
  <c r="E518" i="17"/>
  <c r="E516" i="17"/>
  <c r="E514" i="17"/>
  <c r="E512" i="17"/>
  <c r="E510" i="17"/>
  <c r="E519" i="17"/>
  <c r="E513" i="17"/>
  <c r="E511" i="17"/>
  <c r="E509" i="17"/>
  <c r="E515" i="17"/>
  <c r="E517" i="17"/>
  <c r="D210" i="7"/>
  <c r="D211" i="7"/>
  <c r="D209" i="7"/>
  <c r="D212" i="7"/>
  <c r="E556" i="8"/>
  <c r="E554" i="8"/>
  <c r="E552" i="8"/>
  <c r="E550" i="8"/>
  <c r="E548" i="8"/>
  <c r="E546" i="8"/>
  <c r="E553" i="8"/>
  <c r="E551" i="8"/>
  <c r="E211" i="7" s="1"/>
  <c r="E549" i="8"/>
  <c r="E547" i="8"/>
  <c r="E545" i="8"/>
  <c r="E555" i="8"/>
  <c r="D218" i="10"/>
  <c r="D217" i="10"/>
  <c r="D219" i="10"/>
  <c r="D220" i="10"/>
  <c r="E568" i="8"/>
  <c r="E532" i="17"/>
  <c r="D213" i="10"/>
  <c r="D214" i="10"/>
  <c r="D215" i="10"/>
  <c r="D212" i="10"/>
  <c r="D216" i="10"/>
  <c r="E505" i="21"/>
  <c r="E497" i="21"/>
  <c r="E504" i="21"/>
  <c r="E503" i="21"/>
  <c r="E501" i="21"/>
  <c r="E499" i="21"/>
  <c r="E506" i="21"/>
  <c r="E502" i="21"/>
  <c r="E508" i="21"/>
  <c r="E500" i="21"/>
  <c r="E507" i="21"/>
  <c r="E498" i="21"/>
  <c r="E543" i="14"/>
  <c r="E535" i="14"/>
  <c r="E542" i="14"/>
  <c r="E534" i="14"/>
  <c r="E540" i="14"/>
  <c r="E539" i="14"/>
  <c r="E544" i="14"/>
  <c r="E541" i="14"/>
  <c r="E538" i="14"/>
  <c r="E537" i="14"/>
  <c r="E536" i="14"/>
  <c r="E524" i="17"/>
  <c r="E531" i="17"/>
  <c r="E523" i="17"/>
  <c r="E530" i="17"/>
  <c r="E522" i="17"/>
  <c r="E529" i="17"/>
  <c r="E521" i="17"/>
  <c r="E528" i="17"/>
  <c r="E527" i="17"/>
  <c r="E526" i="17"/>
  <c r="E525" i="17"/>
  <c r="E566" i="8"/>
  <c r="E558" i="8"/>
  <c r="E565" i="8"/>
  <c r="E557" i="8"/>
  <c r="E564" i="8"/>
  <c r="E563" i="8"/>
  <c r="E562" i="8"/>
  <c r="E561" i="8"/>
  <c r="E560" i="8"/>
  <c r="E567" i="8"/>
  <c r="E559" i="8"/>
  <c r="E564" i="24"/>
  <c r="E563" i="24"/>
  <c r="E562" i="24"/>
  <c r="E561" i="24"/>
  <c r="E568" i="24"/>
  <c r="E560" i="24"/>
  <c r="E566" i="24"/>
  <c r="E558" i="24"/>
  <c r="E565" i="24"/>
  <c r="E557" i="24"/>
  <c r="E567" i="24"/>
  <c r="E559" i="24"/>
  <c r="D208" i="23"/>
  <c r="D207" i="23"/>
  <c r="D206" i="23"/>
  <c r="D205" i="23"/>
  <c r="D90" i="19"/>
  <c r="D91" i="19"/>
  <c r="D187" i="20"/>
  <c r="D188" i="20"/>
  <c r="D185" i="20"/>
  <c r="D186" i="20"/>
  <c r="D196" i="13"/>
  <c r="D195" i="13"/>
  <c r="D194" i="13"/>
  <c r="D193" i="13"/>
  <c r="D194" i="16"/>
  <c r="D193" i="16"/>
  <c r="D196" i="16"/>
  <c r="D195" i="16"/>
  <c r="D84" i="6"/>
  <c r="D82" i="6"/>
  <c r="D206" i="7"/>
  <c r="D205" i="7"/>
  <c r="D208" i="7"/>
  <c r="D207" i="7"/>
  <c r="A549" i="14"/>
  <c r="E585" i="11"/>
  <c r="E581" i="11"/>
  <c r="E582" i="11"/>
  <c r="E588" i="11"/>
  <c r="E590" i="11"/>
  <c r="E583" i="11"/>
  <c r="E591" i="11"/>
  <c r="E586" i="11"/>
  <c r="E589" i="11"/>
  <c r="E584" i="11"/>
  <c r="E592" i="11"/>
  <c r="E587" i="11"/>
  <c r="D221" i="10"/>
  <c r="D222" i="10"/>
  <c r="D224" i="10"/>
  <c r="D223" i="10"/>
  <c r="D201" i="16"/>
  <c r="D203" i="16"/>
  <c r="D202" i="16"/>
  <c r="D204" i="16"/>
  <c r="D202" i="13"/>
  <c r="D204" i="13"/>
  <c r="D201" i="13"/>
  <c r="D203" i="13"/>
  <c r="D182" i="20"/>
  <c r="D181" i="20"/>
  <c r="D184" i="20"/>
  <c r="D183" i="20"/>
  <c r="D201" i="23"/>
  <c r="D203" i="23"/>
  <c r="D202" i="23"/>
  <c r="D204" i="23"/>
  <c r="D213" i="7"/>
  <c r="D215" i="7"/>
  <c r="D214" i="7"/>
  <c r="D216" i="7"/>
  <c r="D80" i="12"/>
  <c r="D91" i="9"/>
  <c r="D99" i="22"/>
  <c r="D80" i="15"/>
  <c r="A534" i="17"/>
  <c r="A536" i="17"/>
  <c r="D199" i="7"/>
  <c r="D197" i="7"/>
  <c r="D200" i="7"/>
  <c r="D198" i="7"/>
  <c r="D188" i="13"/>
  <c r="D186" i="13"/>
  <c r="D187" i="13"/>
  <c r="D185" i="13"/>
  <c r="D186" i="16"/>
  <c r="D188" i="16"/>
  <c r="D187" i="16"/>
  <c r="D185" i="16"/>
  <c r="D179" i="20"/>
  <c r="D178" i="20"/>
  <c r="D180" i="20"/>
  <c r="D177" i="20"/>
  <c r="D197" i="23"/>
  <c r="D199" i="23"/>
  <c r="D198" i="23"/>
  <c r="D200" i="23"/>
  <c r="D205" i="10"/>
  <c r="D207" i="10"/>
  <c r="D206" i="10"/>
  <c r="D208" i="10"/>
  <c r="D79" i="6"/>
  <c r="D80" i="6"/>
  <c r="D68" i="19"/>
  <c r="D89" i="19"/>
  <c r="A97" i="19"/>
  <c r="A510" i="21"/>
  <c r="A206" i="13"/>
  <c r="A570" i="24"/>
  <c r="A95" i="19"/>
  <c r="D45" i="10"/>
  <c r="D46" i="10"/>
  <c r="D47" i="10"/>
  <c r="D48" i="10"/>
  <c r="D88" i="7"/>
  <c r="D45" i="7"/>
  <c r="D46" i="7"/>
  <c r="D47" i="7"/>
  <c r="D48" i="7"/>
  <c r="D143" i="16"/>
  <c r="D45" i="16"/>
  <c r="D46" i="16"/>
  <c r="D47" i="16"/>
  <c r="D48" i="16"/>
  <c r="D60" i="13"/>
  <c r="D45" i="13"/>
  <c r="D46" i="13"/>
  <c r="D47" i="13"/>
  <c r="D48" i="13"/>
  <c r="D155" i="20"/>
  <c r="D45" i="20"/>
  <c r="D46" i="20"/>
  <c r="D47" i="20"/>
  <c r="D48" i="20"/>
  <c r="D143" i="23"/>
  <c r="D45" i="23"/>
  <c r="D46" i="23"/>
  <c r="D47" i="23"/>
  <c r="D48" i="23"/>
  <c r="D42" i="19"/>
  <c r="D42" i="6"/>
  <c r="A594" i="11"/>
  <c r="A596" i="11"/>
  <c r="A218" i="23"/>
  <c r="A206" i="16"/>
  <c r="A94" i="9"/>
  <c r="A104" i="22"/>
  <c r="A572" i="8"/>
  <c r="A513" i="21"/>
  <c r="A570" i="8"/>
  <c r="A85" i="12"/>
  <c r="A83" i="12"/>
  <c r="A573" i="24"/>
  <c r="A96" i="9"/>
  <c r="A546" i="14"/>
  <c r="D48" i="19"/>
  <c r="A209" i="13"/>
  <c r="D146" i="10"/>
  <c r="A85" i="15"/>
  <c r="A218" i="7"/>
  <c r="D58" i="19"/>
  <c r="D79" i="19"/>
  <c r="D53" i="19"/>
  <c r="D67" i="20"/>
  <c r="D112" i="20"/>
  <c r="D58" i="20"/>
  <c r="D145" i="20"/>
  <c r="D46" i="19"/>
  <c r="A220" i="7"/>
  <c r="D161" i="20"/>
  <c r="D87" i="20"/>
  <c r="D176" i="20"/>
  <c r="D54" i="20"/>
  <c r="D47" i="19"/>
  <c r="D41" i="20"/>
  <c r="A226" i="10"/>
  <c r="A228" i="10"/>
  <c r="D126" i="13"/>
  <c r="D59" i="19"/>
  <c r="D55" i="13"/>
  <c r="D179" i="13"/>
  <c r="D65" i="19"/>
  <c r="D127" i="10"/>
  <c r="D73" i="20"/>
  <c r="D67" i="13"/>
  <c r="D106" i="13"/>
  <c r="D63" i="13"/>
  <c r="D114" i="13"/>
  <c r="D125" i="20"/>
  <c r="D72" i="13"/>
  <c r="D135" i="13"/>
  <c r="D90" i="7"/>
  <c r="D123" i="16"/>
  <c r="D91" i="13"/>
  <c r="D95" i="13"/>
  <c r="D99" i="13"/>
  <c r="D59" i="20"/>
  <c r="D75" i="20"/>
  <c r="D91" i="20"/>
  <c r="D95" i="20"/>
  <c r="D109" i="13"/>
  <c r="D62" i="19"/>
  <c r="D76" i="7"/>
  <c r="D153" i="13"/>
  <c r="D77" i="23"/>
  <c r="D183" i="23"/>
  <c r="D176" i="7"/>
  <c r="D120" i="13"/>
  <c r="D187" i="23"/>
  <c r="D102" i="13"/>
  <c r="D85" i="19"/>
  <c r="D193" i="20"/>
  <c r="D131" i="7"/>
  <c r="D49" i="7"/>
  <c r="D184" i="10"/>
  <c r="D186" i="7"/>
  <c r="D134" i="13"/>
  <c r="D146" i="13"/>
  <c r="D182" i="13"/>
  <c r="D94" i="13"/>
  <c r="D93" i="23"/>
  <c r="D96" i="13"/>
  <c r="D151" i="7"/>
  <c r="D129" i="7"/>
  <c r="D124" i="7"/>
  <c r="D145" i="7"/>
  <c r="D169" i="7"/>
  <c r="D66" i="19"/>
  <c r="D157" i="13"/>
  <c r="D83" i="19"/>
  <c r="D69" i="19"/>
  <c r="D72" i="23"/>
  <c r="D84" i="19"/>
  <c r="D51" i="19"/>
  <c r="D168" i="7"/>
  <c r="D145" i="13"/>
  <c r="D66" i="20"/>
  <c r="D59" i="7"/>
  <c r="D56" i="23"/>
  <c r="D138" i="13"/>
  <c r="D55" i="19"/>
  <c r="D203" i="7"/>
  <c r="D49" i="23"/>
  <c r="D192" i="23"/>
  <c r="D89" i="23"/>
  <c r="D149" i="16"/>
  <c r="D129" i="23"/>
  <c r="D99" i="23"/>
  <c r="D65" i="23"/>
  <c r="D182" i="23"/>
  <c r="D124" i="23"/>
  <c r="D62" i="16"/>
  <c r="D179" i="23"/>
  <c r="D70" i="23"/>
  <c r="D184" i="23"/>
  <c r="D173" i="23"/>
  <c r="D152" i="23"/>
  <c r="D103" i="23"/>
  <c r="D112" i="23"/>
  <c r="D72" i="20"/>
  <c r="D110" i="20"/>
  <c r="D160" i="7"/>
  <c r="D93" i="7"/>
  <c r="D96" i="7"/>
  <c r="D94" i="16"/>
  <c r="D175" i="20"/>
  <c r="D64" i="7"/>
  <c r="D76" i="20"/>
  <c r="A83" i="15"/>
  <c r="A221" i="23"/>
  <c r="D87" i="23"/>
  <c r="D64" i="23"/>
  <c r="D73" i="23"/>
  <c r="D53" i="23"/>
  <c r="D150" i="16"/>
  <c r="D189" i="13"/>
  <c r="D96" i="23"/>
  <c r="D55" i="23"/>
  <c r="D102" i="23"/>
  <c r="D127" i="23"/>
  <c r="D106" i="23"/>
  <c r="D142" i="23"/>
  <c r="D95" i="23"/>
  <c r="D74" i="23"/>
  <c r="D213" i="23"/>
  <c r="D181" i="23"/>
  <c r="D52" i="23"/>
  <c r="D148" i="20"/>
  <c r="D81" i="7"/>
  <c r="D84" i="7"/>
  <c r="D157" i="7"/>
  <c r="D162" i="16"/>
  <c r="D170" i="20"/>
  <c r="A201" i="20"/>
  <c r="D146" i="23"/>
  <c r="D60" i="23"/>
  <c r="D107" i="23"/>
  <c r="D114" i="23"/>
  <c r="D91" i="23"/>
  <c r="D126" i="23"/>
  <c r="D131" i="23"/>
  <c r="D161" i="23"/>
  <c r="D90" i="16"/>
  <c r="D107" i="10"/>
  <c r="D172" i="23"/>
  <c r="D195" i="23"/>
  <c r="D132" i="23"/>
  <c r="D81" i="23"/>
  <c r="D193" i="23"/>
  <c r="D171" i="23"/>
  <c r="D162" i="23"/>
  <c r="D167" i="16"/>
  <c r="D165" i="23"/>
  <c r="D115" i="23"/>
  <c r="D133" i="23"/>
  <c r="D59" i="23"/>
  <c r="D122" i="23"/>
  <c r="D172" i="20"/>
  <c r="D71" i="20"/>
  <c r="D112" i="7"/>
  <c r="D181" i="7"/>
  <c r="D179" i="7"/>
  <c r="D177" i="7"/>
  <c r="D118" i="16"/>
  <c r="D92" i="16"/>
  <c r="D58" i="16"/>
  <c r="A208" i="16"/>
  <c r="D45" i="19"/>
  <c r="D82" i="19"/>
  <c r="D154" i="13"/>
  <c r="D142" i="13"/>
  <c r="D61" i="13"/>
  <c r="D64" i="13"/>
  <c r="D79" i="13"/>
  <c r="D83" i="13"/>
  <c r="D77" i="13"/>
  <c r="D71" i="13"/>
  <c r="D78" i="19"/>
  <c r="D87" i="19"/>
  <c r="D52" i="19"/>
  <c r="D64" i="19"/>
  <c r="D44" i="19"/>
  <c r="D184" i="13"/>
  <c r="D67" i="19"/>
  <c r="D76" i="19"/>
  <c r="D43" i="19"/>
  <c r="D81" i="19"/>
  <c r="D103" i="13"/>
  <c r="D75" i="13"/>
  <c r="D115" i="13"/>
  <c r="D111" i="13"/>
  <c r="D171" i="13"/>
  <c r="D162" i="13"/>
  <c r="D125" i="13"/>
  <c r="D110" i="13"/>
  <c r="D122" i="13"/>
  <c r="D49" i="19"/>
  <c r="D80" i="19"/>
  <c r="D150" i="13"/>
  <c r="D147" i="13"/>
  <c r="D73" i="19"/>
  <c r="D57" i="19"/>
  <c r="D154" i="7"/>
  <c r="D111" i="7"/>
  <c r="D97" i="7"/>
  <c r="D188" i="7"/>
  <c r="D123" i="7"/>
  <c r="D74" i="7"/>
  <c r="D148" i="7"/>
  <c r="D94" i="7"/>
  <c r="D165" i="7"/>
  <c r="D105" i="7"/>
  <c r="D50" i="19"/>
  <c r="D50" i="7"/>
  <c r="D164" i="7"/>
  <c r="D184" i="7"/>
  <c r="D137" i="7"/>
  <c r="D54" i="7"/>
  <c r="D51" i="7"/>
  <c r="D104" i="7"/>
  <c r="D56" i="19"/>
  <c r="D43" i="7"/>
  <c r="D190" i="7"/>
  <c r="D135" i="7"/>
  <c r="D118" i="7"/>
  <c r="D52" i="7"/>
  <c r="D103" i="7"/>
  <c r="D180" i="7"/>
  <c r="D72" i="10"/>
  <c r="D204" i="7"/>
  <c r="D63" i="6"/>
  <c r="D58" i="6"/>
  <c r="D86" i="19"/>
  <c r="D60" i="19"/>
  <c r="D61" i="19"/>
  <c r="D70" i="19"/>
  <c r="D45" i="6"/>
  <c r="D71" i="19"/>
  <c r="D72" i="7"/>
  <c r="D109" i="7"/>
  <c r="D162" i="7"/>
  <c r="D95" i="7"/>
  <c r="D143" i="7"/>
  <c r="D63" i="19"/>
  <c r="D122" i="16"/>
  <c r="D100" i="16"/>
  <c r="D132" i="16"/>
  <c r="A86" i="6"/>
  <c r="A88" i="6"/>
  <c r="D75" i="19"/>
  <c r="D93" i="19"/>
  <c r="D74" i="19"/>
  <c r="D72" i="19"/>
  <c r="D146" i="7"/>
  <c r="D87" i="7"/>
  <c r="D41" i="19"/>
  <c r="D110" i="7"/>
  <c r="D166" i="7"/>
  <c r="D158" i="7"/>
  <c r="D104" i="16"/>
  <c r="D43" i="16"/>
  <c r="D106" i="10"/>
  <c r="A102" i="22"/>
  <c r="D201" i="10"/>
  <c r="D204" i="10"/>
  <c r="D175" i="10"/>
  <c r="D178" i="10"/>
  <c r="D157" i="10"/>
  <c r="D177" i="10"/>
  <c r="D183" i="10"/>
  <c r="D192" i="10"/>
  <c r="D155" i="10"/>
  <c r="D158" i="10"/>
  <c r="D193" i="10"/>
  <c r="D167" i="10"/>
  <c r="D194" i="10"/>
  <c r="D198" i="10"/>
  <c r="D203" i="10"/>
  <c r="D176" i="10"/>
  <c r="D156" i="10"/>
  <c r="D168" i="10"/>
  <c r="D170" i="10"/>
  <c r="D196" i="10"/>
  <c r="D112" i="16"/>
  <c r="D141" i="16"/>
  <c r="D128" i="16"/>
  <c r="D115" i="16"/>
  <c r="D55" i="16"/>
  <c r="D136" i="16"/>
  <c r="D129" i="16"/>
  <c r="D107" i="16"/>
  <c r="D89" i="16"/>
  <c r="D110" i="16"/>
  <c r="D85" i="16"/>
  <c r="D138" i="16"/>
  <c r="D178" i="16"/>
  <c r="D86" i="16"/>
  <c r="D177" i="16"/>
  <c r="D166" i="16"/>
  <c r="D160" i="16"/>
  <c r="D101" i="16"/>
  <c r="D175" i="16"/>
  <c r="D88" i="16"/>
  <c r="D59" i="16"/>
  <c r="D179" i="16"/>
  <c r="D119" i="16"/>
  <c r="D168" i="16"/>
  <c r="D161" i="16"/>
  <c r="D139" i="16"/>
  <c r="D153" i="16"/>
  <c r="D142" i="16"/>
  <c r="D164" i="16"/>
  <c r="D98" i="16"/>
  <c r="D77" i="16"/>
  <c r="D165" i="16"/>
  <c r="D125" i="16"/>
  <c r="D102" i="16"/>
  <c r="D80" i="16"/>
  <c r="D114" i="16"/>
  <c r="D42" i="16"/>
  <c r="D82" i="16"/>
  <c r="D63" i="16"/>
  <c r="D44" i="16"/>
  <c r="D151" i="16"/>
  <c r="D65" i="16"/>
  <c r="D106" i="16"/>
  <c r="D72" i="16"/>
  <c r="D76" i="16"/>
  <c r="D91" i="16"/>
  <c r="D113" i="16"/>
  <c r="D120" i="16"/>
  <c r="D126" i="16"/>
  <c r="D133" i="16"/>
  <c r="D145" i="16"/>
  <c r="D152" i="16"/>
  <c r="D182" i="16"/>
  <c r="D108" i="16"/>
  <c r="D163" i="16"/>
  <c r="D137" i="16"/>
  <c r="D60" i="16"/>
  <c r="D158" i="16"/>
  <c r="D183" i="16"/>
  <c r="D49" i="16"/>
  <c r="D154" i="16"/>
  <c r="D51" i="16"/>
  <c r="D75" i="16"/>
  <c r="D105" i="16"/>
  <c r="D156" i="16"/>
  <c r="D131" i="16"/>
  <c r="D79" i="16"/>
  <c r="D147" i="16"/>
  <c r="D84" i="16"/>
  <c r="D96" i="16"/>
  <c r="D157" i="16"/>
  <c r="D121" i="16"/>
  <c r="D71" i="16"/>
  <c r="D111" i="16"/>
  <c r="D127" i="16"/>
  <c r="D116" i="16"/>
  <c r="D57" i="16"/>
  <c r="D144" i="16"/>
  <c r="D56" i="16"/>
  <c r="D181" i="16"/>
  <c r="D68" i="16"/>
  <c r="D135" i="16"/>
  <c r="D180" i="16"/>
  <c r="D50" i="16"/>
  <c r="D155" i="16"/>
  <c r="D54" i="16"/>
  <c r="D95" i="16"/>
  <c r="D66" i="16"/>
  <c r="D169" i="16"/>
  <c r="D53" i="16"/>
  <c r="D70" i="16"/>
  <c r="D93" i="16"/>
  <c r="D69" i="16"/>
  <c r="D146" i="16"/>
  <c r="D176" i="16"/>
  <c r="D41" i="16"/>
  <c r="D184" i="16"/>
  <c r="D87" i="16"/>
  <c r="D97" i="16"/>
  <c r="D52" i="16"/>
  <c r="D109" i="16"/>
  <c r="D78" i="16"/>
  <c r="D173" i="16"/>
  <c r="D124" i="16"/>
  <c r="D134" i="16"/>
  <c r="D70" i="20"/>
  <c r="D96" i="20"/>
  <c r="D86" i="20"/>
  <c r="D160" i="20"/>
  <c r="D126" i="20"/>
  <c r="D139" i="20"/>
  <c r="D61" i="20"/>
  <c r="D164" i="20"/>
  <c r="D111" i="20"/>
  <c r="D116" i="20"/>
  <c r="D163" i="20"/>
  <c r="D77" i="20"/>
  <c r="D82" i="20"/>
  <c r="D80" i="20"/>
  <c r="D137" i="20"/>
  <c r="D142" i="20"/>
  <c r="D124" i="20"/>
  <c r="D53" i="20"/>
  <c r="D107" i="20"/>
  <c r="D118" i="20"/>
  <c r="D108" i="20"/>
  <c r="D171" i="20"/>
  <c r="D169" i="20"/>
  <c r="D102" i="20"/>
  <c r="D138" i="20"/>
  <c r="D154" i="20"/>
  <c r="D121" i="20"/>
  <c r="D136" i="20"/>
  <c r="D52" i="20"/>
  <c r="D128" i="20"/>
  <c r="D146" i="20"/>
  <c r="D78" i="20"/>
  <c r="D88" i="20"/>
  <c r="D113" i="20"/>
  <c r="D56" i="20"/>
  <c r="D97" i="20"/>
  <c r="D173" i="20"/>
  <c r="D194" i="20"/>
  <c r="D168" i="20"/>
  <c r="D101" i="20"/>
  <c r="D51" i="20"/>
  <c r="D165" i="20"/>
  <c r="D49" i="20"/>
  <c r="D117" i="20"/>
  <c r="D83" i="20"/>
  <c r="D55" i="20"/>
  <c r="D42" i="20"/>
  <c r="D167" i="20"/>
  <c r="D114" i="20"/>
  <c r="D109" i="20"/>
  <c r="D123" i="20"/>
  <c r="D99" i="20"/>
  <c r="D84" i="20"/>
  <c r="D79" i="20"/>
  <c r="D100" i="20"/>
  <c r="D64" i="20"/>
  <c r="D130" i="20"/>
  <c r="D62" i="20"/>
  <c r="D147" i="20"/>
  <c r="D81" i="20"/>
  <c r="D115" i="20"/>
  <c r="D65" i="20"/>
  <c r="D89" i="20"/>
  <c r="D74" i="20"/>
  <c r="D144" i="20"/>
  <c r="D166" i="20"/>
  <c r="D140" i="20"/>
  <c r="D156" i="20"/>
  <c r="D98" i="20"/>
  <c r="D68" i="20"/>
  <c r="D120" i="20"/>
  <c r="D152" i="20"/>
  <c r="D162" i="20"/>
  <c r="D132" i="20"/>
  <c r="D191" i="13"/>
  <c r="D189" i="16"/>
  <c r="D41" i="10"/>
  <c r="D86" i="10"/>
  <c r="D88" i="10"/>
  <c r="D99" i="10"/>
  <c r="D110" i="10"/>
  <c r="D114" i="10"/>
  <c r="D119" i="10"/>
  <c r="D122" i="10"/>
  <c r="D130" i="10"/>
  <c r="D141" i="10"/>
  <c r="D70" i="6"/>
  <c r="D47" i="6"/>
  <c r="D57" i="6"/>
  <c r="D74" i="6"/>
  <c r="D73" i="6"/>
  <c r="D53" i="6"/>
  <c r="D66" i="6"/>
  <c r="D50" i="6"/>
  <c r="D71" i="6"/>
  <c r="D78" i="6"/>
  <c r="D72" i="6"/>
  <c r="D62" i="6"/>
  <c r="D54" i="6"/>
  <c r="D48" i="6"/>
  <c r="D41" i="6"/>
  <c r="D107" i="13"/>
  <c r="D131" i="13"/>
  <c r="D70" i="13"/>
  <c r="D149" i="13"/>
  <c r="D137" i="13"/>
  <c r="D80" i="13"/>
  <c r="D141" i="13"/>
  <c r="D84" i="13"/>
  <c r="D54" i="13"/>
  <c r="D59" i="13"/>
  <c r="D181" i="13"/>
  <c r="D82" i="13"/>
  <c r="D155" i="13"/>
  <c r="D62" i="13"/>
  <c r="D74" i="13"/>
  <c r="D87" i="13"/>
  <c r="D132" i="13"/>
  <c r="D133" i="13"/>
  <c r="D129" i="13"/>
  <c r="D156" i="13"/>
  <c r="D56" i="13"/>
  <c r="D58" i="13"/>
  <c r="D161" i="13"/>
  <c r="D159" i="13"/>
  <c r="D42" i="13"/>
  <c r="D165" i="13"/>
  <c r="D163" i="13"/>
  <c r="D86" i="13"/>
  <c r="D123" i="13"/>
  <c r="D100" i="13"/>
  <c r="D139" i="13"/>
  <c r="D112" i="13"/>
  <c r="D98" i="13"/>
  <c r="D121" i="13"/>
  <c r="D119" i="13"/>
  <c r="D41" i="13"/>
  <c r="D124" i="13"/>
  <c r="D170" i="13"/>
  <c r="D49" i="13"/>
  <c r="D43" i="13"/>
  <c r="D158" i="13"/>
  <c r="D53" i="13"/>
  <c r="D51" i="13"/>
  <c r="D152" i="13"/>
  <c r="D93" i="13"/>
  <c r="D176" i="13"/>
  <c r="D166" i="13"/>
  <c r="D140" i="13"/>
  <c r="D44" i="13"/>
  <c r="D50" i="13"/>
  <c r="D169" i="13"/>
  <c r="D167" i="13"/>
  <c r="D194" i="23"/>
  <c r="D66" i="23"/>
  <c r="D130" i="23"/>
  <c r="D43" i="23"/>
  <c r="D111" i="23"/>
  <c r="D175" i="23"/>
  <c r="D80" i="23"/>
  <c r="D144" i="23"/>
  <c r="D61" i="23"/>
  <c r="D125" i="23"/>
  <c r="D188" i="23"/>
  <c r="D166" i="23"/>
  <c r="D147" i="23"/>
  <c r="D116" i="23"/>
  <c r="D97" i="23"/>
  <c r="D158" i="23"/>
  <c r="D108" i="23"/>
  <c r="D185" i="23"/>
  <c r="D155" i="23"/>
  <c r="D105" i="23"/>
  <c r="D90" i="23"/>
  <c r="D154" i="23"/>
  <c r="D71" i="23"/>
  <c r="D135" i="23"/>
  <c r="D190" i="23"/>
  <c r="D104" i="23"/>
  <c r="D168" i="23"/>
  <c r="D85" i="23"/>
  <c r="D149" i="23"/>
  <c r="D86" i="23"/>
  <c r="D67" i="23"/>
  <c r="D189" i="23"/>
  <c r="D164" i="23"/>
  <c r="D145" i="23"/>
  <c r="D191" i="23"/>
  <c r="D140" i="23"/>
  <c r="D78" i="23"/>
  <c r="D215" i="23"/>
  <c r="D137" i="23"/>
  <c r="D190" i="13"/>
  <c r="D54" i="10"/>
  <c r="D82" i="23"/>
  <c r="D63" i="23"/>
  <c r="D186" i="23"/>
  <c r="D160" i="23"/>
  <c r="D141" i="23"/>
  <c r="D51" i="23"/>
  <c r="D148" i="23"/>
  <c r="D75" i="23"/>
  <c r="D110" i="23"/>
  <c r="D169" i="23"/>
  <c r="D170" i="23"/>
  <c r="D151" i="23"/>
  <c r="D120" i="23"/>
  <c r="D101" i="23"/>
  <c r="D118" i="23"/>
  <c r="D68" i="23"/>
  <c r="D177" i="23"/>
  <c r="D57" i="23"/>
  <c r="D92" i="23"/>
  <c r="D92" i="13"/>
  <c r="D65" i="13"/>
  <c r="D173" i="13"/>
  <c r="D69" i="13"/>
  <c r="D174" i="13"/>
  <c r="D175" i="13"/>
  <c r="D172" i="13"/>
  <c r="D66" i="13"/>
  <c r="D151" i="13"/>
  <c r="D177" i="13"/>
  <c r="D81" i="13"/>
  <c r="D168" i="13"/>
  <c r="D85" i="13"/>
  <c r="D52" i="13"/>
  <c r="D148" i="13"/>
  <c r="D178" i="13"/>
  <c r="D73" i="13"/>
  <c r="D183" i="13"/>
  <c r="D196" i="23"/>
  <c r="D50" i="23"/>
  <c r="D178" i="23"/>
  <c r="D159" i="23"/>
  <c r="D128" i="23"/>
  <c r="D109" i="23"/>
  <c r="D134" i="23"/>
  <c r="D84" i="23"/>
  <c r="D94" i="23"/>
  <c r="D153" i="23"/>
  <c r="D216" i="23"/>
  <c r="D138" i="23"/>
  <c r="D119" i="23"/>
  <c r="D88" i="23"/>
  <c r="D69" i="23"/>
  <c r="D54" i="23"/>
  <c r="D163" i="23"/>
  <c r="D113" i="23"/>
  <c r="D76" i="23"/>
  <c r="D123" i="23"/>
  <c r="D105" i="13"/>
  <c r="D144" i="13"/>
  <c r="D116" i="13"/>
  <c r="D118" i="13"/>
  <c r="D117" i="13"/>
  <c r="D104" i="13"/>
  <c r="D113" i="13"/>
  <c r="D128" i="13"/>
  <c r="D68" i="13"/>
  <c r="D57" i="13"/>
  <c r="D108" i="13"/>
  <c r="D164" i="13"/>
  <c r="D88" i="13"/>
  <c r="D101" i="13"/>
  <c r="D136" i="13"/>
  <c r="D97" i="13"/>
  <c r="D160" i="13"/>
  <c r="D156" i="23"/>
  <c r="D121" i="23"/>
  <c r="D62" i="23"/>
  <c r="D100" i="23"/>
  <c r="D150" i="23"/>
  <c r="D117" i="23"/>
  <c r="D136" i="23"/>
  <c r="D167" i="23"/>
  <c r="D214" i="23"/>
  <c r="D58" i="23"/>
  <c r="D174" i="23"/>
  <c r="D139" i="23"/>
  <c r="D180" i="23"/>
  <c r="D83" i="23"/>
  <c r="D157" i="23"/>
  <c r="D176" i="23"/>
  <c r="D44" i="23"/>
  <c r="D79" i="23"/>
  <c r="D98" i="23"/>
  <c r="D43" i="6"/>
  <c r="D51" i="6"/>
  <c r="D68" i="6"/>
  <c r="D94" i="20"/>
  <c r="D129" i="20"/>
  <c r="D153" i="20"/>
  <c r="D44" i="20"/>
  <c r="D85" i="20"/>
  <c r="D90" i="20"/>
  <c r="D133" i="20"/>
  <c r="D149" i="20"/>
  <c r="D57" i="20"/>
  <c r="D131" i="20"/>
  <c r="D143" i="20"/>
  <c r="D104" i="20"/>
  <c r="D50" i="20"/>
  <c r="D105" i="20"/>
  <c r="D60" i="20"/>
  <c r="D122" i="20"/>
  <c r="D195" i="20"/>
  <c r="D106" i="20"/>
  <c r="D174" i="20"/>
  <c r="D76" i="13"/>
  <c r="D130" i="13"/>
  <c r="D143" i="13"/>
  <c r="D180" i="13"/>
  <c r="D90" i="13"/>
  <c r="D127" i="13"/>
  <c r="D170" i="16"/>
  <c r="D145" i="10"/>
  <c r="D191" i="10"/>
  <c r="D186" i="10"/>
  <c r="D197" i="10"/>
  <c r="D161" i="10"/>
  <c r="D55" i="6"/>
  <c r="D130" i="16"/>
  <c r="D74" i="16"/>
  <c r="D64" i="16"/>
  <c r="D103" i="16"/>
  <c r="D172" i="16"/>
  <c r="D67" i="16"/>
  <c r="D171" i="16"/>
  <c r="D73" i="16"/>
  <c r="D99" i="16"/>
  <c r="D83" i="16"/>
  <c r="D61" i="16"/>
  <c r="D81" i="16"/>
  <c r="D174" i="16"/>
  <c r="D140" i="16"/>
  <c r="D117" i="16"/>
  <c r="D159" i="16"/>
  <c r="D202" i="10"/>
  <c r="D59" i="6"/>
  <c r="D148" i="16"/>
  <c r="D103" i="20"/>
  <c r="D119" i="20"/>
  <c r="D141" i="20"/>
  <c r="D43" i="20"/>
  <c r="D159" i="20"/>
  <c r="D92" i="20"/>
  <c r="D128" i="10"/>
  <c r="D135" i="10"/>
  <c r="D144" i="10"/>
  <c r="D147" i="10"/>
  <c r="D148" i="10"/>
  <c r="D62" i="10"/>
  <c r="D153" i="10"/>
  <c r="D172" i="10"/>
  <c r="D123" i="10"/>
  <c r="D189" i="10"/>
  <c r="D150" i="10"/>
  <c r="D169" i="10"/>
  <c r="D180" i="10"/>
  <c r="D131" i="10"/>
  <c r="D181" i="10"/>
  <c r="D160" i="10"/>
  <c r="D111" i="10"/>
  <c r="D185" i="10"/>
  <c r="D188" i="10"/>
  <c r="D75" i="10"/>
  <c r="D173" i="10"/>
  <c r="D200" i="10"/>
  <c r="D195" i="10"/>
  <c r="D163" i="10"/>
  <c r="D166" i="10"/>
  <c r="D209" i="10"/>
  <c r="D74" i="10"/>
  <c r="D44" i="10"/>
  <c r="D134" i="10"/>
  <c r="D121" i="10"/>
  <c r="D171" i="10"/>
  <c r="D174" i="10"/>
  <c r="D101" i="10"/>
  <c r="D103" i="10"/>
  <c r="D129" i="10"/>
  <c r="D179" i="10"/>
  <c r="D182" i="10"/>
  <c r="D65" i="10"/>
  <c r="D159" i="10"/>
  <c r="D162" i="10"/>
  <c r="D137" i="10"/>
  <c r="D187" i="10"/>
  <c r="D190" i="10"/>
  <c r="D149" i="10"/>
  <c r="D199" i="10"/>
  <c r="D164" i="10"/>
  <c r="D115" i="10"/>
  <c r="D165" i="10"/>
  <c r="D81" i="6"/>
  <c r="D77" i="6"/>
  <c r="D69" i="6"/>
  <c r="D60" i="6"/>
  <c r="D52" i="6"/>
  <c r="D46" i="6"/>
  <c r="D75" i="6"/>
  <c r="D67" i="6"/>
  <c r="D61" i="6"/>
  <c r="D76" i="6"/>
  <c r="D64" i="6"/>
  <c r="D56" i="6"/>
  <c r="D49" i="6"/>
  <c r="D44" i="6"/>
  <c r="D65" i="6"/>
  <c r="D191" i="16"/>
  <c r="D190" i="16"/>
  <c r="D78" i="13"/>
  <c r="D89" i="13"/>
  <c r="D69" i="20"/>
  <c r="D134" i="20"/>
  <c r="D158" i="20"/>
  <c r="D63" i="20"/>
  <c r="D151" i="20"/>
  <c r="D127" i="20"/>
  <c r="D150" i="20"/>
  <c r="D93" i="20"/>
  <c r="D135" i="20"/>
  <c r="D157" i="20"/>
  <c r="D77" i="19"/>
  <c r="D54" i="19"/>
  <c r="D88" i="19"/>
  <c r="D196" i="20"/>
  <c r="D192" i="13"/>
  <c r="D192" i="16"/>
  <c r="D210" i="10"/>
  <c r="D211" i="10"/>
  <c r="D42" i="10"/>
  <c r="D43" i="10"/>
  <c r="D49" i="10"/>
  <c r="D50" i="10"/>
  <c r="D51" i="10"/>
  <c r="D52" i="10"/>
  <c r="D53" i="10"/>
  <c r="D55" i="10"/>
  <c r="D56" i="10"/>
  <c r="D57" i="10"/>
  <c r="D58" i="10"/>
  <c r="D59" i="10"/>
  <c r="D60" i="10"/>
  <c r="D61" i="10"/>
  <c r="D63" i="10"/>
  <c r="D64" i="10"/>
  <c r="D66" i="10"/>
  <c r="D67" i="10"/>
  <c r="D68" i="10"/>
  <c r="D69" i="10"/>
  <c r="D70" i="10"/>
  <c r="D71" i="10"/>
  <c r="D73" i="10"/>
  <c r="D76" i="10"/>
  <c r="D77" i="10"/>
  <c r="D78" i="10"/>
  <c r="D79" i="10"/>
  <c r="D80" i="10"/>
  <c r="D81" i="10"/>
  <c r="D82" i="10"/>
  <c r="D83" i="10"/>
  <c r="D84" i="10"/>
  <c r="D85" i="10"/>
  <c r="D87" i="10"/>
  <c r="D89" i="10"/>
  <c r="D90" i="10"/>
  <c r="D91" i="10"/>
  <c r="D92" i="10"/>
  <c r="D93" i="10"/>
  <c r="D94" i="10"/>
  <c r="D95" i="10"/>
  <c r="D96" i="10"/>
  <c r="D97" i="10"/>
  <c r="D98" i="10"/>
  <c r="D100" i="10"/>
  <c r="D102" i="10"/>
  <c r="D104" i="10"/>
  <c r="D105" i="10"/>
  <c r="D108" i="10"/>
  <c r="D109" i="10"/>
  <c r="D112" i="10"/>
  <c r="D113" i="10"/>
  <c r="D116" i="10"/>
  <c r="D117" i="10"/>
  <c r="D118" i="10"/>
  <c r="D120" i="10"/>
  <c r="D124" i="10"/>
  <c r="D125" i="10"/>
  <c r="D126" i="10"/>
  <c r="D132" i="10"/>
  <c r="D133" i="10"/>
  <c r="D136" i="10"/>
  <c r="D138" i="10"/>
  <c r="D139" i="10"/>
  <c r="D140" i="10"/>
  <c r="D142" i="10"/>
  <c r="D143" i="10"/>
  <c r="D151" i="10"/>
  <c r="D152" i="10"/>
  <c r="D154" i="10"/>
  <c r="A198" i="20"/>
  <c r="D86" i="7"/>
  <c r="D83" i="7"/>
  <c r="D175" i="7"/>
  <c r="D128" i="7"/>
  <c r="D70" i="7"/>
  <c r="D75" i="7"/>
  <c r="D141" i="7"/>
  <c r="D57" i="7"/>
  <c r="D100" i="7"/>
  <c r="D167" i="7"/>
  <c r="D189" i="7"/>
  <c r="D69" i="7"/>
  <c r="D195" i="7"/>
  <c r="D163" i="7"/>
  <c r="D61" i="7"/>
  <c r="D58" i="7"/>
  <c r="D60" i="7"/>
  <c r="D117" i="7"/>
  <c r="D191" i="7"/>
  <c r="D153" i="7"/>
  <c r="D99" i="7"/>
  <c r="D152" i="7"/>
  <c r="D185" i="7"/>
  <c r="D133" i="7"/>
  <c r="D71" i="7"/>
  <c r="D62" i="7"/>
  <c r="D132" i="7"/>
  <c r="D201" i="7"/>
  <c r="D82" i="7"/>
  <c r="D107" i="7"/>
  <c r="D134" i="7"/>
  <c r="D174" i="7"/>
  <c r="D136" i="7"/>
  <c r="D85" i="7"/>
  <c r="D161" i="7"/>
  <c r="D139" i="7"/>
  <c r="D56" i="7"/>
  <c r="D126" i="7"/>
  <c r="D66" i="7"/>
  <c r="D202" i="7"/>
  <c r="D127" i="7"/>
  <c r="D63" i="7"/>
  <c r="D192" i="7"/>
  <c r="D172" i="7"/>
  <c r="D68" i="7"/>
  <c r="D77" i="7"/>
  <c r="D171" i="7"/>
  <c r="D108" i="7"/>
  <c r="D65" i="7"/>
  <c r="D150" i="7"/>
  <c r="D115" i="7"/>
  <c r="D114" i="7"/>
  <c r="D156" i="7"/>
  <c r="D140" i="7"/>
  <c r="D78" i="7"/>
  <c r="D79" i="7"/>
  <c r="D149" i="7"/>
  <c r="D73" i="7"/>
  <c r="D196" i="7"/>
  <c r="D53" i="7"/>
  <c r="D178" i="7"/>
  <c r="D159" i="7"/>
  <c r="D92" i="7"/>
  <c r="D44" i="7"/>
  <c r="D125" i="7"/>
  <c r="D67" i="7"/>
  <c r="D42" i="7"/>
  <c r="D120" i="7"/>
  <c r="D193" i="7"/>
  <c r="D138" i="7"/>
  <c r="D106" i="7"/>
  <c r="D101" i="7"/>
  <c r="D130" i="7"/>
  <c r="D55" i="7"/>
  <c r="D119" i="7"/>
  <c r="D183" i="7"/>
  <c r="D187" i="7"/>
  <c r="D116" i="7"/>
  <c r="D113" i="7"/>
  <c r="D121" i="7"/>
  <c r="D41" i="7"/>
  <c r="D173" i="7"/>
  <c r="D170" i="7"/>
  <c r="D91" i="7"/>
  <c r="D155" i="7"/>
  <c r="D102" i="7"/>
  <c r="D80" i="7"/>
  <c r="D144" i="7"/>
  <c r="D194" i="7"/>
  <c r="D98" i="7"/>
  <c r="D142" i="7"/>
  <c r="D182" i="7"/>
  <c r="D147" i="7"/>
  <c r="D122" i="7"/>
  <c r="D89" i="7"/>
  <c r="E220" i="10" l="1"/>
  <c r="E197" i="13"/>
  <c r="E209" i="23"/>
  <c r="E211" i="23"/>
  <c r="E199" i="13"/>
  <c r="E212" i="7"/>
  <c r="E197" i="16"/>
  <c r="E200" i="16"/>
  <c r="E200" i="13"/>
  <c r="E192" i="20"/>
  <c r="E212" i="23"/>
  <c r="E218" i="10"/>
  <c r="E219" i="10"/>
  <c r="E210" i="7"/>
  <c r="E198" i="13"/>
  <c r="E190" i="20"/>
  <c r="E210" i="23"/>
  <c r="E189" i="20"/>
  <c r="E198" i="16"/>
  <c r="E209" i="7"/>
  <c r="E199" i="16"/>
  <c r="D578" i="11"/>
  <c r="D571" i="11"/>
  <c r="D580" i="11"/>
  <c r="D570" i="11"/>
  <c r="D573" i="11"/>
  <c r="D579" i="11"/>
  <c r="D575" i="11"/>
  <c r="D572" i="11"/>
  <c r="D574" i="11"/>
  <c r="D569" i="11"/>
  <c r="D576" i="11"/>
  <c r="D577" i="11"/>
  <c r="D545" i="24"/>
  <c r="D550" i="24"/>
  <c r="D555" i="24"/>
  <c r="D553" i="24"/>
  <c r="D554" i="24"/>
  <c r="D548" i="24"/>
  <c r="D556" i="24"/>
  <c r="D549" i="24"/>
  <c r="D547" i="24"/>
  <c r="D552" i="24"/>
  <c r="D551" i="24"/>
  <c r="D546" i="24"/>
  <c r="D496" i="21"/>
  <c r="D489" i="21"/>
  <c r="D494" i="21"/>
  <c r="D492" i="21"/>
  <c r="D493" i="21"/>
  <c r="D487" i="21"/>
  <c r="D495" i="21"/>
  <c r="D485" i="21"/>
  <c r="D486" i="21"/>
  <c r="D491" i="21"/>
  <c r="D490" i="21"/>
  <c r="D488" i="21"/>
  <c r="D524" i="14"/>
  <c r="D530" i="14"/>
  <c r="D528" i="14"/>
  <c r="D523" i="14"/>
  <c r="D531" i="14"/>
  <c r="D525" i="14"/>
  <c r="D529" i="14"/>
  <c r="D522" i="14"/>
  <c r="D526" i="14"/>
  <c r="D532" i="14"/>
  <c r="D527" i="14"/>
  <c r="D521" i="14"/>
  <c r="D509" i="17"/>
  <c r="D518" i="17"/>
  <c r="D517" i="17"/>
  <c r="D512" i="17"/>
  <c r="D520" i="17"/>
  <c r="D519" i="17"/>
  <c r="D513" i="17"/>
  <c r="D510" i="17"/>
  <c r="D514" i="17"/>
  <c r="D516" i="17"/>
  <c r="D511" i="17"/>
  <c r="D515" i="17"/>
  <c r="D545" i="8"/>
  <c r="D551" i="8"/>
  <c r="D555" i="8"/>
  <c r="D552" i="8"/>
  <c r="D556" i="8"/>
  <c r="D553" i="8"/>
  <c r="D548" i="8"/>
  <c r="D549" i="8"/>
  <c r="D546" i="8"/>
  <c r="D550" i="8"/>
  <c r="D554" i="8"/>
  <c r="D547" i="8"/>
  <c r="E204" i="13"/>
  <c r="D62" i="9"/>
  <c r="D90" i="9"/>
  <c r="D54" i="22"/>
  <c r="D98" i="22"/>
  <c r="D532" i="24"/>
  <c r="D533" i="24"/>
  <c r="D535" i="24"/>
  <c r="D537" i="24"/>
  <c r="D539" i="24"/>
  <c r="D541" i="24"/>
  <c r="D543" i="24"/>
  <c r="D534" i="24"/>
  <c r="D536" i="24"/>
  <c r="D538" i="24"/>
  <c r="D540" i="24"/>
  <c r="D542" i="24"/>
  <c r="D544" i="24"/>
  <c r="D474" i="21"/>
  <c r="D476" i="21"/>
  <c r="D478" i="21"/>
  <c r="D480" i="21"/>
  <c r="D482" i="21"/>
  <c r="D484" i="21"/>
  <c r="D473" i="21"/>
  <c r="D475" i="21"/>
  <c r="D477" i="21"/>
  <c r="D479" i="21"/>
  <c r="D481" i="21"/>
  <c r="D483" i="21"/>
  <c r="D75" i="12"/>
  <c r="D79" i="12"/>
  <c r="D509" i="14"/>
  <c r="D511" i="14"/>
  <c r="D513" i="14"/>
  <c r="D515" i="14"/>
  <c r="D517" i="14"/>
  <c r="D519" i="14"/>
  <c r="D510" i="14"/>
  <c r="D512" i="14"/>
  <c r="D514" i="14"/>
  <c r="D516" i="14"/>
  <c r="D518" i="14"/>
  <c r="D520" i="14"/>
  <c r="D43" i="15"/>
  <c r="D79" i="15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544" i="8"/>
  <c r="D543" i="8"/>
  <c r="D542" i="8"/>
  <c r="D541" i="8"/>
  <c r="D540" i="8"/>
  <c r="D539" i="8"/>
  <c r="D538" i="8"/>
  <c r="D537" i="8"/>
  <c r="D536" i="8"/>
  <c r="D535" i="8"/>
  <c r="D534" i="8"/>
  <c r="D533" i="8"/>
  <c r="D590" i="11"/>
  <c r="D568" i="11"/>
  <c r="D567" i="11"/>
  <c r="D566" i="11"/>
  <c r="D565" i="11"/>
  <c r="D564" i="11"/>
  <c r="D563" i="11"/>
  <c r="D562" i="11"/>
  <c r="D561" i="11"/>
  <c r="D560" i="11"/>
  <c r="D559" i="11"/>
  <c r="D558" i="11"/>
  <c r="D557" i="11"/>
  <c r="D71" i="12"/>
  <c r="E203" i="13"/>
  <c r="D585" i="11"/>
  <c r="D141" i="11"/>
  <c r="D588" i="11"/>
  <c r="E222" i="10"/>
  <c r="D587" i="11"/>
  <c r="D586" i="11"/>
  <c r="D523" i="24"/>
  <c r="D528" i="24"/>
  <c r="D591" i="11"/>
  <c r="D589" i="11"/>
  <c r="D592" i="11"/>
  <c r="D530" i="24"/>
  <c r="D524" i="24"/>
  <c r="E224" i="10"/>
  <c r="E202" i="13"/>
  <c r="D583" i="11"/>
  <c r="D584" i="11"/>
  <c r="D526" i="24"/>
  <c r="E223" i="10"/>
  <c r="D66" i="9"/>
  <c r="D529" i="24"/>
  <c r="E221" i="10"/>
  <c r="E204" i="16"/>
  <c r="D582" i="11"/>
  <c r="D581" i="11"/>
  <c r="D525" i="24"/>
  <c r="E202" i="16"/>
  <c r="E213" i="7"/>
  <c r="D522" i="24"/>
  <c r="D531" i="24"/>
  <c r="D521" i="24"/>
  <c r="E201" i="16"/>
  <c r="E201" i="13"/>
  <c r="D527" i="24"/>
  <c r="E203" i="16"/>
  <c r="D82" i="9"/>
  <c r="D61" i="12"/>
  <c r="D59" i="12"/>
  <c r="D47" i="12"/>
  <c r="D57" i="12"/>
  <c r="D43" i="12"/>
  <c r="D67" i="12"/>
  <c r="D65" i="12"/>
  <c r="D66" i="12"/>
  <c r="D41" i="22"/>
  <c r="D72" i="12"/>
  <c r="D49" i="12"/>
  <c r="D63" i="12"/>
  <c r="D74" i="12"/>
  <c r="D46" i="12"/>
  <c r="D56" i="12"/>
  <c r="D44" i="12"/>
  <c r="D76" i="12"/>
  <c r="D104" i="21"/>
  <c r="D464" i="21"/>
  <c r="D463" i="21"/>
  <c r="D467" i="21"/>
  <c r="D469" i="21"/>
  <c r="D471" i="21"/>
  <c r="D462" i="21"/>
  <c r="D466" i="21"/>
  <c r="D461" i="21"/>
  <c r="D465" i="21"/>
  <c r="D468" i="21"/>
  <c r="D470" i="21"/>
  <c r="D472" i="21"/>
  <c r="D49" i="15"/>
  <c r="D81" i="15"/>
  <c r="D43" i="9"/>
  <c r="D89" i="9"/>
  <c r="D154" i="17"/>
  <c r="D521" i="17"/>
  <c r="D523" i="17"/>
  <c r="D525" i="17"/>
  <c r="D527" i="17"/>
  <c r="D529" i="17"/>
  <c r="D531" i="17"/>
  <c r="D522" i="17"/>
  <c r="D524" i="17"/>
  <c r="D526" i="17"/>
  <c r="D528" i="17"/>
  <c r="D530" i="17"/>
  <c r="D532" i="17"/>
  <c r="D227" i="14"/>
  <c r="D533" i="14"/>
  <c r="D537" i="14"/>
  <c r="D541" i="14"/>
  <c r="D536" i="14"/>
  <c r="D540" i="14"/>
  <c r="D544" i="14"/>
  <c r="D535" i="14"/>
  <c r="D539" i="14"/>
  <c r="D543" i="14"/>
  <c r="D534" i="14"/>
  <c r="D538" i="14"/>
  <c r="D542" i="14"/>
  <c r="D53" i="22"/>
  <c r="D97" i="22"/>
  <c r="D77" i="12"/>
  <c r="D81" i="12"/>
  <c r="D54" i="12"/>
  <c r="D70" i="12"/>
  <c r="D50" i="12"/>
  <c r="D48" i="12"/>
  <c r="D73" i="12"/>
  <c r="D58" i="12"/>
  <c r="D69" i="12"/>
  <c r="D41" i="12"/>
  <c r="D51" i="12"/>
  <c r="D60" i="12"/>
  <c r="D55" i="12"/>
  <c r="D78" i="12"/>
  <c r="D62" i="12"/>
  <c r="D52" i="12"/>
  <c r="D53" i="12"/>
  <c r="D45" i="12"/>
  <c r="E215" i="7"/>
  <c r="E216" i="7"/>
  <c r="D332" i="8"/>
  <c r="D559" i="8"/>
  <c r="D563" i="8"/>
  <c r="D567" i="8"/>
  <c r="D557" i="8"/>
  <c r="D568" i="8"/>
  <c r="D558" i="8"/>
  <c r="D564" i="8"/>
  <c r="D561" i="8"/>
  <c r="D566" i="8"/>
  <c r="D562" i="8"/>
  <c r="D565" i="8"/>
  <c r="D560" i="8"/>
  <c r="E214" i="7"/>
  <c r="D54" i="9"/>
  <c r="D53" i="9"/>
  <c r="D68" i="9"/>
  <c r="D80" i="9"/>
  <c r="D70" i="9"/>
  <c r="D73" i="9"/>
  <c r="D86" i="9"/>
  <c r="D55" i="9"/>
  <c r="D74" i="9"/>
  <c r="D51" i="9"/>
  <c r="D64" i="9"/>
  <c r="D59" i="9"/>
  <c r="D41" i="9"/>
  <c r="D67" i="9"/>
  <c r="D56" i="9"/>
  <c r="D92" i="9"/>
  <c r="D47" i="9"/>
  <c r="D52" i="9"/>
  <c r="D48" i="9"/>
  <c r="D83" i="9"/>
  <c r="D77" i="9"/>
  <c r="D60" i="9"/>
  <c r="D87" i="9"/>
  <c r="D58" i="9"/>
  <c r="D61" i="9"/>
  <c r="D76" i="9"/>
  <c r="D62" i="15"/>
  <c r="D60" i="15"/>
  <c r="D69" i="9"/>
  <c r="D50" i="15"/>
  <c r="D69" i="15"/>
  <c r="D46" i="15"/>
  <c r="D42" i="15"/>
  <c r="D71" i="15"/>
  <c r="D73" i="15"/>
  <c r="D56" i="15"/>
  <c r="D45" i="15"/>
  <c r="D58" i="15"/>
  <c r="D42" i="9"/>
  <c r="D59" i="15"/>
  <c r="D72" i="15"/>
  <c r="D65" i="15"/>
  <c r="D61" i="15"/>
  <c r="D53" i="15"/>
  <c r="D63" i="15"/>
  <c r="D66" i="15"/>
  <c r="D64" i="15"/>
  <c r="D74" i="15"/>
  <c r="D54" i="15"/>
  <c r="D75" i="15"/>
  <c r="D78" i="15"/>
  <c r="D85" i="22"/>
  <c r="D77" i="22"/>
  <c r="D61" i="22"/>
  <c r="D87" i="22"/>
  <c r="D78" i="22"/>
  <c r="D60" i="22"/>
  <c r="D83" i="22"/>
  <c r="D74" i="22"/>
  <c r="D49" i="22"/>
  <c r="D65" i="9"/>
  <c r="D85" i="9"/>
  <c r="D45" i="9"/>
  <c r="D63" i="9"/>
  <c r="D48" i="15"/>
  <c r="D47" i="15"/>
  <c r="D68" i="15"/>
  <c r="D75" i="22"/>
  <c r="D51" i="22"/>
  <c r="D92" i="22"/>
  <c r="D79" i="22"/>
  <c r="D82" i="22"/>
  <c r="D90" i="22"/>
  <c r="D80" i="22"/>
  <c r="D44" i="22"/>
  <c r="D57" i="9"/>
  <c r="D73" i="22"/>
  <c r="D68" i="12"/>
  <c r="D64" i="12"/>
  <c r="D41" i="15"/>
  <c r="D42" i="12"/>
  <c r="D81" i="22"/>
  <c r="D77" i="15"/>
  <c r="D94" i="22"/>
  <c r="D86" i="22"/>
  <c r="D64" i="22"/>
  <c r="D78" i="9"/>
  <c r="D81" i="9"/>
  <c r="D84" i="9"/>
  <c r="D44" i="9"/>
  <c r="D67" i="15"/>
  <c r="D52" i="15"/>
  <c r="D55" i="15"/>
  <c r="D49" i="9"/>
  <c r="D57" i="22"/>
  <c r="D50" i="22"/>
  <c r="D71" i="22"/>
  <c r="D66" i="22"/>
  <c r="D88" i="22"/>
  <c r="D48" i="22"/>
  <c r="D58" i="22"/>
  <c r="D51" i="15"/>
  <c r="D57" i="15"/>
  <c r="D88" i="9"/>
  <c r="D95" i="22"/>
  <c r="D100" i="22"/>
  <c r="D65" i="22"/>
  <c r="D59" i="22"/>
  <c r="D93" i="22"/>
  <c r="D68" i="22"/>
  <c r="D46" i="22"/>
  <c r="D79" i="9"/>
  <c r="D72" i="9"/>
  <c r="D42" i="22"/>
  <c r="D84" i="22"/>
  <c r="D47" i="22"/>
  <c r="D52" i="22"/>
  <c r="D45" i="22"/>
  <c r="D91" i="22"/>
  <c r="D96" i="22"/>
  <c r="D70" i="22"/>
  <c r="D56" i="22"/>
  <c r="D63" i="22"/>
  <c r="D62" i="22"/>
  <c r="D55" i="22"/>
  <c r="D69" i="22"/>
  <c r="D89" i="22"/>
  <c r="D71" i="9"/>
  <c r="D75" i="9"/>
  <c r="D46" i="9"/>
  <c r="D50" i="9"/>
  <c r="D44" i="15"/>
  <c r="D70" i="15"/>
  <c r="D76" i="15"/>
  <c r="D43" i="22"/>
  <c r="D72" i="22"/>
  <c r="D76" i="22"/>
  <c r="D67" i="22"/>
  <c r="D408" i="8"/>
  <c r="D297" i="8"/>
  <c r="D339" i="8"/>
  <c r="D81" i="8"/>
  <c r="D87" i="8"/>
  <c r="D406" i="8"/>
  <c r="D320" i="8"/>
  <c r="D70" i="8"/>
  <c r="D100" i="8"/>
  <c r="D341" i="8"/>
  <c r="D233" i="8"/>
  <c r="D304" i="8"/>
  <c r="D117" i="8"/>
  <c r="D85" i="8"/>
  <c r="D165" i="8"/>
  <c r="D467" i="8"/>
  <c r="D403" i="8"/>
  <c r="D51" i="8"/>
  <c r="D336" i="8"/>
  <c r="D275" i="8"/>
  <c r="D146" i="8"/>
  <c r="D71" i="8"/>
  <c r="D76" i="8"/>
  <c r="D92" i="8"/>
  <c r="D178" i="8"/>
  <c r="D155" i="8"/>
  <c r="D189" i="8"/>
  <c r="D295" i="8"/>
  <c r="D378" i="8"/>
  <c r="D329" i="8"/>
  <c r="D357" i="8"/>
  <c r="D63" i="8"/>
  <c r="D91" i="8"/>
  <c r="D289" i="8"/>
  <c r="D236" i="8"/>
  <c r="D163" i="8"/>
  <c r="D48" i="8"/>
  <c r="D373" i="8"/>
  <c r="D465" i="8"/>
  <c r="D299" i="8"/>
  <c r="D401" i="8"/>
  <c r="D232" i="8"/>
  <c r="D148" i="8"/>
  <c r="D392" i="8"/>
  <c r="D210" i="8"/>
  <c r="D65" i="8"/>
  <c r="D104" i="8"/>
  <c r="D386" i="8"/>
  <c r="D473" i="8"/>
  <c r="D451" i="8"/>
  <c r="D499" i="8"/>
  <c r="D196" i="8"/>
  <c r="D370" i="8"/>
  <c r="D424" i="8"/>
  <c r="D313" i="8"/>
  <c r="D170" i="8"/>
  <c r="D154" i="8"/>
  <c r="D466" i="8"/>
  <c r="D75" i="8"/>
  <c r="D53" i="8"/>
  <c r="D93" i="8"/>
  <c r="D308" i="8"/>
  <c r="D45" i="8"/>
  <c r="D267" i="8"/>
  <c r="D375" i="8"/>
  <c r="D323" i="8"/>
  <c r="D159" i="8"/>
  <c r="D418" i="8"/>
  <c r="D431" i="8"/>
  <c r="D498" i="8"/>
  <c r="D287" i="8"/>
  <c r="D191" i="8"/>
  <c r="D181" i="8"/>
  <c r="D151" i="8"/>
  <c r="D131" i="8"/>
  <c r="D350" i="8"/>
  <c r="D79" i="8"/>
  <c r="D107" i="8"/>
  <c r="D461" i="8"/>
  <c r="D426" i="8"/>
  <c r="D423" i="8"/>
  <c r="D122" i="8"/>
  <c r="D206" i="8"/>
  <c r="D278" i="8"/>
  <c r="D276" i="8"/>
  <c r="D149" i="8"/>
  <c r="D273" i="8"/>
  <c r="D302" i="8"/>
  <c r="D439" i="8"/>
  <c r="D309" i="8"/>
  <c r="D221" i="8"/>
  <c r="D153" i="8"/>
  <c r="D95" i="8"/>
  <c r="D241" i="8"/>
  <c r="D400" i="8"/>
  <c r="D272" i="8"/>
  <c r="D393" i="8"/>
  <c r="D269" i="8"/>
  <c r="D202" i="8"/>
  <c r="D133" i="8"/>
  <c r="D80" i="8"/>
  <c r="D474" i="8"/>
  <c r="D360" i="8"/>
  <c r="D200" i="8"/>
  <c r="D504" i="8"/>
  <c r="D213" i="8"/>
  <c r="D147" i="8"/>
  <c r="D89" i="8"/>
  <c r="D384" i="8"/>
  <c r="D252" i="8"/>
  <c r="D261" i="8"/>
  <c r="D194" i="8"/>
  <c r="D128" i="8"/>
  <c r="D472" i="8"/>
  <c r="D344" i="8"/>
  <c r="D264" i="8"/>
  <c r="D77" i="8"/>
  <c r="D166" i="8"/>
  <c r="D184" i="8"/>
  <c r="D436" i="8"/>
  <c r="D397" i="8"/>
  <c r="D411" i="8"/>
  <c r="D113" i="8"/>
  <c r="D443" i="8"/>
  <c r="D235" i="8"/>
  <c r="D382" i="8"/>
  <c r="D471" i="8"/>
  <c r="D268" i="8"/>
  <c r="D367" i="8"/>
  <c r="D482" i="8"/>
  <c r="D315" i="8"/>
  <c r="D195" i="8"/>
  <c r="D433" i="8"/>
  <c r="D314" i="8"/>
  <c r="D141" i="8"/>
  <c r="D365" i="8"/>
  <c r="D390" i="8"/>
  <c r="D459" i="8"/>
  <c r="D50" i="8"/>
  <c r="D126" i="8"/>
  <c r="D214" i="8"/>
  <c r="D294" i="8"/>
  <c r="D340" i="8"/>
  <c r="D183" i="8"/>
  <c r="D507" i="8"/>
  <c r="D199" i="8"/>
  <c r="D270" i="8"/>
  <c r="D110" i="8"/>
  <c r="D293" i="8"/>
  <c r="D209" i="8"/>
  <c r="D377" i="8"/>
  <c r="D74" i="8"/>
  <c r="D479" i="8"/>
  <c r="D389" i="8"/>
  <c r="D197" i="8"/>
  <c r="D480" i="8"/>
  <c r="D345" i="8"/>
  <c r="D174" i="8"/>
  <c r="D263" i="8"/>
  <c r="D201" i="8"/>
  <c r="D449" i="8"/>
  <c r="D455" i="8"/>
  <c r="D72" i="8"/>
  <c r="D285" i="8"/>
  <c r="D477" i="8"/>
  <c r="D351" i="8"/>
  <c r="D346" i="8"/>
  <c r="D139" i="8"/>
  <c r="D348" i="8"/>
  <c r="D125" i="8"/>
  <c r="D450" i="8"/>
  <c r="D387" i="8"/>
  <c r="D271" i="8"/>
  <c r="D321" i="8"/>
  <c r="D204" i="8"/>
  <c r="D228" i="8"/>
  <c r="D192" i="8"/>
  <c r="D478" i="8"/>
  <c r="D354" i="8"/>
  <c r="D175" i="8"/>
  <c r="D82" i="8"/>
  <c r="D134" i="8"/>
  <c r="D230" i="8"/>
  <c r="D310" i="8"/>
  <c r="D404" i="8"/>
  <c r="D216" i="8"/>
  <c r="D179" i="8"/>
  <c r="D484" i="8"/>
  <c r="D222" i="8"/>
  <c r="D73" i="8"/>
  <c r="D114" i="8"/>
  <c r="D405" i="8"/>
  <c r="D277" i="8"/>
  <c r="D205" i="8"/>
  <c r="D140" i="8"/>
  <c r="D83" i="8"/>
  <c r="D168" i="8"/>
  <c r="D368" i="8"/>
  <c r="D220" i="8"/>
  <c r="D361" i="8"/>
  <c r="D250" i="8"/>
  <c r="D185" i="8"/>
  <c r="D119" i="8"/>
  <c r="D67" i="8"/>
  <c r="D456" i="8"/>
  <c r="D328" i="8"/>
  <c r="D138" i="8"/>
  <c r="D157" i="8"/>
  <c r="D101" i="8"/>
  <c r="D239" i="8"/>
  <c r="D496" i="8"/>
  <c r="D247" i="8"/>
  <c r="D52" i="8"/>
  <c r="D356" i="8"/>
  <c r="D257" i="8"/>
  <c r="D420" i="8"/>
  <c r="D497" i="8"/>
  <c r="D306" i="8"/>
  <c r="D487" i="8"/>
  <c r="D429" i="8"/>
  <c r="D414" i="8"/>
  <c r="D435" i="8"/>
  <c r="D343" i="8"/>
  <c r="D215" i="8"/>
  <c r="D483" i="8"/>
  <c r="D316" i="8"/>
  <c r="D227" i="8"/>
  <c r="D441" i="8"/>
  <c r="D318" i="8"/>
  <c r="D86" i="8"/>
  <c r="D142" i="8"/>
  <c r="D238" i="8"/>
  <c r="D468" i="8"/>
  <c r="D248" i="8"/>
  <c r="D445" i="8"/>
  <c r="D462" i="8"/>
  <c r="D493" i="8"/>
  <c r="D145" i="8"/>
  <c r="D130" i="8"/>
  <c r="D352" i="8"/>
  <c r="D280" i="8"/>
  <c r="D136" i="8"/>
  <c r="D226" i="8"/>
  <c r="D506" i="8"/>
  <c r="D432" i="8"/>
  <c r="D108" i="8"/>
  <c r="D237" i="8"/>
  <c r="D167" i="14"/>
  <c r="D401" i="14"/>
  <c r="D334" i="8"/>
  <c r="D217" i="8"/>
  <c r="D262" i="8"/>
  <c r="D98" i="8"/>
  <c r="D363" i="8"/>
  <c r="D501" i="8"/>
  <c r="D476" i="8"/>
  <c r="D171" i="8"/>
  <c r="D301" i="8"/>
  <c r="D396" i="8"/>
  <c r="D167" i="8"/>
  <c r="D410" i="8"/>
  <c r="D251" i="8"/>
  <c r="D296" i="8"/>
  <c r="D193" i="8"/>
  <c r="D111" i="8"/>
  <c r="D234" i="8"/>
  <c r="D490" i="8"/>
  <c r="D448" i="8"/>
  <c r="D115" i="8"/>
  <c r="D245" i="8"/>
  <c r="D307" i="14"/>
  <c r="D62" i="14"/>
  <c r="D366" i="8"/>
  <c r="D492" i="8"/>
  <c r="D258" i="8"/>
  <c r="D94" i="8"/>
  <c r="D291" i="8"/>
  <c r="D407" i="8"/>
  <c r="D463" i="8"/>
  <c r="D333" i="8"/>
  <c r="D188" i="8"/>
  <c r="D240" i="8"/>
  <c r="D437" i="8"/>
  <c r="D494" i="8"/>
  <c r="D355" i="8"/>
  <c r="D259" i="8"/>
  <c r="D172" i="8"/>
  <c r="D444" i="8"/>
  <c r="D74" i="14"/>
  <c r="D171" i="14"/>
  <c r="D81" i="14"/>
  <c r="D58" i="14"/>
  <c r="D350" i="14"/>
  <c r="D59" i="14"/>
  <c r="D60" i="14"/>
  <c r="D285" i="14"/>
  <c r="D332" i="14"/>
  <c r="D422" i="8"/>
  <c r="D260" i="8"/>
  <c r="D218" i="8"/>
  <c r="D229" i="8"/>
  <c r="D276" i="14"/>
  <c r="D485" i="8"/>
  <c r="D66" i="8"/>
  <c r="D102" i="8"/>
  <c r="D337" i="8"/>
  <c r="D458" i="8"/>
  <c r="D96" i="8"/>
  <c r="D305" i="8"/>
  <c r="D452" i="8"/>
  <c r="D353" i="8"/>
  <c r="D106" i="8"/>
  <c r="D224" i="8"/>
  <c r="D312" i="8"/>
  <c r="D225" i="8"/>
  <c r="D144" i="8"/>
  <c r="D242" i="8"/>
  <c r="D495" i="8"/>
  <c r="D464" i="8"/>
  <c r="D123" i="8"/>
  <c r="D253" i="8"/>
  <c r="D410" i="14"/>
  <c r="D398" i="8"/>
  <c r="D502" i="8"/>
  <c r="D186" i="8"/>
  <c r="D162" i="8"/>
  <c r="D335" i="8"/>
  <c r="D427" i="8"/>
  <c r="D453" i="8"/>
  <c r="D298" i="8"/>
  <c r="D203" i="8"/>
  <c r="D379" i="8"/>
  <c r="D78" i="8"/>
  <c r="D243" i="8"/>
  <c r="D362" i="8"/>
  <c r="D282" i="8"/>
  <c r="D488" i="8"/>
  <c r="D66" i="14"/>
  <c r="D274" i="8"/>
  <c r="D118" i="8"/>
  <c r="D223" i="8"/>
  <c r="D460" i="8"/>
  <c r="D324" i="8"/>
  <c r="D417" i="8"/>
  <c r="D109" i="8"/>
  <c r="D491" i="8"/>
  <c r="D158" i="8"/>
  <c r="D219" i="8"/>
  <c r="D399" i="8"/>
  <c r="D326" i="8"/>
  <c r="D440" i="8"/>
  <c r="D99" i="8"/>
  <c r="D500" i="8"/>
  <c r="D416" i="8"/>
  <c r="D103" i="8"/>
  <c r="D349" i="8"/>
  <c r="D266" i="8"/>
  <c r="D388" i="8"/>
  <c r="D244" i="8"/>
  <c r="D249" i="8"/>
  <c r="D338" i="8"/>
  <c r="D311" i="8"/>
  <c r="D376" i="8"/>
  <c r="D46" i="8"/>
  <c r="D150" i="8"/>
  <c r="D281" i="8"/>
  <c r="D288" i="8"/>
  <c r="D42" i="8"/>
  <c r="D160" i="8"/>
  <c r="D325" i="8"/>
  <c r="D429" i="14"/>
  <c r="D143" i="8"/>
  <c r="D430" i="8"/>
  <c r="D359" i="8"/>
  <c r="D182" i="8"/>
  <c r="D246" i="8"/>
  <c r="D265" i="8"/>
  <c r="D371" i="8"/>
  <c r="D90" i="8"/>
  <c r="D342" i="8"/>
  <c r="D161" i="8"/>
  <c r="D307" i="8"/>
  <c r="D489" i="8"/>
  <c r="D169" i="8"/>
  <c r="D358" i="8"/>
  <c r="D54" i="14"/>
  <c r="D507" i="14"/>
  <c r="D148" i="14"/>
  <c r="D115" i="14"/>
  <c r="D121" i="14"/>
  <c r="D367" i="14"/>
  <c r="D476" i="14"/>
  <c r="D377" i="14"/>
  <c r="D243" i="14"/>
  <c r="D254" i="14"/>
  <c r="D404" i="14"/>
  <c r="D431" i="14"/>
  <c r="D278" i="14"/>
  <c r="D106" i="14"/>
  <c r="D133" i="14"/>
  <c r="D348" i="14"/>
  <c r="D303" i="14"/>
  <c r="D201" i="14"/>
  <c r="D445" i="14"/>
  <c r="D250" i="14"/>
  <c r="D364" i="14"/>
  <c r="D454" i="14"/>
  <c r="D119" i="14"/>
  <c r="D85" i="14"/>
  <c r="D184" i="14"/>
  <c r="D84" i="14"/>
  <c r="D183" i="14"/>
  <c r="D239" i="14"/>
  <c r="D215" i="14"/>
  <c r="D164" i="14"/>
  <c r="D209" i="14"/>
  <c r="D440" i="14"/>
  <c r="D65" i="14"/>
  <c r="D202" i="14"/>
  <c r="D87" i="14"/>
  <c r="D152" i="14"/>
  <c r="D242" i="14"/>
  <c r="D79" i="14"/>
  <c r="D482" i="14"/>
  <c r="D97" i="14"/>
  <c r="D508" i="14"/>
  <c r="D193" i="14"/>
  <c r="D435" i="14"/>
  <c r="D188" i="14"/>
  <c r="D467" i="14"/>
  <c r="D192" i="14"/>
  <c r="D292" i="14"/>
  <c r="D466" i="14"/>
  <c r="D379" i="14"/>
  <c r="D91" i="14"/>
  <c r="D172" i="14"/>
  <c r="D96" i="14"/>
  <c r="D269" i="14"/>
  <c r="D220" i="14"/>
  <c r="D198" i="14"/>
  <c r="D262" i="14"/>
  <c r="D297" i="14"/>
  <c r="D181" i="14"/>
  <c r="D277" i="14"/>
  <c r="D386" i="14"/>
  <c r="D249" i="14"/>
  <c r="D190" i="14"/>
  <c r="D153" i="14"/>
  <c r="D290" i="14"/>
  <c r="D259" i="14"/>
  <c r="D170" i="14"/>
  <c r="D334" i="14"/>
  <c r="D390" i="14"/>
  <c r="D468" i="14"/>
  <c r="D453" i="14"/>
  <c r="D204" i="14"/>
  <c r="D422" i="14"/>
  <c r="D221" i="14"/>
  <c r="D196" i="14"/>
  <c r="D123" i="14"/>
  <c r="D127" i="14"/>
  <c r="D430" i="14"/>
  <c r="D102" i="14"/>
  <c r="D361" i="14"/>
  <c r="D331" i="14"/>
  <c r="D110" i="14"/>
  <c r="D498" i="14"/>
  <c r="D335" i="14"/>
  <c r="D260" i="14"/>
  <c r="D207" i="14"/>
  <c r="D436" i="14"/>
  <c r="D293" i="14"/>
  <c r="D471" i="14"/>
  <c r="D415" i="14"/>
  <c r="D237" i="14"/>
  <c r="D409" i="14"/>
  <c r="D373" i="14"/>
  <c r="D150" i="14"/>
  <c r="D464" i="14"/>
  <c r="D92" i="14"/>
  <c r="D402" i="14"/>
  <c r="D459" i="14"/>
  <c r="D355" i="14"/>
  <c r="D322" i="14"/>
  <c r="D208" i="14"/>
  <c r="D90" i="14"/>
  <c r="D395" i="14"/>
  <c r="D381" i="14"/>
  <c r="D246" i="14"/>
  <c r="D330" i="14"/>
  <c r="D314" i="14"/>
  <c r="D147" i="14"/>
  <c r="D419" i="14"/>
  <c r="D67" i="14"/>
  <c r="D75" i="14"/>
  <c r="D132" i="14"/>
  <c r="D80" i="14"/>
  <c r="D439" i="14"/>
  <c r="D423" i="14"/>
  <c r="D340" i="14"/>
  <c r="D341" i="14"/>
  <c r="D225" i="14"/>
  <c r="D116" i="14"/>
  <c r="D122" i="14"/>
  <c r="D272" i="14"/>
  <c r="D497" i="14"/>
  <c r="D304" i="14"/>
  <c r="D315" i="14"/>
  <c r="D100" i="14"/>
  <c r="D365" i="14"/>
  <c r="D138" i="14"/>
  <c r="D484" i="14"/>
  <c r="D465" i="14"/>
  <c r="D328" i="14"/>
  <c r="D165" i="14"/>
  <c r="D300" i="14"/>
  <c r="D211" i="14"/>
  <c r="D104" i="14"/>
  <c r="D413" i="14"/>
  <c r="D93" i="14"/>
  <c r="D205" i="14"/>
  <c r="D137" i="14"/>
  <c r="D219" i="14"/>
  <c r="D432" i="14"/>
  <c r="D475" i="14"/>
  <c r="D319" i="14"/>
  <c r="D161" i="14"/>
  <c r="D135" i="14"/>
  <c r="D108" i="14"/>
  <c r="D318" i="14"/>
  <c r="D177" i="14"/>
  <c r="D117" i="14"/>
  <c r="D282" i="14"/>
  <c r="D200" i="14"/>
  <c r="D352" i="14"/>
  <c r="D424" i="14"/>
  <c r="D336" i="14"/>
  <c r="D206" i="14"/>
  <c r="D456" i="14"/>
  <c r="D444" i="14"/>
  <c r="D231" i="14"/>
  <c r="D450" i="14"/>
  <c r="D400" i="14"/>
  <c r="D421" i="14"/>
  <c r="D359" i="14"/>
  <c r="D55" i="14"/>
  <c r="D157" i="14"/>
  <c r="D324" i="14"/>
  <c r="D298" i="14"/>
  <c r="D139" i="14"/>
  <c r="D163" i="14"/>
  <c r="D411" i="14"/>
  <c r="D189" i="14"/>
  <c r="D98" i="14"/>
  <c r="D256" i="14"/>
  <c r="D351" i="14"/>
  <c r="D383" i="14"/>
  <c r="D252" i="14"/>
  <c r="D504" i="14"/>
  <c r="D370" i="14"/>
  <c r="D425" i="14"/>
  <c r="D375" i="14"/>
  <c r="D385" i="14"/>
  <c r="D270" i="14"/>
  <c r="D360" i="14"/>
  <c r="D51" i="14"/>
  <c r="D408" i="14"/>
  <c r="D362" i="14"/>
  <c r="D306" i="14"/>
  <c r="D405" i="14"/>
  <c r="D128" i="14"/>
  <c r="D337" i="14"/>
  <c r="D287" i="14"/>
  <c r="D226" i="14"/>
  <c r="D265" i="14"/>
  <c r="D68" i="14"/>
  <c r="D76" i="14"/>
  <c r="D223" i="14"/>
  <c r="D248" i="14"/>
  <c r="D145" i="14"/>
  <c r="D264" i="14"/>
  <c r="D261" i="14"/>
  <c r="D483" i="14"/>
  <c r="D266" i="14"/>
  <c r="D218" i="14"/>
  <c r="D470" i="14"/>
  <c r="D158" i="14"/>
  <c r="D446" i="14"/>
  <c r="D310" i="14"/>
  <c r="D389" i="14"/>
  <c r="D313" i="14"/>
  <c r="D185" i="14"/>
  <c r="D393" i="14"/>
  <c r="D83" i="14"/>
  <c r="D372" i="14"/>
  <c r="D397" i="14"/>
  <c r="D457" i="14"/>
  <c r="D358" i="14"/>
  <c r="D217" i="14"/>
  <c r="D294" i="14"/>
  <c r="D162" i="14"/>
  <c r="D316" i="14"/>
  <c r="D78" i="14"/>
  <c r="D414" i="14"/>
  <c r="D481" i="14"/>
  <c r="D438" i="14"/>
  <c r="D357" i="14"/>
  <c r="D244" i="14"/>
  <c r="D174" i="14"/>
  <c r="D338" i="14"/>
  <c r="D251" i="14"/>
  <c r="D281" i="14"/>
  <c r="D305" i="14"/>
  <c r="D120" i="14"/>
  <c r="D118" i="14"/>
  <c r="D126" i="14"/>
  <c r="D447" i="14"/>
  <c r="D327" i="14"/>
  <c r="D329" i="14"/>
  <c r="D472" i="14"/>
  <c r="D312" i="14"/>
  <c r="D462" i="14"/>
  <c r="D426" i="14"/>
  <c r="D53" i="14"/>
  <c r="D142" i="14"/>
  <c r="D143" i="14"/>
  <c r="D388" i="14"/>
  <c r="D245" i="14"/>
  <c r="D500" i="14"/>
  <c r="D333" i="14"/>
  <c r="D101" i="14"/>
  <c r="D477" i="14"/>
  <c r="D94" i="14"/>
  <c r="D433" i="14"/>
  <c r="D398" i="14"/>
  <c r="D86" i="14"/>
  <c r="D478" i="14"/>
  <c r="D194" i="14"/>
  <c r="D113" i="14"/>
  <c r="D284" i="14"/>
  <c r="D103" i="14"/>
  <c r="D255" i="14"/>
  <c r="D129" i="14"/>
  <c r="D180" i="14"/>
  <c r="D195" i="14"/>
  <c r="D77" i="14"/>
  <c r="D134" i="14"/>
  <c r="D320" i="14"/>
  <c r="D392" i="14"/>
  <c r="D418" i="14"/>
  <c r="D309" i="14"/>
  <c r="D474" i="14"/>
  <c r="D371" i="14"/>
  <c r="D105" i="14"/>
  <c r="D114" i="14"/>
  <c r="D213" i="14"/>
  <c r="D228" i="14"/>
  <c r="D69" i="14"/>
  <c r="D451" i="14"/>
  <c r="D469" i="14"/>
  <c r="D299" i="14"/>
  <c r="D437" i="14"/>
  <c r="D420" i="14"/>
  <c r="D151" i="14"/>
  <c r="D271" i="14"/>
  <c r="D111" i="14"/>
  <c r="D295" i="14"/>
  <c r="D175" i="14"/>
  <c r="D241" i="14"/>
  <c r="D384" i="14"/>
  <c r="D130" i="14"/>
  <c r="D280" i="14"/>
  <c r="D212" i="14"/>
  <c r="D136" i="14"/>
  <c r="D480" i="14"/>
  <c r="D455" i="14"/>
  <c r="D291" i="14"/>
  <c r="D394" i="14"/>
  <c r="D311" i="14"/>
  <c r="D247" i="14"/>
  <c r="D155" i="14"/>
  <c r="D376" i="14"/>
  <c r="D131" i="14"/>
  <c r="D443" i="14"/>
  <c r="D61" i="14"/>
  <c r="D473" i="14"/>
  <c r="D501" i="14"/>
  <c r="D353" i="14"/>
  <c r="D236" i="14"/>
  <c r="D406" i="14"/>
  <c r="D391" i="14"/>
  <c r="D416" i="14"/>
  <c r="D407" i="14"/>
  <c r="D363" i="14"/>
  <c r="D263" i="14"/>
  <c r="D417" i="14"/>
  <c r="D339" i="14"/>
  <c r="D317" i="14"/>
  <c r="D216" i="14"/>
  <c r="D460" i="14"/>
  <c r="D159" i="14"/>
  <c r="D346" i="14"/>
  <c r="D235" i="14"/>
  <c r="D141" i="14"/>
  <c r="D345" i="14"/>
  <c r="D356" i="14"/>
  <c r="D112" i="14"/>
  <c r="D289" i="14"/>
  <c r="D125" i="14"/>
  <c r="D452" i="14"/>
  <c r="D441" i="14"/>
  <c r="D70" i="14"/>
  <c r="D95" i="14"/>
  <c r="D234" i="14"/>
  <c r="D186" i="14"/>
  <c r="D146" i="14"/>
  <c r="D169" i="14"/>
  <c r="D499" i="14"/>
  <c r="D366" i="14"/>
  <c r="D191" i="14"/>
  <c r="D321" i="14"/>
  <c r="D233" i="14"/>
  <c r="D52" i="14"/>
  <c r="D279" i="14"/>
  <c r="D506" i="14"/>
  <c r="D380" i="14"/>
  <c r="D344" i="14"/>
  <c r="D369" i="14"/>
  <c r="D253" i="14"/>
  <c r="D56" i="14"/>
  <c r="D224" i="14"/>
  <c r="D268" i="14"/>
  <c r="D463" i="14"/>
  <c r="D302" i="14"/>
  <c r="D149" i="14"/>
  <c r="D168" i="14"/>
  <c r="D71" i="14"/>
  <c r="D109" i="14"/>
  <c r="D396" i="14"/>
  <c r="D273" i="14"/>
  <c r="D374" i="14"/>
  <c r="D240" i="14"/>
  <c r="D99" i="14"/>
  <c r="D214" i="14"/>
  <c r="D286" i="14"/>
  <c r="D458" i="14"/>
  <c r="D399" i="14"/>
  <c r="D88" i="14"/>
  <c r="D203" i="14"/>
  <c r="D187" i="14"/>
  <c r="D124" i="14"/>
  <c r="D257" i="14"/>
  <c r="D82" i="14"/>
  <c r="D347" i="14"/>
  <c r="D382" i="14"/>
  <c r="D288" i="14"/>
  <c r="D434" i="14"/>
  <c r="D502" i="14"/>
  <c r="D343" i="14"/>
  <c r="D63" i="14"/>
  <c r="D267" i="14"/>
  <c r="D442" i="14"/>
  <c r="D354" i="14"/>
  <c r="D179" i="14"/>
  <c r="D107" i="14"/>
  <c r="D296" i="14"/>
  <c r="D232" i="14"/>
  <c r="D154" i="14"/>
  <c r="D238" i="14"/>
  <c r="D368" i="14"/>
  <c r="D258" i="14"/>
  <c r="D229" i="14"/>
  <c r="D349" i="14"/>
  <c r="D144" i="14"/>
  <c r="D461" i="14"/>
  <c r="D301" i="14"/>
  <c r="D448" i="14"/>
  <c r="D89" i="14"/>
  <c r="D479" i="14"/>
  <c r="D503" i="14"/>
  <c r="D222" i="14"/>
  <c r="D64" i="14"/>
  <c r="D176" i="14"/>
  <c r="D275" i="14"/>
  <c r="D505" i="14"/>
  <c r="D210" i="14"/>
  <c r="D342" i="14"/>
  <c r="D427" i="14"/>
  <c r="D378" i="14"/>
  <c r="D197" i="14"/>
  <c r="D166" i="14"/>
  <c r="D72" i="14"/>
  <c r="D57" i="14"/>
  <c r="D387" i="14"/>
  <c r="D156" i="14"/>
  <c r="D199" i="14"/>
  <c r="D274" i="14"/>
  <c r="D182" i="14"/>
  <c r="D283" i="14"/>
  <c r="D323" i="14"/>
  <c r="D325" i="14"/>
  <c r="D173" i="14"/>
  <c r="D160" i="14"/>
  <c r="D403" i="14"/>
  <c r="D326" i="14"/>
  <c r="D178" i="14"/>
  <c r="D412" i="14"/>
  <c r="D230" i="14"/>
  <c r="D140" i="14"/>
  <c r="D308" i="14"/>
  <c r="D449" i="14"/>
  <c r="D428" i="14"/>
  <c r="D73" i="14"/>
  <c r="D55" i="8"/>
  <c r="D59" i="8"/>
  <c r="D459" i="21"/>
  <c r="D455" i="21"/>
  <c r="D451" i="21"/>
  <c r="D460" i="21"/>
  <c r="D456" i="21"/>
  <c r="D452" i="21"/>
  <c r="D457" i="21"/>
  <c r="D453" i="21"/>
  <c r="D449" i="21"/>
  <c r="D458" i="21"/>
  <c r="D454" i="21"/>
  <c r="D450" i="21"/>
  <c r="D509" i="8"/>
  <c r="D520" i="8"/>
  <c r="D512" i="8"/>
  <c r="D519" i="8"/>
  <c r="D517" i="8"/>
  <c r="D515" i="8"/>
  <c r="D513" i="8"/>
  <c r="D511" i="8"/>
  <c r="D518" i="8"/>
  <c r="D516" i="8"/>
  <c r="D514" i="8"/>
  <c r="D510" i="8"/>
  <c r="D484" i="17"/>
  <c r="D480" i="17"/>
  <c r="D483" i="17"/>
  <c r="D479" i="17"/>
  <c r="D482" i="17"/>
  <c r="D478" i="17"/>
  <c r="D474" i="17"/>
  <c r="D481" i="17"/>
  <c r="D477" i="17"/>
  <c r="D473" i="17"/>
  <c r="D476" i="17"/>
  <c r="D475" i="17"/>
  <c r="D496" i="14"/>
  <c r="D492" i="14"/>
  <c r="D488" i="14"/>
  <c r="D495" i="14"/>
  <c r="D491" i="14"/>
  <c r="D487" i="14"/>
  <c r="D494" i="14"/>
  <c r="D490" i="14"/>
  <c r="D486" i="14"/>
  <c r="D493" i="14"/>
  <c r="D489" i="14"/>
  <c r="D485" i="14"/>
  <c r="D512" i="11"/>
  <c r="D534" i="11"/>
  <c r="D538" i="11"/>
  <c r="D542" i="11"/>
  <c r="D535" i="11"/>
  <c r="D539" i="11"/>
  <c r="D543" i="11"/>
  <c r="D536" i="11"/>
  <c r="D540" i="11"/>
  <c r="D544" i="11"/>
  <c r="D533" i="11"/>
  <c r="D537" i="11"/>
  <c r="D541" i="11"/>
  <c r="D361" i="24"/>
  <c r="D510" i="24"/>
  <c r="D514" i="24"/>
  <c r="D518" i="24"/>
  <c r="D509" i="24"/>
  <c r="D513" i="24"/>
  <c r="D517" i="24"/>
  <c r="D512" i="24"/>
  <c r="D516" i="24"/>
  <c r="D520" i="24"/>
  <c r="D511" i="24"/>
  <c r="D515" i="24"/>
  <c r="D519" i="24"/>
  <c r="D190" i="8"/>
  <c r="D231" i="8"/>
  <c r="D503" i="8"/>
  <c r="D135" i="8"/>
  <c r="D300" i="8"/>
  <c r="D283" i="8"/>
  <c r="D442" i="8"/>
  <c r="D381" i="8"/>
  <c r="D129" i="8"/>
  <c r="D475" i="8"/>
  <c r="D61" i="8"/>
  <c r="D57" i="8"/>
  <c r="D524" i="8"/>
  <c r="D531" i="8"/>
  <c r="D529" i="8"/>
  <c r="D527" i="8"/>
  <c r="D525" i="8"/>
  <c r="D522" i="8"/>
  <c r="D532" i="8"/>
  <c r="D530" i="8"/>
  <c r="D528" i="8"/>
  <c r="D526" i="8"/>
  <c r="D523" i="8"/>
  <c r="D521" i="8"/>
  <c r="D454" i="8"/>
  <c r="D207" i="8"/>
  <c r="D425" i="8"/>
  <c r="D317" i="8"/>
  <c r="D137" i="8"/>
  <c r="D508" i="8"/>
  <c r="D279" i="8"/>
  <c r="D198" i="8"/>
  <c r="D112" i="8"/>
  <c r="D41" i="8"/>
  <c r="D412" i="8"/>
  <c r="D256" i="8"/>
  <c r="D120" i="8"/>
  <c r="D43" i="8"/>
  <c r="D44" i="8"/>
  <c r="D395" i="8"/>
  <c r="D68" i="8"/>
  <c r="D290" i="8"/>
  <c r="D374" i="8"/>
  <c r="D446" i="8"/>
  <c r="D180" i="8"/>
  <c r="D409" i="8"/>
  <c r="D421" i="8"/>
  <c r="D303" i="8"/>
  <c r="D208" i="8"/>
  <c r="D127" i="8"/>
  <c r="D47" i="8"/>
  <c r="D428" i="8"/>
  <c r="D284" i="8"/>
  <c r="D97" i="8"/>
  <c r="D486" i="8"/>
  <c r="D470" i="8"/>
  <c r="D124" i="8"/>
  <c r="D383" i="8"/>
  <c r="D105" i="8"/>
  <c r="D292" i="8"/>
  <c r="D447" i="8"/>
  <c r="D330" i="8"/>
  <c r="D121" i="8"/>
  <c r="D419" i="8"/>
  <c r="D331" i="8"/>
  <c r="D481" i="8"/>
  <c r="D322" i="8"/>
  <c r="D394" i="8"/>
  <c r="D438" i="8"/>
  <c r="D164" i="8"/>
  <c r="D369" i="8"/>
  <c r="D84" i="8"/>
  <c r="D469" i="8"/>
  <c r="D505" i="8"/>
  <c r="D327" i="8"/>
  <c r="D255" i="8"/>
  <c r="D187" i="8"/>
  <c r="D132" i="8"/>
  <c r="D69" i="8"/>
  <c r="D152" i="8"/>
  <c r="D372" i="8"/>
  <c r="D212" i="8"/>
  <c r="D173" i="8"/>
  <c r="D347" i="8"/>
  <c r="D286" i="8"/>
  <c r="D434" i="8"/>
  <c r="D385" i="8"/>
  <c r="D413" i="8"/>
  <c r="D391" i="8"/>
  <c r="D211" i="8"/>
  <c r="D88" i="8"/>
  <c r="D380" i="8"/>
  <c r="D177" i="8"/>
  <c r="D415" i="8"/>
  <c r="D254" i="8"/>
  <c r="D402" i="8"/>
  <c r="D156" i="8"/>
  <c r="D457" i="8"/>
  <c r="D319" i="8"/>
  <c r="D176" i="8"/>
  <c r="D49" i="8"/>
  <c r="D364" i="8"/>
  <c r="D64" i="8"/>
  <c r="D62" i="8"/>
  <c r="D60" i="8"/>
  <c r="D58" i="8"/>
  <c r="D56" i="8"/>
  <c r="D54" i="8"/>
  <c r="D116" i="8"/>
  <c r="D72" i="11"/>
  <c r="D272" i="24"/>
  <c r="D371" i="11"/>
  <c r="D95" i="24"/>
  <c r="D354" i="11"/>
  <c r="D494" i="11"/>
  <c r="D338" i="24"/>
  <c r="D48" i="11"/>
  <c r="D78" i="11"/>
  <c r="D259" i="24"/>
  <c r="D163" i="11"/>
  <c r="D471" i="11"/>
  <c r="D529" i="11"/>
  <c r="E193" i="20"/>
  <c r="D318" i="17"/>
  <c r="D389" i="17"/>
  <c r="D158" i="17"/>
  <c r="E194" i="20"/>
  <c r="D175" i="21"/>
  <c r="D428" i="21"/>
  <c r="E195" i="20"/>
  <c r="D431" i="21"/>
  <c r="D326" i="21"/>
  <c r="E213" i="23"/>
  <c r="D263" i="21"/>
  <c r="D442" i="21"/>
  <c r="D388" i="17"/>
  <c r="D449" i="17"/>
  <c r="D234" i="17"/>
  <c r="D120" i="21"/>
  <c r="D71" i="11"/>
  <c r="D96" i="17"/>
  <c r="D508" i="21"/>
  <c r="D193" i="17"/>
  <c r="D325" i="21"/>
  <c r="D385" i="21"/>
  <c r="D206" i="17"/>
  <c r="D145" i="21"/>
  <c r="D75" i="17"/>
  <c r="E215" i="23"/>
  <c r="D388" i="24"/>
  <c r="D504" i="24"/>
  <c r="D448" i="24"/>
  <c r="D124" i="24"/>
  <c r="D371" i="24"/>
  <c r="D101" i="24"/>
  <c r="D178" i="24"/>
  <c r="D488" i="24"/>
  <c r="D132" i="24"/>
  <c r="D74" i="24"/>
  <c r="D238" i="24"/>
  <c r="D436" i="24"/>
  <c r="D367" i="24"/>
  <c r="D347" i="24"/>
  <c r="D508" i="24"/>
  <c r="D98" i="24"/>
  <c r="D378" i="24"/>
  <c r="D79" i="24"/>
  <c r="D317" i="24"/>
  <c r="D195" i="24"/>
  <c r="D318" i="24"/>
  <c r="D405" i="24"/>
  <c r="D152" i="24"/>
  <c r="D462" i="24"/>
  <c r="D122" i="24"/>
  <c r="D464" i="24"/>
  <c r="D123" i="24"/>
  <c r="D312" i="24"/>
  <c r="D473" i="24"/>
  <c r="D431" i="24"/>
  <c r="D412" i="24"/>
  <c r="D174" i="24"/>
  <c r="D137" i="24"/>
  <c r="D395" i="24"/>
  <c r="D307" i="24"/>
  <c r="D421" i="24"/>
  <c r="D303" i="24"/>
  <c r="D461" i="24"/>
  <c r="D187" i="24"/>
  <c r="D118" i="24"/>
  <c r="D94" i="24"/>
  <c r="D230" i="24"/>
  <c r="D507" i="24"/>
  <c r="D470" i="24"/>
  <c r="D71" i="24"/>
  <c r="D92" i="24"/>
  <c r="D121" i="24"/>
  <c r="D309" i="24"/>
  <c r="D304" i="24"/>
  <c r="D140" i="24"/>
  <c r="D262" i="24"/>
  <c r="D308" i="24"/>
  <c r="D422" i="24"/>
  <c r="D499" i="24"/>
  <c r="D362" i="24"/>
  <c r="D474" i="24"/>
  <c r="D205" i="24"/>
  <c r="D82" i="24"/>
  <c r="D358" i="24"/>
  <c r="D225" i="24"/>
  <c r="D330" i="24"/>
  <c r="D478" i="24"/>
  <c r="D129" i="24"/>
  <c r="D229" i="24"/>
  <c r="D116" i="24"/>
  <c r="D433" i="24"/>
  <c r="D316" i="24"/>
  <c r="D223" i="24"/>
  <c r="D506" i="24"/>
  <c r="D415" i="24"/>
  <c r="D253" i="24"/>
  <c r="D203" i="24"/>
  <c r="D257" i="24"/>
  <c r="D231" i="24"/>
  <c r="D386" i="24"/>
  <c r="D440" i="24"/>
  <c r="D260" i="24"/>
  <c r="D78" i="24"/>
  <c r="D406" i="24"/>
  <c r="D190" i="24"/>
  <c r="D214" i="24"/>
  <c r="D353" i="24"/>
  <c r="D271" i="24"/>
  <c r="D425" i="24"/>
  <c r="D193" i="24"/>
  <c r="D445" i="24"/>
  <c r="D399" i="24"/>
  <c r="D255" i="24"/>
  <c r="D568" i="24"/>
  <c r="D135" i="24"/>
  <c r="D328" i="24"/>
  <c r="D466" i="24"/>
  <c r="D221" i="24"/>
  <c r="D566" i="24"/>
  <c r="D393" i="24"/>
  <c r="D364" i="24"/>
  <c r="D100" i="24"/>
  <c r="D373" i="24"/>
  <c r="D117" i="24"/>
  <c r="D296" i="24"/>
  <c r="D145" i="24"/>
  <c r="D384" i="24"/>
  <c r="D377" i="24"/>
  <c r="D452" i="24"/>
  <c r="D493" i="24"/>
  <c r="D370" i="24"/>
  <c r="D349" i="24"/>
  <c r="D200" i="24"/>
  <c r="D484" i="24"/>
  <c r="D346" i="24"/>
  <c r="D411" i="24"/>
  <c r="D417" i="24"/>
  <c r="D311" i="24"/>
  <c r="D409" i="24"/>
  <c r="D501" i="24"/>
  <c r="D127" i="24"/>
  <c r="D228" i="24"/>
  <c r="D172" i="24"/>
  <c r="D423" i="24"/>
  <c r="D217" i="24"/>
  <c r="D242" i="24"/>
  <c r="D66" i="24"/>
  <c r="D292" i="24"/>
  <c r="D227" i="24"/>
  <c r="D476" i="24"/>
  <c r="D146" i="24"/>
  <c r="D267" i="24"/>
  <c r="D286" i="24"/>
  <c r="D331" i="24"/>
  <c r="D166" i="24"/>
  <c r="D348" i="24"/>
  <c r="D133" i="24"/>
  <c r="D287" i="24"/>
  <c r="D563" i="24"/>
  <c r="D391" i="24"/>
  <c r="D76" i="24"/>
  <c r="D460" i="24"/>
  <c r="D490" i="24"/>
  <c r="D106" i="24"/>
  <c r="D48" i="24"/>
  <c r="D325" i="24"/>
  <c r="D158" i="24"/>
  <c r="D468" i="24"/>
  <c r="D392" i="24"/>
  <c r="D184" i="24"/>
  <c r="D155" i="24"/>
  <c r="D112" i="24"/>
  <c r="D491" i="24"/>
  <c r="D107" i="24"/>
  <c r="D366" i="24"/>
  <c r="D321" i="24"/>
  <c r="D459" i="24"/>
  <c r="D319" i="24"/>
  <c r="D236" i="24"/>
  <c r="D248" i="24"/>
  <c r="D360" i="24"/>
  <c r="D177" i="24"/>
  <c r="D268" i="24"/>
  <c r="D387" i="24"/>
  <c r="D276" i="24"/>
  <c r="D173" i="24"/>
  <c r="D175" i="24"/>
  <c r="D320" i="24"/>
  <c r="D564" i="24"/>
  <c r="D500" i="24"/>
  <c r="D492" i="24"/>
  <c r="D379" i="24"/>
  <c r="D394" i="24"/>
  <c r="D91" i="24"/>
  <c r="D442" i="24"/>
  <c r="D70" i="24"/>
  <c r="D457" i="24"/>
  <c r="D482" i="24"/>
  <c r="D342" i="24"/>
  <c r="D305" i="24"/>
  <c r="D302" i="24"/>
  <c r="D334" i="24"/>
  <c r="D324" i="24"/>
  <c r="D294" i="24"/>
  <c r="D150" i="24"/>
  <c r="D359" i="24"/>
  <c r="D381" i="24"/>
  <c r="D420" i="24"/>
  <c r="D246" i="24"/>
  <c r="D249" i="24"/>
  <c r="D301" i="24"/>
  <c r="D198" i="24"/>
  <c r="D456" i="24"/>
  <c r="D204" i="24"/>
  <c r="D239" i="24"/>
  <c r="D290" i="24"/>
  <c r="D375" i="24"/>
  <c r="D196" i="24"/>
  <c r="D125" i="24"/>
  <c r="D327" i="24"/>
  <c r="D49" i="24"/>
  <c r="D111" i="24"/>
  <c r="D447" i="24"/>
  <c r="D169" i="24"/>
  <c r="D441" i="24"/>
  <c r="D333" i="24"/>
  <c r="D344" i="24"/>
  <c r="D454" i="24"/>
  <c r="D404" i="24"/>
  <c r="D69" i="24"/>
  <c r="D450" i="24"/>
  <c r="D156" i="24"/>
  <c r="D277" i="24"/>
  <c r="D192" i="24"/>
  <c r="D306" i="24"/>
  <c r="D86" i="24"/>
  <c r="D295" i="24"/>
  <c r="D369" i="24"/>
  <c r="D413" i="24"/>
  <c r="D446" i="24"/>
  <c r="D380" i="24"/>
  <c r="D220" i="24"/>
  <c r="D414" i="24"/>
  <c r="D428" i="24"/>
  <c r="D224" i="24"/>
  <c r="D258" i="24"/>
  <c r="D363" i="24"/>
  <c r="D481" i="24"/>
  <c r="D151" i="24"/>
  <c r="D210" i="24"/>
  <c r="D265" i="24"/>
  <c r="D144" i="24"/>
  <c r="D96" i="24"/>
  <c r="D299" i="24"/>
  <c r="D202" i="24"/>
  <c r="D458" i="24"/>
  <c r="D465" i="24"/>
  <c r="D389" i="24"/>
  <c r="D285" i="24"/>
  <c r="D93" i="24"/>
  <c r="D243" i="24"/>
  <c r="D427" i="24"/>
  <c r="D269" i="24"/>
  <c r="D50" i="24"/>
  <c r="D323" i="24"/>
  <c r="D235" i="24"/>
  <c r="D314" i="24"/>
  <c r="D339" i="24"/>
  <c r="D73" i="24"/>
  <c r="D289" i="24"/>
  <c r="D376" i="24"/>
  <c r="D89" i="24"/>
  <c r="D560" i="24"/>
  <c r="D398" i="24"/>
  <c r="D182" i="24"/>
  <c r="D270" i="24"/>
  <c r="D293" i="24"/>
  <c r="D211" i="24"/>
  <c r="D382" i="24"/>
  <c r="D297" i="24"/>
  <c r="D336" i="24"/>
  <c r="D216" i="24"/>
  <c r="D263" i="24"/>
  <c r="D480" i="24"/>
  <c r="D189" i="24"/>
  <c r="D240" i="24"/>
  <c r="D212" i="24"/>
  <c r="D87" i="24"/>
  <c r="D403" i="24"/>
  <c r="D199" i="24"/>
  <c r="D52" i="24"/>
  <c r="D329" i="24"/>
  <c r="D251" i="24"/>
  <c r="D562" i="24"/>
  <c r="D418" i="24"/>
  <c r="D68" i="24"/>
  <c r="D443" i="24"/>
  <c r="D234" i="24"/>
  <c r="D483" i="24"/>
  <c r="D455" i="24"/>
  <c r="D439" i="24"/>
  <c r="D119" i="24"/>
  <c r="D471" i="24"/>
  <c r="D201" i="24"/>
  <c r="D400" i="24"/>
  <c r="D383" i="24"/>
  <c r="D475" i="24"/>
  <c r="D390" i="24"/>
  <c r="D495" i="24"/>
  <c r="D397" i="24"/>
  <c r="D222" i="24"/>
  <c r="D283" i="24"/>
  <c r="D188" i="24"/>
  <c r="D494" i="24"/>
  <c r="D113" i="24"/>
  <c r="D136" i="24"/>
  <c r="D164" i="24"/>
  <c r="D256" i="24"/>
  <c r="D170" i="24"/>
  <c r="D557" i="24"/>
  <c r="D126" i="24"/>
  <c r="D128" i="24"/>
  <c r="D345" i="24"/>
  <c r="D131" i="24"/>
  <c r="D165" i="24"/>
  <c r="D372" i="24"/>
  <c r="D88" i="24"/>
  <c r="D264" i="24"/>
  <c r="D407" i="24"/>
  <c r="D75" i="24"/>
  <c r="D109" i="24"/>
  <c r="D266" i="24"/>
  <c r="D149" i="24"/>
  <c r="D213" i="24"/>
  <c r="D186" i="24"/>
  <c r="D284" i="24"/>
  <c r="D326" i="24"/>
  <c r="D180" i="24"/>
  <c r="D162" i="24"/>
  <c r="D154" i="24"/>
  <c r="D176" i="24"/>
  <c r="D161" i="24"/>
  <c r="D108" i="24"/>
  <c r="D81" i="24"/>
  <c r="D219" i="24"/>
  <c r="D254" i="24"/>
  <c r="D114" i="24"/>
  <c r="D159" i="24"/>
  <c r="D84" i="24"/>
  <c r="D469" i="24"/>
  <c r="D142" i="24"/>
  <c r="D163" i="24"/>
  <c r="D322" i="24"/>
  <c r="D432" i="24"/>
  <c r="D337" i="24"/>
  <c r="D352" i="24"/>
  <c r="D343" i="24"/>
  <c r="D496" i="24"/>
  <c r="D51" i="24"/>
  <c r="D250" i="24"/>
  <c r="D273" i="24"/>
  <c r="D291" i="24"/>
  <c r="D477" i="24"/>
  <c r="D318" i="11"/>
  <c r="D480" i="11"/>
  <c r="D293" i="11"/>
  <c r="D160" i="11"/>
  <c r="D423" i="11"/>
  <c r="D91" i="11"/>
  <c r="D523" i="11"/>
  <c r="D137" i="11"/>
  <c r="D424" i="24"/>
  <c r="D226" i="24"/>
  <c r="D47" i="24"/>
  <c r="D513" i="11"/>
  <c r="D259" i="11"/>
  <c r="D341" i="11"/>
  <c r="D476" i="11"/>
  <c r="D344" i="11"/>
  <c r="D486" i="11"/>
  <c r="D362" i="11"/>
  <c r="D262" i="11"/>
  <c r="D520" i="11"/>
  <c r="D175" i="11"/>
  <c r="D373" i="11"/>
  <c r="D446" i="11"/>
  <c r="D277" i="11"/>
  <c r="D505" i="24"/>
  <c r="D209" i="24"/>
  <c r="D134" i="24"/>
  <c r="D313" i="24"/>
  <c r="D502" i="24"/>
  <c r="D252" i="24"/>
  <c r="D215" i="24"/>
  <c r="D99" i="24"/>
  <c r="D112" i="11"/>
  <c r="D159" i="11"/>
  <c r="D387" i="11"/>
  <c r="D85" i="11"/>
  <c r="D418" i="11"/>
  <c r="D472" i="11"/>
  <c r="D65" i="11"/>
  <c r="D432" i="11"/>
  <c r="D115" i="11"/>
  <c r="D86" i="11"/>
  <c r="D245" i="11"/>
  <c r="D81" i="11"/>
  <c r="D44" i="11"/>
  <c r="D275" i="24"/>
  <c r="D479" i="24"/>
  <c r="D157" i="24"/>
  <c r="D147" i="24"/>
  <c r="D181" i="24"/>
  <c r="D183" i="24"/>
  <c r="D237" i="24"/>
  <c r="D230" i="11"/>
  <c r="D271" i="11"/>
  <c r="D282" i="11"/>
  <c r="D438" i="24"/>
  <c r="D532" i="11"/>
  <c r="D497" i="11"/>
  <c r="D495" i="11"/>
  <c r="D46" i="11"/>
  <c r="D142" i="11"/>
  <c r="D357" i="11"/>
  <c r="D235" i="11"/>
  <c r="D409" i="11"/>
  <c r="D148" i="11"/>
  <c r="D94" i="11"/>
  <c r="D410" i="11"/>
  <c r="D219" i="11"/>
  <c r="D527" i="11"/>
  <c r="D214" i="11"/>
  <c r="D472" i="24"/>
  <c r="D315" i="24"/>
  <c r="D449" i="24"/>
  <c r="D310" i="24"/>
  <c r="D335" i="24"/>
  <c r="D179" i="24"/>
  <c r="D288" i="24"/>
  <c r="D338" i="11"/>
  <c r="D218" i="11"/>
  <c r="D196" i="11"/>
  <c r="D447" i="11"/>
  <c r="D77" i="11"/>
  <c r="D165" i="11"/>
  <c r="D98" i="11"/>
  <c r="D183" i="11"/>
  <c r="D413" i="11"/>
  <c r="D295" i="11"/>
  <c r="D170" i="11"/>
  <c r="D248" i="11"/>
  <c r="D554" i="11"/>
  <c r="D408" i="24"/>
  <c r="D143" i="24"/>
  <c r="D167" i="24"/>
  <c r="D416" i="24"/>
  <c r="D274" i="24"/>
  <c r="D282" i="24"/>
  <c r="D397" i="11"/>
  <c r="D80" i="24"/>
  <c r="D84" i="11"/>
  <c r="D261" i="24"/>
  <c r="D384" i="11"/>
  <c r="D327" i="11"/>
  <c r="D208" i="11"/>
  <c r="D232" i="11"/>
  <c r="D374" i="11"/>
  <c r="D326" i="11"/>
  <c r="D232" i="24"/>
  <c r="D97" i="24"/>
  <c r="D498" i="24"/>
  <c r="D233" i="24"/>
  <c r="D356" i="24"/>
  <c r="D396" i="24"/>
  <c r="D51" i="11"/>
  <c r="D390" i="11"/>
  <c r="D389" i="11"/>
  <c r="D111" i="11"/>
  <c r="D353" i="11"/>
  <c r="D127" i="11"/>
  <c r="D173" i="11"/>
  <c r="D364" i="11"/>
  <c r="D320" i="11"/>
  <c r="D154" i="11"/>
  <c r="D452" i="11"/>
  <c r="D256" i="11"/>
  <c r="D108" i="11"/>
  <c r="D522" i="11"/>
  <c r="D254" i="11"/>
  <c r="D188" i="11"/>
  <c r="D425" i="11"/>
  <c r="D119" i="11"/>
  <c r="D553" i="11"/>
  <c r="D272" i="11"/>
  <c r="D155" i="11"/>
  <c r="D336" i="11"/>
  <c r="D99" i="11"/>
  <c r="D355" i="11"/>
  <c r="D332" i="11"/>
  <c r="D195" i="11"/>
  <c r="D514" i="11"/>
  <c r="D66" i="11"/>
  <c r="D95" i="11"/>
  <c r="D231" i="11"/>
  <c r="D407" i="11"/>
  <c r="D47" i="11"/>
  <c r="D267" i="11"/>
  <c r="D498" i="11"/>
  <c r="D465" i="11"/>
  <c r="D546" i="11"/>
  <c r="D89" i="11"/>
  <c r="D250" i="11"/>
  <c r="D392" i="11"/>
  <c r="D134" i="11"/>
  <c r="D528" i="11"/>
  <c r="D172" i="11"/>
  <c r="D347" i="11"/>
  <c r="D279" i="11"/>
  <c r="D393" i="11"/>
  <c r="D342" i="11"/>
  <c r="D217" i="11"/>
  <c r="D129" i="11"/>
  <c r="D225" i="11"/>
  <c r="D50" i="11"/>
  <c r="D180" i="11"/>
  <c r="D211" i="11"/>
  <c r="D236" i="11"/>
  <c r="D414" i="11"/>
  <c r="D317" i="11"/>
  <c r="D403" i="11"/>
  <c r="D103" i="11"/>
  <c r="D415" i="11"/>
  <c r="D213" i="11"/>
  <c r="D545" i="11"/>
  <c r="D275" i="11"/>
  <c r="D169" i="11"/>
  <c r="D257" i="11"/>
  <c r="D49" i="11"/>
  <c r="D337" i="11"/>
  <c r="D240" i="11"/>
  <c r="D525" i="11"/>
  <c r="D428" i="11"/>
  <c r="D193" i="11"/>
  <c r="D515" i="11"/>
  <c r="D164" i="11"/>
  <c r="D547" i="11"/>
  <c r="D177" i="11"/>
  <c r="D350" i="11"/>
  <c r="D294" i="11"/>
  <c r="D75" i="11"/>
  <c r="D234" i="11"/>
  <c r="D340" i="11"/>
  <c r="D285" i="11"/>
  <c r="D278" i="11"/>
  <c r="D153" i="11"/>
  <c r="D238" i="11"/>
  <c r="D289" i="11"/>
  <c r="D427" i="11"/>
  <c r="D482" i="11"/>
  <c r="D92" i="11"/>
  <c r="D68" i="11"/>
  <c r="D396" i="11"/>
  <c r="D87" i="11"/>
  <c r="D442" i="11"/>
  <c r="D200" i="11"/>
  <c r="D368" i="11"/>
  <c r="D118" i="11"/>
  <c r="D483" i="11"/>
  <c r="D114" i="11"/>
  <c r="D506" i="11"/>
  <c r="D380" i="11"/>
  <c r="D138" i="11"/>
  <c r="D304" i="11"/>
  <c r="D74" i="11"/>
  <c r="D128" i="11"/>
  <c r="D312" i="11"/>
  <c r="D324" i="11"/>
  <c r="D136" i="11"/>
  <c r="D319" i="11"/>
  <c r="D303" i="11"/>
  <c r="D500" i="11"/>
  <c r="D449" i="11"/>
  <c r="D511" i="11"/>
  <c r="D292" i="11"/>
  <c r="D435" i="11"/>
  <c r="D305" i="11"/>
  <c r="D222" i="11"/>
  <c r="D121" i="11"/>
  <c r="D310" i="11"/>
  <c r="D298" i="11"/>
  <c r="D276" i="11"/>
  <c r="D221" i="11"/>
  <c r="D479" i="11"/>
  <c r="D166" i="11"/>
  <c r="D366" i="11"/>
  <c r="D161" i="11"/>
  <c r="D491" i="11"/>
  <c r="D504" i="11"/>
  <c r="D485" i="11"/>
  <c r="D457" i="11"/>
  <c r="D434" i="11"/>
  <c r="D345" i="11"/>
  <c r="D186" i="11"/>
  <c r="D456" i="11"/>
  <c r="D335" i="11"/>
  <c r="D496" i="11"/>
  <c r="D378" i="11"/>
  <c r="D460" i="11"/>
  <c r="D201" i="11"/>
  <c r="D395" i="11"/>
  <c r="D484" i="11"/>
  <c r="D244" i="11"/>
  <c r="D315" i="11"/>
  <c r="D406" i="11"/>
  <c r="D517" i="11"/>
  <c r="D458" i="11"/>
  <c r="D551" i="11"/>
  <c r="D266" i="11"/>
  <c r="D343" i="11"/>
  <c r="D455" i="11"/>
  <c r="D253" i="11"/>
  <c r="D197" i="11"/>
  <c r="D149" i="11"/>
  <c r="D187" i="11"/>
  <c r="D90" i="11"/>
  <c r="D135" i="11"/>
  <c r="D274" i="11"/>
  <c r="D233" i="11"/>
  <c r="D493" i="11"/>
  <c r="D307" i="11"/>
  <c r="D360" i="11"/>
  <c r="D96" i="11"/>
  <c r="D509" i="11"/>
  <c r="D349" i="11"/>
  <c r="D143" i="11"/>
  <c r="D311" i="11"/>
  <c r="D417" i="11"/>
  <c r="D162" i="11"/>
  <c r="D284" i="11"/>
  <c r="D101" i="11"/>
  <c r="D379" i="11"/>
  <c r="D333" i="11"/>
  <c r="D401" i="11"/>
  <c r="D264" i="11"/>
  <c r="D499" i="11"/>
  <c r="D130" i="11"/>
  <c r="D436" i="11"/>
  <c r="D370" i="11"/>
  <c r="D270" i="11"/>
  <c r="D419" i="11"/>
  <c r="D224" i="11"/>
  <c r="D329" i="11"/>
  <c r="D146" i="11"/>
  <c r="D367" i="11"/>
  <c r="D420" i="11"/>
  <c r="D243" i="11"/>
  <c r="D488" i="11"/>
  <c r="D377" i="11"/>
  <c r="D468" i="11"/>
  <c r="D157" i="11"/>
  <c r="D198" i="11"/>
  <c r="D439" i="11"/>
  <c r="D52" i="11"/>
  <c r="D226" i="11"/>
  <c r="D220" i="11"/>
  <c r="D505" i="11"/>
  <c r="D123" i="11"/>
  <c r="D132" i="11"/>
  <c r="D382" i="11"/>
  <c r="D209" i="11"/>
  <c r="D405" i="11"/>
  <c r="D478" i="11"/>
  <c r="D404" i="11"/>
  <c r="D93" i="11"/>
  <c r="D110" i="11"/>
  <c r="D107" i="11"/>
  <c r="D290" i="11"/>
  <c r="D79" i="11"/>
  <c r="D385" i="11"/>
  <c r="D126" i="11"/>
  <c r="D358" i="11"/>
  <c r="D70" i="11"/>
  <c r="D97" i="11"/>
  <c r="D399" i="11"/>
  <c r="D314" i="11"/>
  <c r="D508" i="11"/>
  <c r="D144" i="11"/>
  <c r="D215" i="11"/>
  <c r="D291" i="11"/>
  <c r="D185" i="11"/>
  <c r="D117" i="11"/>
  <c r="D475" i="11"/>
  <c r="D473" i="11"/>
  <c r="D556" i="11"/>
  <c r="D179" i="11"/>
  <c r="D176" i="11"/>
  <c r="D464" i="11"/>
  <c r="D156" i="11"/>
  <c r="D388" i="11"/>
  <c r="D227" i="11"/>
  <c r="D251" i="11"/>
  <c r="D400" i="11"/>
  <c r="D67" i="11"/>
  <c r="D242" i="11"/>
  <c r="D269" i="11"/>
  <c r="D190" i="11"/>
  <c r="D550" i="11"/>
  <c r="D300" i="11"/>
  <c r="D334" i="11"/>
  <c r="D237" i="11"/>
  <c r="D106" i="11"/>
  <c r="D104" i="11"/>
  <c r="D167" i="11"/>
  <c r="D255" i="11"/>
  <c r="D426" i="11"/>
  <c r="D477" i="11"/>
  <c r="D519" i="11"/>
  <c r="D105" i="11"/>
  <c r="D216" i="11"/>
  <c r="D363" i="11"/>
  <c r="D412" i="11"/>
  <c r="D229" i="11"/>
  <c r="D140" i="11"/>
  <c r="D470" i="11"/>
  <c r="D131" i="11"/>
  <c r="D313" i="11"/>
  <c r="D263" i="11"/>
  <c r="D489" i="11"/>
  <c r="D369" i="11"/>
  <c r="D431" i="11"/>
  <c r="D474" i="11"/>
  <c r="D443" i="11"/>
  <c r="D299" i="11"/>
  <c r="D486" i="24"/>
  <c r="D440" i="11"/>
  <c r="D421" i="11"/>
  <c r="D171" i="11"/>
  <c r="D212" i="11"/>
  <c r="D526" i="11"/>
  <c r="D365" i="11"/>
  <c r="D402" i="11"/>
  <c r="D145" i="11"/>
  <c r="D178" i="11"/>
  <c r="D348" i="11"/>
  <c r="D88" i="11"/>
  <c r="D223" i="11"/>
  <c r="D490" i="11"/>
  <c r="D207" i="11"/>
  <c r="D433" i="11"/>
  <c r="D109" i="11"/>
  <c r="D549" i="11"/>
  <c r="D391" i="11"/>
  <c r="D41" i="11"/>
  <c r="D567" i="24"/>
  <c r="D350" i="24"/>
  <c r="D279" i="24"/>
  <c r="D463" i="24"/>
  <c r="D355" i="24"/>
  <c r="D435" i="24"/>
  <c r="D332" i="24"/>
  <c r="D489" i="24"/>
  <c r="D331" i="11"/>
  <c r="D130" i="24"/>
  <c r="D338" i="21"/>
  <c r="D162" i="21"/>
  <c r="D105" i="21"/>
  <c r="D434" i="21"/>
  <c r="D295" i="21"/>
  <c r="D296" i="21"/>
  <c r="D89" i="21"/>
  <c r="D312" i="21"/>
  <c r="D432" i="21"/>
  <c r="D189" i="21"/>
  <c r="D156" i="21"/>
  <c r="D229" i="21"/>
  <c r="D388" i="21"/>
  <c r="D221" i="21"/>
  <c r="D231" i="21"/>
  <c r="D155" i="21"/>
  <c r="D42" i="21"/>
  <c r="D248" i="21"/>
  <c r="D409" i="21"/>
  <c r="D352" i="21"/>
  <c r="D439" i="21"/>
  <c r="D251" i="21"/>
  <c r="D353" i="21"/>
  <c r="D151" i="21"/>
  <c r="D419" i="21"/>
  <c r="D167" i="21"/>
  <c r="D438" i="21"/>
  <c r="D68" i="21"/>
  <c r="D293" i="21"/>
  <c r="D140" i="21"/>
  <c r="D200" i="21"/>
  <c r="D67" i="21"/>
  <c r="D95" i="21"/>
  <c r="D154" i="21"/>
  <c r="D430" i="21"/>
  <c r="D234" i="21"/>
  <c r="D242" i="21"/>
  <c r="D195" i="21"/>
  <c r="D360" i="21"/>
  <c r="D498" i="21"/>
  <c r="D215" i="21"/>
  <c r="D381" i="21"/>
  <c r="D291" i="21"/>
  <c r="D96" i="21"/>
  <c r="D165" i="21"/>
  <c r="D378" i="21"/>
  <c r="D358" i="21"/>
  <c r="D331" i="21"/>
  <c r="D275" i="21"/>
  <c r="D398" i="21"/>
  <c r="D356" i="21"/>
  <c r="D444" i="21"/>
  <c r="D334" i="21"/>
  <c r="D199" i="21"/>
  <c r="D386" i="21"/>
  <c r="D319" i="21"/>
  <c r="D245" i="21"/>
  <c r="D404" i="21"/>
  <c r="D273" i="21"/>
  <c r="D71" i="21"/>
  <c r="D413" i="21"/>
  <c r="D309" i="21"/>
  <c r="D367" i="21"/>
  <c r="D230" i="21"/>
  <c r="D70" i="21"/>
  <c r="D311" i="21"/>
  <c r="D387" i="21"/>
  <c r="D93" i="21"/>
  <c r="D373" i="21"/>
  <c r="D332" i="21"/>
  <c r="D278" i="21"/>
  <c r="D362" i="21"/>
  <c r="D47" i="21"/>
  <c r="D370" i="21"/>
  <c r="D163" i="21"/>
  <c r="D203" i="21"/>
  <c r="D447" i="21"/>
  <c r="D103" i="21"/>
  <c r="D502" i="21"/>
  <c r="D284" i="21"/>
  <c r="D261" i="21"/>
  <c r="D339" i="21"/>
  <c r="D90" i="21"/>
  <c r="D279" i="21"/>
  <c r="D256" i="21"/>
  <c r="D198" i="21"/>
  <c r="D108" i="21"/>
  <c r="D366" i="21"/>
  <c r="D196" i="21"/>
  <c r="D350" i="21"/>
  <c r="D48" i="21"/>
  <c r="D504" i="21"/>
  <c r="D290" i="21"/>
  <c r="D143" i="21"/>
  <c r="D359" i="21"/>
  <c r="D276" i="21"/>
  <c r="D172" i="21"/>
  <c r="D179" i="21"/>
  <c r="D410" i="21"/>
  <c r="D255" i="21"/>
  <c r="D369" i="21"/>
  <c r="D285" i="21"/>
  <c r="D364" i="21"/>
  <c r="D235" i="21"/>
  <c r="D147" i="21"/>
  <c r="D335" i="21"/>
  <c r="D211" i="21"/>
  <c r="D49" i="21"/>
  <c r="D393" i="21"/>
  <c r="D141" i="21"/>
  <c r="D443" i="21"/>
  <c r="D122" i="21"/>
  <c r="D250" i="21"/>
  <c r="D408" i="21"/>
  <c r="D192" i="21"/>
  <c r="D116" i="21"/>
  <c r="D227" i="21"/>
  <c r="D269" i="21"/>
  <c r="D289" i="21"/>
  <c r="D157" i="21"/>
  <c r="D435" i="21"/>
  <c r="D348" i="21"/>
  <c r="D318" i="21"/>
  <c r="D303" i="21"/>
  <c r="D150" i="21"/>
  <c r="D258" i="21"/>
  <c r="D392" i="21"/>
  <c r="D403" i="21"/>
  <c r="D321" i="21"/>
  <c r="D176" i="21"/>
  <c r="E216" i="23"/>
  <c r="D4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438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208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53" i="24"/>
  <c r="D54" i="24"/>
  <c r="D55" i="24"/>
  <c r="D56" i="24"/>
  <c r="D57" i="24"/>
  <c r="D58" i="24"/>
  <c r="D59" i="24"/>
  <c r="D60" i="24"/>
  <c r="D61" i="24"/>
  <c r="D62" i="24"/>
  <c r="D63" i="24"/>
  <c r="D64" i="24"/>
  <c r="E214" i="23"/>
  <c r="D207" i="24"/>
  <c r="D175" i="17"/>
  <c r="D279" i="17"/>
  <c r="D350" i="17"/>
  <c r="D84" i="17"/>
  <c r="D190" i="17"/>
  <c r="D66" i="17"/>
  <c r="D44" i="17"/>
  <c r="D316" i="17"/>
  <c r="D280" i="17"/>
  <c r="D143" i="17"/>
  <c r="D45" i="17"/>
  <c r="D239" i="17"/>
  <c r="D89" i="17"/>
  <c r="D77" i="17"/>
  <c r="D249" i="17"/>
  <c r="D365" i="17"/>
  <c r="D107" i="17"/>
  <c r="D410" i="17"/>
  <c r="D317" i="17"/>
  <c r="D486" i="17"/>
  <c r="D162" i="17"/>
  <c r="D307" i="17"/>
  <c r="D81" i="17"/>
  <c r="D165" i="17"/>
  <c r="D407" i="17"/>
  <c r="D157" i="17"/>
  <c r="D43" i="17"/>
  <c r="D71" i="17"/>
  <c r="D444" i="17"/>
  <c r="D437" i="21"/>
  <c r="D184" i="21"/>
  <c r="D112" i="21"/>
  <c r="D397" i="21"/>
  <c r="D497" i="21"/>
  <c r="D239" i="21"/>
  <c r="D178" i="21"/>
  <c r="D323" i="21"/>
  <c r="D201" i="21"/>
  <c r="D322" i="17"/>
  <c r="D235" i="17"/>
  <c r="D372" i="17"/>
  <c r="D283" i="17"/>
  <c r="D268" i="11"/>
  <c r="D74" i="17"/>
  <c r="D351" i="11"/>
  <c r="D383" i="11"/>
  <c r="D43" i="11"/>
  <c r="D210" i="11"/>
  <c r="D46" i="17"/>
  <c r="D494" i="17"/>
  <c r="D381" i="17"/>
  <c r="D488" i="17"/>
  <c r="D151" i="17"/>
  <c r="D268" i="17"/>
  <c r="D402" i="17"/>
  <c r="D82" i="17"/>
  <c r="D201" i="17"/>
  <c r="D259" i="17"/>
  <c r="D68" i="17"/>
  <c r="D391" i="17"/>
  <c r="D256" i="17"/>
  <c r="D164" i="17"/>
  <c r="D408" i="17"/>
  <c r="D126" i="17"/>
  <c r="D445" i="17"/>
  <c r="D393" i="17"/>
  <c r="D219" i="17"/>
  <c r="D304" i="17"/>
  <c r="D205" i="17"/>
  <c r="D163" i="17"/>
  <c r="D264" i="17"/>
  <c r="D122" i="17"/>
  <c r="D177" i="17"/>
  <c r="D439" i="17"/>
  <c r="D303" i="17"/>
  <c r="D50" i="17"/>
  <c r="D276" i="17"/>
  <c r="D424" i="17"/>
  <c r="D363" i="17"/>
  <c r="D492" i="11"/>
  <c r="D288" i="11"/>
  <c r="D346" i="11"/>
  <c r="D296" i="11"/>
  <c r="D518" i="11"/>
  <c r="D308" i="11"/>
  <c r="D150" i="11"/>
  <c r="D139" i="11"/>
  <c r="D521" i="11"/>
  <c r="D501" i="11"/>
  <c r="D302" i="11"/>
  <c r="D459" i="11"/>
  <c r="D69" i="11"/>
  <c r="D555" i="11"/>
  <c r="D451" i="11"/>
  <c r="D246" i="11"/>
  <c r="D383" i="17"/>
  <c r="D192" i="11"/>
  <c r="D430" i="11"/>
  <c r="D301" i="11"/>
  <c r="D236" i="17"/>
  <c r="D485" i="17"/>
  <c r="D147" i="17"/>
  <c r="D304" i="21"/>
  <c r="D98" i="21"/>
  <c r="D356" i="11"/>
  <c r="D377" i="21"/>
  <c r="D347" i="21"/>
  <c r="D506" i="21"/>
  <c r="D106" i="21"/>
  <c r="D456" i="17"/>
  <c r="D127" i="21"/>
  <c r="D78" i="21"/>
  <c r="D132" i="21"/>
  <c r="D94" i="21"/>
  <c r="D174" i="21"/>
  <c r="D97" i="21"/>
  <c r="D299" i="21"/>
  <c r="D374" i="24"/>
  <c r="D340" i="24"/>
  <c r="D138" i="24"/>
  <c r="D102" i="24"/>
  <c r="D434" i="24"/>
  <c r="D193" i="21"/>
  <c r="D139" i="21"/>
  <c r="D238" i="21"/>
  <c r="D138" i="17"/>
  <c r="D188" i="21"/>
  <c r="D282" i="21"/>
  <c r="D437" i="24"/>
  <c r="D451" i="24"/>
  <c r="D503" i="24"/>
  <c r="D247" i="24"/>
  <c r="D218" i="24"/>
  <c r="D206" i="24"/>
  <c r="D429" i="24"/>
  <c r="D194" i="24"/>
  <c r="D120" i="24"/>
  <c r="D357" i="24"/>
  <c r="D327" i="21"/>
  <c r="D182" i="21"/>
  <c r="D302" i="21"/>
  <c r="D297" i="21"/>
  <c r="D272" i="21"/>
  <c r="D128" i="21"/>
  <c r="D137" i="21"/>
  <c r="D52" i="21"/>
  <c r="D220" i="17"/>
  <c r="D447" i="17"/>
  <c r="D257" i="21"/>
  <c r="D436" i="21"/>
  <c r="D244" i="21"/>
  <c r="D427" i="21"/>
  <c r="D307" i="21"/>
  <c r="D86" i="21"/>
  <c r="D109" i="21"/>
  <c r="D117" i="21"/>
  <c r="D421" i="21"/>
  <c r="D355" i="21"/>
  <c r="D271" i="21"/>
  <c r="D153" i="21"/>
  <c r="D205" i="21"/>
  <c r="D69" i="21"/>
  <c r="D223" i="21"/>
  <c r="D294" i="21"/>
  <c r="D264" i="21"/>
  <c r="D357" i="21"/>
  <c r="D185" i="21"/>
  <c r="D204" i="21"/>
  <c r="D328" i="21"/>
  <c r="D171" i="21"/>
  <c r="D324" i="21"/>
  <c r="D173" i="21"/>
  <c r="D209" i="21"/>
  <c r="D145" i="17"/>
  <c r="D45" i="21"/>
  <c r="D335" i="17"/>
  <c r="D140" i="17"/>
  <c r="D360" i="17"/>
  <c r="D195" i="17"/>
  <c r="D137" i="17"/>
  <c r="D404" i="17"/>
  <c r="D417" i="17"/>
  <c r="D112" i="17"/>
  <c r="D362" i="17"/>
  <c r="D149" i="17"/>
  <c r="D487" i="17"/>
  <c r="D118" i="17"/>
  <c r="D242" i="17"/>
  <c r="D324" i="17"/>
  <c r="D298" i="17"/>
  <c r="D464" i="17"/>
  <c r="D301" i="17"/>
  <c r="D426" i="17"/>
  <c r="D132" i="17"/>
  <c r="D191" i="17"/>
  <c r="D292" i="17"/>
  <c r="D359" i="17"/>
  <c r="D277" i="17"/>
  <c r="D251" i="17"/>
  <c r="D245" i="17"/>
  <c r="D336" i="17"/>
  <c r="D215" i="17"/>
  <c r="D492" i="17"/>
  <c r="D293" i="17"/>
  <c r="D188" i="17"/>
  <c r="D184" i="17"/>
  <c r="D182" i="17"/>
  <c r="D516" i="11"/>
  <c r="D98" i="17"/>
  <c r="D375" i="11"/>
  <c r="D330" i="11"/>
  <c r="D113" i="11"/>
  <c r="D376" i="11"/>
  <c r="D86" i="17"/>
  <c r="D90" i="17"/>
  <c r="D152" i="17"/>
  <c r="D345" i="17"/>
  <c r="D134" i="17"/>
  <c r="D78" i="17"/>
  <c r="D390" i="17"/>
  <c r="D194" i="17"/>
  <c r="D131" i="17"/>
  <c r="D343" i="17"/>
  <c r="D425" i="17"/>
  <c r="D341" i="17"/>
  <c r="D329" i="17"/>
  <c r="D161" i="17"/>
  <c r="D253" i="17"/>
  <c r="D170" i="17"/>
  <c r="D282" i="17"/>
  <c r="D216" i="17"/>
  <c r="D374" i="17"/>
  <c r="D358" i="17"/>
  <c r="D471" i="17"/>
  <c r="D423" i="17"/>
  <c r="D111" i="17"/>
  <c r="D183" i="17"/>
  <c r="D102" i="17"/>
  <c r="D495" i="17"/>
  <c r="D218" i="17"/>
  <c r="D354" i="17"/>
  <c r="D203" i="17"/>
  <c r="D65" i="17"/>
  <c r="D300" i="17"/>
  <c r="D448" i="17"/>
  <c r="D217" i="17"/>
  <c r="D437" i="11"/>
  <c r="D462" i="11"/>
  <c r="D228" i="11"/>
  <c r="D241" i="11"/>
  <c r="D239" i="11"/>
  <c r="D502" i="11"/>
  <c r="D265" i="11"/>
  <c r="D408" i="11"/>
  <c r="D325" i="11"/>
  <c r="D122" i="11"/>
  <c r="D247" i="11"/>
  <c r="D203" i="11"/>
  <c r="D316" i="11"/>
  <c r="D469" i="11"/>
  <c r="D260" i="11"/>
  <c r="D507" i="11"/>
  <c r="D453" i="11"/>
  <c r="D147" i="11"/>
  <c r="D146" i="17"/>
  <c r="D48" i="17"/>
  <c r="D387" i="17"/>
  <c r="D181" i="17"/>
  <c r="D378" i="17"/>
  <c r="D115" i="21"/>
  <c r="D363" i="21"/>
  <c r="D501" i="21"/>
  <c r="D65" i="21"/>
  <c r="D130" i="21"/>
  <c r="D365" i="21"/>
  <c r="D524" i="11"/>
  <c r="D342" i="21"/>
  <c r="D214" i="21"/>
  <c r="D416" i="21"/>
  <c r="D322" i="21"/>
  <c r="D173" i="17"/>
  <c r="D316" i="21"/>
  <c r="D400" i="21"/>
  <c r="D118" i="21"/>
  <c r="D241" i="24"/>
  <c r="D298" i="24"/>
  <c r="D487" i="24"/>
  <c r="D72" i="24"/>
  <c r="D467" i="24"/>
  <c r="D191" i="24"/>
  <c r="D414" i="21"/>
  <c r="D74" i="21"/>
  <c r="D110" i="21"/>
  <c r="D159" i="21"/>
  <c r="D88" i="21"/>
  <c r="D325" i="17"/>
  <c r="D385" i="24"/>
  <c r="D153" i="24"/>
  <c r="D561" i="24"/>
  <c r="D110" i="24"/>
  <c r="D115" i="24"/>
  <c r="D65" i="24"/>
  <c r="D341" i="24"/>
  <c r="D281" i="24"/>
  <c r="D368" i="21"/>
  <c r="D277" i="21"/>
  <c r="D133" i="21"/>
  <c r="D405" i="21"/>
  <c r="D135" i="21"/>
  <c r="D354" i="21"/>
  <c r="D181" i="21"/>
  <c r="D152" i="21"/>
  <c r="D349" i="17"/>
  <c r="D385" i="17"/>
  <c r="D93" i="17"/>
  <c r="D224" i="21"/>
  <c r="D301" i="21"/>
  <c r="D219" i="21"/>
  <c r="D240" i="21"/>
  <c r="D394" i="21"/>
  <c r="D341" i="21"/>
  <c r="D100" i="21"/>
  <c r="D267" i="21"/>
  <c r="D233" i="21"/>
  <c r="D310" i="21"/>
  <c r="D206" i="21"/>
  <c r="D44" i="21"/>
  <c r="D402" i="21"/>
  <c r="D329" i="21"/>
  <c r="D131" i="21"/>
  <c r="D499" i="21"/>
  <c r="D220" i="21"/>
  <c r="D216" i="21"/>
  <c r="D79" i="21"/>
  <c r="D66" i="21"/>
  <c r="D81" i="21"/>
  <c r="D505" i="21"/>
  <c r="D371" i="21"/>
  <c r="D268" i="21"/>
  <c r="D379" i="21"/>
  <c r="D466" i="17"/>
  <c r="D443" i="17"/>
  <c r="D272" i="17"/>
  <c r="D254" i="17"/>
  <c r="D442" i="17"/>
  <c r="D334" i="17"/>
  <c r="D99" i="17"/>
  <c r="D207" i="17"/>
  <c r="D493" i="17"/>
  <c r="D289" i="17"/>
  <c r="D353" i="17"/>
  <c r="D252" i="17"/>
  <c r="D185" i="17"/>
  <c r="D274" i="17"/>
  <c r="D468" i="17"/>
  <c r="D45" i="11"/>
  <c r="D127" i="17"/>
  <c r="D152" i="11"/>
  <c r="D548" i="11"/>
  <c r="D168" i="11"/>
  <c r="D151" i="11"/>
  <c r="D73" i="17"/>
  <c r="D80" i="17"/>
  <c r="D192" i="17"/>
  <c r="D231" i="17"/>
  <c r="D470" i="17"/>
  <c r="D85" i="17"/>
  <c r="D92" i="17"/>
  <c r="D129" i="17"/>
  <c r="D209" i="17"/>
  <c r="D394" i="17"/>
  <c r="D441" i="17"/>
  <c r="D133" i="17"/>
  <c r="D180" i="17"/>
  <c r="D392" i="17"/>
  <c r="D105" i="17"/>
  <c r="D332" i="17"/>
  <c r="D352" i="17"/>
  <c r="D266" i="17"/>
  <c r="D386" i="17"/>
  <c r="D302" i="17"/>
  <c r="D465" i="17"/>
  <c r="D230" i="17"/>
  <c r="D295" i="17"/>
  <c r="D130" i="17"/>
  <c r="D309" i="17"/>
  <c r="D248" i="17"/>
  <c r="D109" i="17"/>
  <c r="D414" i="17"/>
  <c r="D376" i="17"/>
  <c r="D120" i="17"/>
  <c r="D396" i="17"/>
  <c r="D467" i="17"/>
  <c r="D181" i="11"/>
  <c r="D120" i="11"/>
  <c r="D429" i="11"/>
  <c r="D83" i="11"/>
  <c r="D297" i="11"/>
  <c r="D394" i="11"/>
  <c r="D125" i="11"/>
  <c r="D174" i="11"/>
  <c r="D124" i="11"/>
  <c r="D461" i="11"/>
  <c r="D361" i="11"/>
  <c r="D42" i="11"/>
  <c r="D444" i="11"/>
  <c r="D102" i="11"/>
  <c r="D205" i="11"/>
  <c r="D199" i="11"/>
  <c r="D424" i="11"/>
  <c r="D451" i="17"/>
  <c r="D155" i="17"/>
  <c r="D172" i="17"/>
  <c r="D224" i="17"/>
  <c r="D286" i="17"/>
  <c r="D396" i="21"/>
  <c r="D46" i="21"/>
  <c r="D41" i="21"/>
  <c r="D330" i="21"/>
  <c r="D433" i="21"/>
  <c r="D422" i="21"/>
  <c r="D99" i="21"/>
  <c r="D160" i="21"/>
  <c r="D183" i="21"/>
  <c r="D383" i="21"/>
  <c r="D102" i="21"/>
  <c r="D503" i="21"/>
  <c r="D286" i="21"/>
  <c r="D507" i="21"/>
  <c r="D454" i="17"/>
  <c r="D559" i="24"/>
  <c r="D95" i="17"/>
  <c r="D103" i="24"/>
  <c r="D104" i="24"/>
  <c r="D280" i="24"/>
  <c r="D90" i="24"/>
  <c r="D402" i="24"/>
  <c r="D177" i="21"/>
  <c r="D243" i="21"/>
  <c r="D365" i="24"/>
  <c r="D389" i="21"/>
  <c r="D420" i="21"/>
  <c r="D144" i="17"/>
  <c r="D565" i="24"/>
  <c r="D85" i="24"/>
  <c r="D171" i="24"/>
  <c r="D208" i="24"/>
  <c r="D368" i="24"/>
  <c r="D278" i="17"/>
  <c r="D168" i="24"/>
  <c r="D426" i="24"/>
  <c r="D410" i="24"/>
  <c r="D300" i="24"/>
  <c r="D226" i="21"/>
  <c r="D166" i="21"/>
  <c r="D445" i="21"/>
  <c r="D187" i="21"/>
  <c r="D274" i="21"/>
  <c r="D169" i="21"/>
  <c r="D222" i="21"/>
  <c r="D262" i="21"/>
  <c r="D266" i="21"/>
  <c r="D240" i="17"/>
  <c r="D431" i="17"/>
  <c r="D409" i="17"/>
  <c r="D340" i="17"/>
  <c r="D336" i="21"/>
  <c r="D280" i="21"/>
  <c r="D241" i="21"/>
  <c r="D197" i="21"/>
  <c r="D412" i="21"/>
  <c r="D111" i="21"/>
  <c r="D144" i="21"/>
  <c r="D259" i="21"/>
  <c r="D382" i="21"/>
  <c r="D395" i="21"/>
  <c r="D124" i="21"/>
  <c r="D92" i="21"/>
  <c r="D305" i="21"/>
  <c r="D232" i="21"/>
  <c r="D228" i="21"/>
  <c r="D384" i="21"/>
  <c r="D440" i="21"/>
  <c r="D146" i="21"/>
  <c r="D376" i="21"/>
  <c r="D333" i="21"/>
  <c r="D349" i="21"/>
  <c r="D138" i="21"/>
  <c r="D161" i="21"/>
  <c r="D141" i="24"/>
  <c r="D317" i="21"/>
  <c r="D270" i="21"/>
  <c r="D217" i="21"/>
  <c r="D377" i="17"/>
  <c r="D169" i="17"/>
  <c r="D265" i="17"/>
  <c r="D373" i="17"/>
  <c r="D406" i="17"/>
  <c r="D469" i="17"/>
  <c r="D299" i="17"/>
  <c r="D491" i="17"/>
  <c r="D233" i="17"/>
  <c r="D375" i="17"/>
  <c r="D223" i="17"/>
  <c r="D159" i="17"/>
  <c r="D422" i="17"/>
  <c r="D357" i="17"/>
  <c r="D313" i="17"/>
  <c r="D457" i="17"/>
  <c r="D114" i="17"/>
  <c r="D208" i="17"/>
  <c r="D267" i="17"/>
  <c r="D174" i="17"/>
  <c r="D101" i="17"/>
  <c r="D153" i="17"/>
  <c r="D416" i="17"/>
  <c r="D403" i="17"/>
  <c r="D310" i="17"/>
  <c r="D87" i="17"/>
  <c r="D552" i="11"/>
  <c r="D531" i="11"/>
  <c r="D116" i="17"/>
  <c r="D117" i="17"/>
  <c r="D421" i="17"/>
  <c r="D344" i="17"/>
  <c r="D369" i="17"/>
  <c r="D320" i="17"/>
  <c r="D49" i="17"/>
  <c r="D461" i="17"/>
  <c r="D186" i="17"/>
  <c r="D88" i="17"/>
  <c r="D405" i="17"/>
  <c r="D367" i="17"/>
  <c r="D397" i="17"/>
  <c r="D41" i="17"/>
  <c r="D441" i="11"/>
  <c r="D204" i="11"/>
  <c r="D73" i="11"/>
  <c r="D69" i="17"/>
  <c r="D322" i="11"/>
  <c r="D445" i="11"/>
  <c r="D359" i="11"/>
  <c r="D76" i="11"/>
  <c r="D395" i="17"/>
  <c r="D167" i="17"/>
  <c r="D204" i="17"/>
  <c r="D79" i="17"/>
  <c r="D496" i="17"/>
  <c r="D446" i="17"/>
  <c r="D124" i="17"/>
  <c r="D232" i="17"/>
  <c r="D321" i="17"/>
  <c r="D187" i="17"/>
  <c r="D413" i="17"/>
  <c r="D370" i="17"/>
  <c r="D453" i="17"/>
  <c r="D319" i="17"/>
  <c r="D326" i="17"/>
  <c r="D263" i="17"/>
  <c r="D368" i="17"/>
  <c r="D275" i="17"/>
  <c r="D189" i="17"/>
  <c r="D434" i="17"/>
  <c r="D72" i="17"/>
  <c r="D214" i="17"/>
  <c r="D312" i="17"/>
  <c r="D270" i="17"/>
  <c r="D103" i="17"/>
  <c r="D296" i="17"/>
  <c r="D437" i="17"/>
  <c r="D258" i="17"/>
  <c r="D269" i="17"/>
  <c r="D411" i="17"/>
  <c r="D250" i="17"/>
  <c r="D211" i="17"/>
  <c r="D283" i="11"/>
  <c r="D448" i="11"/>
  <c r="D339" i="11"/>
  <c r="D487" i="11"/>
  <c r="D530" i="11"/>
  <c r="D381" i="11"/>
  <c r="D281" i="11"/>
  <c r="D450" i="11"/>
  <c r="D184" i="11"/>
  <c r="D80" i="11"/>
  <c r="D481" i="11"/>
  <c r="D386" i="11"/>
  <c r="D133" i="11"/>
  <c r="D422" i="11"/>
  <c r="D328" i="11"/>
  <c r="D116" i="11"/>
  <c r="D463" i="11"/>
  <c r="D466" i="11"/>
  <c r="D399" i="17"/>
  <c r="D323" i="17"/>
  <c r="D331" i="17"/>
  <c r="D366" i="17"/>
  <c r="D206" i="11"/>
  <c r="D416" i="11"/>
  <c r="D292" i="21"/>
  <c r="D72" i="21"/>
  <c r="D210" i="21"/>
  <c r="D213" i="21"/>
  <c r="D346" i="21"/>
  <c r="D194" i="21"/>
  <c r="D82" i="21"/>
  <c r="D158" i="11"/>
  <c r="D75" i="21"/>
  <c r="D372" i="11"/>
  <c r="D249" i="11"/>
  <c r="D380" i="21"/>
  <c r="D300" i="21"/>
  <c r="D306" i="21"/>
  <c r="D374" i="21"/>
  <c r="D229" i="17"/>
  <c r="D411" i="11"/>
  <c r="D115" i="17"/>
  <c r="D284" i="17"/>
  <c r="D245" i="24"/>
  <c r="D244" i="24"/>
  <c r="D444" i="24"/>
  <c r="D142" i="21"/>
  <c r="D207" i="21"/>
  <c r="D83" i="24"/>
  <c r="D260" i="21"/>
  <c r="D446" i="21"/>
  <c r="D51" i="21"/>
  <c r="D197" i="24"/>
  <c r="D354" i="24"/>
  <c r="D148" i="24"/>
  <c r="D67" i="24"/>
  <c r="D419" i="24"/>
  <c r="D105" i="24"/>
  <c r="D453" i="24"/>
  <c r="D212" i="21"/>
  <c r="D43" i="21"/>
  <c r="D281" i="21"/>
  <c r="D225" i="21"/>
  <c r="D426" i="21"/>
  <c r="D361" i="21"/>
  <c r="D418" i="21"/>
  <c r="D337" i="21"/>
  <c r="D342" i="17"/>
  <c r="D222" i="17"/>
  <c r="D136" i="21"/>
  <c r="D202" i="21"/>
  <c r="D50" i="21"/>
  <c r="D126" i="21"/>
  <c r="D314" i="21"/>
  <c r="D254" i="21"/>
  <c r="D448" i="21"/>
  <c r="D218" i="21"/>
  <c r="D121" i="21"/>
  <c r="D114" i="21"/>
  <c r="D391" i="21"/>
  <c r="D372" i="21"/>
  <c r="D237" i="21"/>
  <c r="D129" i="21"/>
  <c r="D83" i="21"/>
  <c r="D91" i="21"/>
  <c r="D247" i="21"/>
  <c r="D123" i="21"/>
  <c r="D246" i="21"/>
  <c r="D320" i="21"/>
  <c r="D298" i="21"/>
  <c r="D399" i="21"/>
  <c r="D401" i="21"/>
  <c r="D344" i="21"/>
  <c r="D141" i="17"/>
  <c r="D462" i="17"/>
  <c r="D420" i="17"/>
  <c r="D380" i="17"/>
  <c r="D228" i="17"/>
  <c r="D246" i="17"/>
  <c r="D238" i="17"/>
  <c r="D197" i="17"/>
  <c r="D436" i="17"/>
  <c r="D196" i="17"/>
  <c r="D237" i="17"/>
  <c r="D347" i="17"/>
  <c r="D252" i="11"/>
  <c r="D189" i="11"/>
  <c r="D352" i="11"/>
  <c r="D100" i="11"/>
  <c r="D309" i="11"/>
  <c r="D398" i="17"/>
  <c r="D91" i="17"/>
  <c r="D160" i="17"/>
  <c r="D460" i="17"/>
  <c r="D128" i="17"/>
  <c r="D328" i="17"/>
  <c r="D247" i="17"/>
  <c r="D225" i="17"/>
  <c r="D285" i="17"/>
  <c r="D202" i="17"/>
  <c r="D401" i="17"/>
  <c r="D418" i="17"/>
  <c r="D255" i="17"/>
  <c r="D241" i="17"/>
  <c r="D97" i="17"/>
  <c r="D412" i="17"/>
  <c r="D171" i="17"/>
  <c r="D262" i="17"/>
  <c r="D244" i="17"/>
  <c r="D327" i="17"/>
  <c r="D94" i="17"/>
  <c r="D287" i="17"/>
  <c r="D226" i="17"/>
  <c r="D70" i="17"/>
  <c r="D371" i="17"/>
  <c r="D472" i="17"/>
  <c r="D51" i="17"/>
  <c r="D123" i="17"/>
  <c r="D76" i="17"/>
  <c r="D200" i="17"/>
  <c r="D210" i="17"/>
  <c r="D82" i="11"/>
  <c r="D287" i="11"/>
  <c r="D467" i="11"/>
  <c r="D286" i="11"/>
  <c r="D182" i="11"/>
  <c r="D510" i="11"/>
  <c r="D454" i="11"/>
  <c r="D194" i="11"/>
  <c r="D306" i="11"/>
  <c r="D191" i="11"/>
  <c r="D280" i="11"/>
  <c r="D258" i="11"/>
  <c r="D261" i="11"/>
  <c r="D398" i="11"/>
  <c r="D273" i="11"/>
  <c r="D503" i="11"/>
  <c r="D321" i="11"/>
  <c r="D311" i="17"/>
  <c r="D382" i="17"/>
  <c r="D346" i="17"/>
  <c r="D249" i="21"/>
  <c r="D158" i="21"/>
  <c r="D113" i="21"/>
  <c r="D283" i="21"/>
  <c r="D186" i="21"/>
  <c r="D180" i="21"/>
  <c r="D76" i="21"/>
  <c r="D139" i="17"/>
  <c r="D202" i="11"/>
  <c r="D323" i="11"/>
  <c r="D407" i="21"/>
  <c r="D273" i="17"/>
  <c r="D423" i="21"/>
  <c r="D313" i="21"/>
  <c r="D107" i="21"/>
  <c r="D361" i="17"/>
  <c r="D185" i="24"/>
  <c r="D497" i="24"/>
  <c r="D77" i="24"/>
  <c r="D73" i="21"/>
  <c r="D252" i="21"/>
  <c r="D278" i="24"/>
  <c r="D168" i="21"/>
  <c r="D87" i="21"/>
  <c r="D351" i="21"/>
  <c r="D485" i="24"/>
  <c r="D558" i="24"/>
  <c r="D430" i="24"/>
  <c r="D160" i="24"/>
  <c r="D339" i="17"/>
  <c r="D139" i="24"/>
  <c r="D401" i="24"/>
  <c r="D351" i="24"/>
  <c r="D85" i="21"/>
  <c r="D190" i="21"/>
  <c r="D425" i="21"/>
  <c r="D84" i="21"/>
  <c r="D148" i="21"/>
  <c r="D308" i="21"/>
  <c r="D119" i="21"/>
  <c r="D125" i="21"/>
  <c r="D156" i="17"/>
  <c r="D406" i="21"/>
  <c r="D417" i="21"/>
  <c r="D415" i="21"/>
  <c r="D375" i="21"/>
  <c r="D343" i="21"/>
  <c r="D191" i="21"/>
  <c r="D134" i="21"/>
  <c r="D288" i="21"/>
  <c r="D164" i="21"/>
  <c r="D287" i="21"/>
  <c r="D340" i="21"/>
  <c r="D77" i="21"/>
  <c r="D265" i="21"/>
  <c r="D101" i="21"/>
  <c r="D424" i="21"/>
  <c r="D315" i="21"/>
  <c r="D429" i="21"/>
  <c r="D236" i="21"/>
  <c r="D390" i="21"/>
  <c r="D253" i="21"/>
  <c r="D80" i="21"/>
  <c r="D345" i="21"/>
  <c r="D500" i="21"/>
  <c r="D149" i="21"/>
  <c r="D411" i="21"/>
  <c r="D170" i="21"/>
  <c r="D288" i="17"/>
  <c r="D441" i="21"/>
  <c r="D83" i="17"/>
  <c r="D400" i="17"/>
  <c r="D42" i="17"/>
  <c r="D166" i="17"/>
  <c r="D379" i="17"/>
  <c r="D351" i="17"/>
  <c r="D104" i="17"/>
  <c r="D260" i="17"/>
  <c r="D356" i="17"/>
  <c r="D330" i="17"/>
  <c r="D257" i="17"/>
  <c r="D227" i="17"/>
  <c r="D108" i="17"/>
  <c r="D355" i="17"/>
  <c r="D110" i="17"/>
  <c r="D291" i="17"/>
  <c r="D47" i="17"/>
  <c r="D136" i="17"/>
  <c r="D429" i="17"/>
  <c r="D243" i="17"/>
  <c r="D261" i="17"/>
  <c r="D333" i="17"/>
  <c r="D106" i="17"/>
  <c r="D290" i="17"/>
  <c r="D348" i="17"/>
  <c r="D142" i="17"/>
  <c r="D455" i="17"/>
  <c r="D119" i="17"/>
  <c r="D125" i="17"/>
  <c r="D463" i="17"/>
  <c r="D121" i="17"/>
  <c r="D419" i="17"/>
  <c r="D438" i="17"/>
  <c r="D179" i="17"/>
  <c r="D428" i="17"/>
  <c r="D430" i="17"/>
  <c r="D100" i="17"/>
  <c r="D306" i="17"/>
  <c r="D305" i="17"/>
  <c r="D271" i="17"/>
  <c r="D168" i="17"/>
  <c r="D281" i="17"/>
  <c r="D213" i="17"/>
  <c r="D176" i="17"/>
  <c r="D459" i="17"/>
  <c r="D384" i="17"/>
  <c r="D315" i="17"/>
  <c r="D297" i="17"/>
  <c r="D113" i="17"/>
  <c r="D212" i="17"/>
  <c r="D294" i="17"/>
  <c r="D458" i="17"/>
  <c r="D52" i="17"/>
  <c r="D337" i="17"/>
  <c r="D148" i="17"/>
  <c r="D308" i="17"/>
  <c r="D450" i="17"/>
  <c r="D199" i="17"/>
  <c r="D198" i="17"/>
  <c r="D433" i="17"/>
  <c r="D135" i="17"/>
  <c r="D364" i="17"/>
  <c r="D221" i="17"/>
  <c r="D490" i="17"/>
  <c r="D435" i="17"/>
  <c r="D427" i="17"/>
  <c r="D489" i="17"/>
  <c r="D440" i="17"/>
  <c r="D432" i="17"/>
  <c r="D314" i="17"/>
  <c r="D338" i="17"/>
  <c r="D67" i="17"/>
  <c r="D415" i="17"/>
  <c r="D178" i="17"/>
  <c r="D150" i="17"/>
  <c r="E196" i="20"/>
</calcChain>
</file>

<file path=xl/sharedStrings.xml><?xml version="1.0" encoding="utf-8"?>
<sst xmlns="http://schemas.openxmlformats.org/spreadsheetml/2006/main" count="1313" uniqueCount="275">
  <si>
    <t>Month</t>
  </si>
  <si>
    <t>Nominal</t>
  </si>
  <si>
    <t>Real</t>
  </si>
  <si>
    <t>Quarter</t>
  </si>
  <si>
    <t>Year</t>
  </si>
  <si>
    <t>Consumer Price Index (all urban consumers):</t>
  </si>
  <si>
    <t>Motor Gasoline Regular Grade Retail Price (including taxes)</t>
  </si>
  <si>
    <t>Imported Crude Oil Price (refiner average imported crude oil acquisition cost)</t>
  </si>
  <si>
    <t>DATA SOURCES</t>
  </si>
  <si>
    <t>Historical data</t>
  </si>
  <si>
    <t>Forecast data</t>
  </si>
  <si>
    <t>All Prices:</t>
  </si>
  <si>
    <t>Consumer Price Index</t>
  </si>
  <si>
    <t>NOTES</t>
  </si>
  <si>
    <t>- Quarterly values calculated as weighted average of monthly data using the following weights:</t>
  </si>
  <si>
    <t>- Imported Crude Oil Price:  U.S. crude oil net imports</t>
  </si>
  <si>
    <t>- Heating Oil Retail Price:  U.S. distillate fuel oil supplied to residential sector</t>
  </si>
  <si>
    <t>Consumer Price</t>
  </si>
  <si>
    <t>Index (1982-84=1)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</si>
  <si>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</si>
  <si>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</si>
  <si>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</si>
  <si>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</si>
  <si>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</si>
  <si>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</si>
  <si>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</si>
  <si>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</si>
  <si>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</si>
  <si>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</si>
  <si>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</si>
  <si>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</si>
  <si>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</si>
  <si>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</si>
  <si>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</si>
  <si>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</si>
  <si>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</si>
  <si>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</si>
  <si>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</si>
  <si>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</si>
  <si>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</si>
  <si>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</si>
  <si>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</si>
  <si>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</si>
  <si>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</si>
  <si>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</si>
  <si>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</si>
  <si>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</si>
  <si>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</si>
  <si>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</si>
  <si>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</si>
  <si>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</si>
  <si>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</si>
  <si>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</si>
  <si>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</si>
  <si>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</si>
  <si>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</si>
  <si>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</si>
  <si>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</si>
  <si>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</si>
  <si>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</si>
  <si>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</si>
  <si>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</si>
  <si>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</si>
  <si>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</si>
  <si>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</si>
  <si>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</si>
  <si>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</si>
  <si>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</si>
  <si>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</si>
  <si>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</si>
  <si>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</si>
  <si>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</si>
  <si>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</si>
  <si>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</si>
  <si>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</si>
  <si>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</si>
  <si>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</si>
  <si>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</si>
  <si>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</si>
  <si>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</si>
  <si>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</si>
  <si>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</si>
  <si>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</si>
  <si>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</si>
  <si>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</si>
  <si>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</si>
  <si>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</si>
  <si>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</si>
  <si>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</si>
  <si>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</si>
  <si>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</si>
  <si>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</si>
  <si>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</si>
  <si>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</si>
  <si>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</si>
  <si>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</si>
  <si>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</si>
  <si>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</si>
  <si>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</si>
  <si>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</si>
  <si>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</si>
  <si>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</si>
  <si>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</si>
  <si>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</si>
  <si>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</si>
  <si>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</si>
  <si>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</si>
  <si>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</si>
  <si>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</si>
  <si>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</si>
  <si>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</si>
  <si>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</si>
  <si>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</si>
  <si>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</si>
  <si>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</si>
  <si>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</si>
  <si>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</si>
  <si>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</si>
  <si>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</si>
  <si>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</si>
  <si>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</si>
  <si>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</si>
  <si>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</si>
  <si>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</si>
  <si>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</si>
  <si>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</si>
  <si>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</si>
  <si>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</si>
  <si>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</si>
  <si>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</si>
  <si>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</si>
  <si>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</si>
  <si>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</si>
  <si>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</si>
  <si>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</si>
  <si>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</si>
  <si>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</si>
  <si>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</si>
  <si>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</si>
  <si>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</si>
  <si>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</si>
  <si>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</si>
  <si>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</si>
  <si>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</si>
  <si>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</si>
  <si>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</si>
  <si>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</si>
  <si>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</si>
  <si>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</si>
  <si>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</si>
  <si>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</si>
  <si>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</si>
  <si>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</si>
  <si>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</si>
  <si>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</si>
  <si>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</si>
  <si>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</si>
  <si>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</si>
  <si>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</si>
  <si>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</si>
  <si>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</si>
  <si>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</si>
  <si>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</si>
  <si>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</si>
  <si>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</si>
  <si>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</si>
  <si>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</si>
  <si>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See Notes and Sources for more information</t>
  </si>
  <si>
    <t>EIA Short-Term Energy Outlook,</t>
  </si>
  <si>
    <t>Annual Average Imported Crude Oil Price</t>
  </si>
  <si>
    <t>Imported Crude Oil Price ($/barrel)</t>
  </si>
  <si>
    <t>Motor Gasoline Price ($/gallon)</t>
  </si>
  <si>
    <t>Quarterly Average Imported Crude Oil Price</t>
  </si>
  <si>
    <t>Monthly Average Imported Crude Oil Price</t>
  </si>
  <si>
    <t>Annual Average Heating Oil Price</t>
  </si>
  <si>
    <t>Heating Oil Price ($/gallon)</t>
  </si>
  <si>
    <t>Quarterly Average Heating Oil Price</t>
  </si>
  <si>
    <t>Monthly Average Heating Oil Price</t>
  </si>
  <si>
    <t>Annual Average Diesel Price</t>
  </si>
  <si>
    <t>Diesel Price ($/gallon)</t>
  </si>
  <si>
    <t>Quarterly Average Diesel Price</t>
  </si>
  <si>
    <t>Monthly Average Diesel Price</t>
  </si>
  <si>
    <t>Forecast</t>
  </si>
  <si>
    <t>Values</t>
  </si>
  <si>
    <r>
      <t xml:space="preserve">Forecast / estimated values shown in </t>
    </r>
    <r>
      <rPr>
        <b/>
        <sz val="10"/>
        <color indexed="12"/>
        <rFont val="Arial"/>
        <family val="2"/>
      </rPr>
      <t>blue</t>
    </r>
  </si>
  <si>
    <t>Annual Average Residential Natural Gas Price</t>
  </si>
  <si>
    <t>Residential Natural Gas Price ($/mcf)</t>
  </si>
  <si>
    <t>Quarterly Average Residential Natural Gas Price</t>
  </si>
  <si>
    <t>Monthly Average Residential Natural Gas Price</t>
  </si>
  <si>
    <t>Annual Average Residential Electricity Price</t>
  </si>
  <si>
    <t>Quarterly Average Residential Electricity Price</t>
  </si>
  <si>
    <r>
      <t>Residential Electricity Price (</t>
    </r>
    <r>
      <rPr>
        <b/>
        <sz val="10"/>
        <rFont val="Arial"/>
        <family val="2"/>
      </rPr>
      <t>¢</t>
    </r>
    <r>
      <rPr>
        <b/>
        <sz val="10"/>
        <rFont val="Arial"/>
        <family val="2"/>
      </rPr>
      <t>/kwh)</t>
    </r>
  </si>
  <si>
    <t>Monthly Average Residential Electricity Price</t>
  </si>
  <si>
    <t>Imported Crude Oil Prices (Annual)</t>
  </si>
  <si>
    <t>Imported Crude Oil Prices (Quarterly)</t>
  </si>
  <si>
    <t>Imported Crude Oil Prices (Monthly)</t>
  </si>
  <si>
    <t>Notes and Sources</t>
  </si>
  <si>
    <t>EIA Short-Term Energy Outlook model &lt;http://www.eia.doe.gov/emeu/steo/pub/contents.html&gt;</t>
  </si>
  <si>
    <t>IHS Global Insight macroeconomic model &lt;http://www.ihsglobalinsight.com/&gt;</t>
  </si>
  <si>
    <t>Short-Term Energy Outlook,</t>
  </si>
  <si>
    <t>1994 - Present: EIA Weekly Petroleum Status Report &lt;http://www.eia.gov/oil_gas/petroleum/data_publications/weekly_petroleum_status_report/wpsr.html&gt;</t>
  </si>
  <si>
    <t>1967 - 1980: EIA Annual Energy Review &lt;http://www.eia.doe.gov/emeu/aer/natgas.html&gt;</t>
  </si>
  <si>
    <t>1981 - Present: EIA Natural Gas Monthly &lt;http://www.eia.gov/oil_gas/natural_gas/data_publications/natural_gas_monthly/ngm.html&gt;</t>
  </si>
  <si>
    <t>1979 - 1993: EIA estimates based on refiner end-use diesel fuel price (excluding taxes) from EIA Monthly Energy Review &lt;http://www.eia.doe.gov/emeu/mer/prices.html&gt;</t>
  </si>
  <si>
    <t>1960 - 1975: EIA Annual Energy Review &lt;http://www.eia.doe.gov/emeu/aer/elect.html&gt;</t>
  </si>
  <si>
    <t>1976 - Present: EIA Monthly Energy Review &lt;http://www.eia.doe.gov/emeu/mer/prices.html&gt;</t>
  </si>
  <si>
    <t>Return to Contents</t>
  </si>
  <si>
    <t>Values shown for recent months are estimates if official historical data has not yet been released</t>
  </si>
  <si>
    <t>1919 - Present: U.S. Bureau of Labor Statistics (BLS) &lt;http://www.bls.gov/cpi/&gt;</t>
  </si>
  <si>
    <t>1968 - Present: EIA Petroleum Marketing Monthly &lt;http://www.eia.gov/oil_gas/petroleum/data_publications/petroleum_marketing_monthly/pmm.html&gt;</t>
  </si>
  <si>
    <t>1976 - 1990: EIA Monthly Energy Review &lt;http://www.eia.doe.gov/emeu/mer/prices.html&gt;, unleaded gasoline</t>
  </si>
  <si>
    <t>1991 - Present: EIA Weekly Petroleum Status Report &lt;http://www.eia.gov/oil_gas/petroleum/data_publications/weekly_petroleum_status_report/wpsr.html&gt;, unleaded gasoline</t>
  </si>
  <si>
    <t>1978 - Present: U.S. Bureau of Labor Statistics (BLS), consumer price survey &lt;http://www.bls.gov/cpi/&gt;</t>
  </si>
  <si>
    <t>2012Q1</t>
  </si>
  <si>
    <t>2012Q2</t>
  </si>
  <si>
    <t>2012Q3</t>
  </si>
  <si>
    <t>2012Q4</t>
  </si>
  <si>
    <t>Motor Gasoline Regular Grade Retail Prices (Annual)</t>
  </si>
  <si>
    <t>Motor Gasoline Regular Grade Retail Prices (Quarterly)</t>
  </si>
  <si>
    <t>Motor Gasoline Regular Grade Retail Prices (Monthly)</t>
  </si>
  <si>
    <t>Annual Average Motor Gasoline Regular Retail Price</t>
  </si>
  <si>
    <t>Quarterly Average Motor Gasoline Regular Grade Retail Price</t>
  </si>
  <si>
    <t>Monthly Average Motor Gasoline Regular Grade Retail Price</t>
  </si>
  <si>
    <t>- Motor Gasoline Regular Grade Retail Price:  U.S. total motor gasoline consumption</t>
  </si>
  <si>
    <t>- Residential Electricity Retail Price:  U.S. retail sales of electricity to residential sector</t>
  </si>
  <si>
    <t>On-highway Diesel Retail Prices (Annual)</t>
  </si>
  <si>
    <t>On-highway Diesel Retail Prices (Quarterly)</t>
  </si>
  <si>
    <t>On-highway Diesel Retail Prices (Monthly)</t>
  </si>
  <si>
    <t>Heating Oil Retail Prices (Annual)</t>
  </si>
  <si>
    <t>Heating Oil Retail Prices (Quarterly)</t>
  </si>
  <si>
    <t>Heating Oil Retail Prices (Monthly)</t>
  </si>
  <si>
    <t>Residential Natural Gas Retail Prices (Annual)</t>
  </si>
  <si>
    <t>Residential Natural Gas Retail Prices (Quarterly)</t>
  </si>
  <si>
    <t>Residential Natural Gas Retail Prices (Monthly)</t>
  </si>
  <si>
    <t>Residential Electricity Retail Prices (Annual)</t>
  </si>
  <si>
    <t>Residential Electricity Retail Prices (Quarterly)</t>
  </si>
  <si>
    <t>Residential Electricity Retail Prices (Monthly)</t>
  </si>
  <si>
    <t>- Residential Natural Gas Retail Price:  U.S. natural gas consumption by residential sector</t>
  </si>
  <si>
    <t>- On-Highway Diesel Fuel Retail Price:  U.S. distillate fuel oil supplied for on-highway use</t>
  </si>
  <si>
    <t>On-Highway Diesel Fuel Retail Price (including taxes)</t>
  </si>
  <si>
    <t>Heating Oil Retail Price (No. 2 fuel oil, including taxes)</t>
  </si>
  <si>
    <t xml:space="preserve">Residential Natural Gas Retail Price (including taxes)   </t>
  </si>
  <si>
    <t xml:space="preserve">Residential Electricity Retail Price (including taxes)   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</si>
  <si>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</si>
  <si>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</si>
  <si>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</si>
  <si>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</si>
  <si>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</si>
  <si>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</si>
  <si>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</si>
  <si>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</si>
  <si>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</si>
  <si>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</si>
  <si>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</si>
  <si>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</si>
  <si>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1974Q1</t>
  </si>
  <si>
    <t>1974Q2</t>
  </si>
  <si>
    <t>1974Q3</t>
  </si>
  <si>
    <t>1974Q4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</si>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</sst>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mmm\ yyyy"/>
    <numFmt numFmtId="166" formatCode="0.00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2" fillId="0" borderId="1" xfId="0" applyFont="1" applyBorder="1" applyAlignment="1">
      <alignment horizontal="right"/>
    </xf>
    <xf numFmtId="0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1" fillId="0" borderId="0" xfId="0" quotePrefix="1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/>
    <xf numFmtId="0" fontId="6" fillId="0" borderId="0" xfId="1" applyNumberFormat="1" applyFill="1" applyBorder="1" applyAlignment="1" applyProtection="1">
      <alignment horizontal="left"/>
    </xf>
    <xf numFmtId="0" fontId="1" fillId="0" borderId="0" xfId="0" applyNumberFormat="1" applyFont="1" applyBorder="1" applyAlignment="1">
      <alignment horizontal="right"/>
    </xf>
    <xf numFmtId="164" fontId="1" fillId="0" borderId="0" xfId="0" applyNumberFormat="1" applyFont="1" applyBorder="1"/>
    <xf numFmtId="0" fontId="0" fillId="0" borderId="1" xfId="0" applyBorder="1"/>
    <xf numFmtId="2" fontId="7" fillId="0" borderId="0" xfId="0" applyNumberFormat="1" applyFont="1" applyBorder="1"/>
    <xf numFmtId="0" fontId="0" fillId="0" borderId="0" xfId="0" applyNumberFormat="1"/>
    <xf numFmtId="165" fontId="4" fillId="0" borderId="2" xfId="0" applyNumberFormat="1" applyFont="1" applyBorder="1"/>
    <xf numFmtId="0" fontId="0" fillId="0" borderId="2" xfId="0" applyBorder="1"/>
    <xf numFmtId="0" fontId="6" fillId="0" borderId="2" xfId="1" applyBorder="1" applyAlignment="1" applyProtection="1"/>
    <xf numFmtId="166" fontId="1" fillId="0" borderId="0" xfId="0" applyNumberFormat="1" applyFont="1"/>
    <xf numFmtId="166" fontId="7" fillId="0" borderId="0" xfId="0" applyNumberFormat="1" applyFont="1" applyBorder="1"/>
    <xf numFmtId="166" fontId="1" fillId="0" borderId="1" xfId="0" applyNumberFormat="1" applyFont="1" applyBorder="1"/>
    <xf numFmtId="0" fontId="8" fillId="0" borderId="0" xfId="1" applyFont="1" applyAlignment="1" applyProtection="1"/>
    <xf numFmtId="0" fontId="0" fillId="0" borderId="0" xfId="0" applyAlignment="1">
      <alignment horizontal="left"/>
    </xf>
    <xf numFmtId="0" fontId="9" fillId="0" borderId="0" xfId="1" applyFont="1" applyAlignment="1" applyProtection="1">
      <alignment horizontal="left"/>
    </xf>
    <xf numFmtId="0" fontId="6" fillId="0" borderId="0" xfId="1" applyAlignment="1" applyProtection="1">
      <alignment horizontal="left"/>
    </xf>
    <xf numFmtId="0" fontId="10" fillId="0" borderId="0" xfId="0" applyFont="1"/>
    <xf numFmtId="0" fontId="0" fillId="0" borderId="0" xfId="0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0" fillId="0" borderId="0" xfId="0" applyAlignment="1">
      <alignment horizontal="left"/>
    </xf>
    <xf numFmtId="0" fontId="6" fillId="0" borderId="0" xfId="1" applyNumberFormat="1" applyFill="1" applyBorder="1" applyAlignment="1" applyProtection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3" xfId="0" applyBorder="1" applyAlignment="1">
      <alignment horizontal="left"/>
    </xf>
    <xf numFmtId="0" fontId="6" fillId="0" borderId="0" xfId="1" applyAlignment="1" applyProtection="1">
      <alignment horizontal="left"/>
    </xf>
    <xf numFmtId="0" fontId="9" fillId="0" borderId="0" xfId="1" applyFont="1" applyAlignment="1" applyProtection="1">
      <alignment horizontal="left"/>
    </xf>
    <xf numFmtId="164" fontId="5" fillId="0" borderId="0" xfId="0" applyNumberFormat="1" applyFont="1" applyAlignment="1">
      <alignment horizontal="right"/>
    </xf>
    <xf numFmtId="0" fontId="4" fillId="0" borderId="0" xfId="0" applyFont="1" applyBorder="1" applyAlignment="1">
      <alignment horizontal="left"/>
    </xf>
    <xf numFmtId="0" fontId="8" fillId="0" borderId="0" xfId="1" applyFont="1" applyBorder="1" applyAlignment="1" applyProtection="1">
      <alignment horizontal="left"/>
    </xf>
  </cellXfs>
  <cellStyles count="2">
    <cellStyle name="Hyperlink" xfId="1" builtinId="8"/>
    <cellStyle name="Normal" xfId="0" builtinId="0"/>
  </cellStyles>
  <dxfs count="102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Imported Crude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3490285190861208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64124015748052"/>
          <c:w val="0.87136560508162608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'Crude Oil-A'!$A$41:$A$86</c:f>
              <c:numCache>
                <c:formatCode>General</c:formatCode>
                <c:ptCount val="46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</c:numCache>
            </c:numRef>
          </c:cat>
          <c:val>
            <c:numRef>
              <c:f>'Crude Oil-A'!$E$41:$E$92</c:f>
              <c:numCache>
                <c:formatCode>General</c:formatCode>
                <c:ptCount val="52"/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0331952"/>
        <c:axId val="72035435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'Crude Oil-A'!$A$41:$A$92</c:f>
              <c:numCache>
                <c:formatCode>General</c:formatCode>
                <c:ptCount val="52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</c:numCache>
            </c:numRef>
          </c:cat>
          <c:val>
            <c:numRef>
              <c:f>'Crude Oil-A'!$C$41:$C$92</c:f>
              <c:numCache>
                <c:formatCode>0.00</c:formatCode>
                <c:ptCount val="52"/>
                <c:pt idx="0">
                  <c:v>2.9</c:v>
                </c:pt>
                <c:pt idx="1">
                  <c:v>2.8</c:v>
                </c:pt>
                <c:pt idx="2">
                  <c:v>2.96</c:v>
                </c:pt>
                <c:pt idx="3">
                  <c:v>3.17</c:v>
                </c:pt>
                <c:pt idx="4">
                  <c:v>3.22</c:v>
                </c:pt>
                <c:pt idx="5">
                  <c:v>4.08</c:v>
                </c:pt>
                <c:pt idx="6">
                  <c:v>12.52</c:v>
                </c:pt>
                <c:pt idx="7">
                  <c:v>13.946718203</c:v>
                </c:pt>
                <c:pt idx="8">
                  <c:v>13.483572863999999</c:v>
                </c:pt>
                <c:pt idx="9">
                  <c:v>14.525864502999999</c:v>
                </c:pt>
                <c:pt idx="10">
                  <c:v>14.56930006</c:v>
                </c:pt>
                <c:pt idx="11">
                  <c:v>21.573135913000002</c:v>
                </c:pt>
                <c:pt idx="12">
                  <c:v>33.858791771</c:v>
                </c:pt>
                <c:pt idx="13">
                  <c:v>37.099725198999998</c:v>
                </c:pt>
                <c:pt idx="14">
                  <c:v>33.568900286999998</c:v>
                </c:pt>
                <c:pt idx="15">
                  <c:v>29.314416294000001</c:v>
                </c:pt>
                <c:pt idx="16">
                  <c:v>28.876823650999999</c:v>
                </c:pt>
                <c:pt idx="17">
                  <c:v>26.991316866999998</c:v>
                </c:pt>
                <c:pt idx="18">
                  <c:v>13.934331794</c:v>
                </c:pt>
                <c:pt idx="19">
                  <c:v>18.138013121</c:v>
                </c:pt>
                <c:pt idx="20">
                  <c:v>14.602182092</c:v>
                </c:pt>
                <c:pt idx="21">
                  <c:v>18.071612658999999</c:v>
                </c:pt>
                <c:pt idx="22">
                  <c:v>21.733567231999999</c:v>
                </c:pt>
                <c:pt idx="23">
                  <c:v>18.725637669000001</c:v>
                </c:pt>
                <c:pt idx="24">
                  <c:v>18.208122711000001</c:v>
                </c:pt>
                <c:pt idx="25">
                  <c:v>16.133509063000002</c:v>
                </c:pt>
                <c:pt idx="26">
                  <c:v>15.538111376</c:v>
                </c:pt>
                <c:pt idx="27">
                  <c:v>17.141829372</c:v>
                </c:pt>
                <c:pt idx="28">
                  <c:v>20.618924849999999</c:v>
                </c:pt>
                <c:pt idx="29">
                  <c:v>18.488877165000002</c:v>
                </c:pt>
                <c:pt idx="30">
                  <c:v>12.066664086999999</c:v>
                </c:pt>
                <c:pt idx="31">
                  <c:v>17.271496745</c:v>
                </c:pt>
                <c:pt idx="32">
                  <c:v>27.721609297000001</c:v>
                </c:pt>
                <c:pt idx="33">
                  <c:v>21.993048731999998</c:v>
                </c:pt>
                <c:pt idx="34">
                  <c:v>23.712193128999999</c:v>
                </c:pt>
                <c:pt idx="35">
                  <c:v>27.727315847</c:v>
                </c:pt>
                <c:pt idx="36">
                  <c:v>35.892836543999998</c:v>
                </c:pt>
                <c:pt idx="37">
                  <c:v>48.887001327</c:v>
                </c:pt>
                <c:pt idx="38">
                  <c:v>59.048347649999997</c:v>
                </c:pt>
                <c:pt idx="39">
                  <c:v>67.185930995000007</c:v>
                </c:pt>
                <c:pt idx="40">
                  <c:v>92.573664398000005</c:v>
                </c:pt>
                <c:pt idx="41">
                  <c:v>59.036944044999998</c:v>
                </c:pt>
                <c:pt idx="42">
                  <c:v>75.825638045000005</c:v>
                </c:pt>
                <c:pt idx="43">
                  <c:v>102.58033186</c:v>
                </c:pt>
                <c:pt idx="44">
                  <c:v>101.08643601</c:v>
                </c:pt>
                <c:pt idx="45">
                  <c:v>98.121134235</c:v>
                </c:pt>
                <c:pt idx="46">
                  <c:v>89.634869890999994</c:v>
                </c:pt>
                <c:pt idx="47">
                  <c:v>46.342751434</c:v>
                </c:pt>
                <c:pt idx="48">
                  <c:v>38.702707109999999</c:v>
                </c:pt>
                <c:pt idx="49">
                  <c:v>49.003025245000003</c:v>
                </c:pt>
                <c:pt idx="50">
                  <c:v>56.013234408999999</c:v>
                </c:pt>
                <c:pt idx="51">
                  <c:v>55.166117874000001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'Crude Oil-A'!$A$96</c:f>
              <c:strCache>
                <c:ptCount val="1"/>
                <c:pt idx="0">
                  <c:v>Real Price (Apr 2018 $)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'Crude Oil-A'!$A$41:$A$92</c:f>
              <c:numCache>
                <c:formatCode>General</c:formatCode>
                <c:ptCount val="52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</c:numCache>
            </c:numRef>
          </c:cat>
          <c:val>
            <c:numRef>
              <c:f>'Crude Oil-A'!$D$41:$D$92</c:f>
              <c:numCache>
                <c:formatCode>0.00</c:formatCode>
                <c:ptCount val="52"/>
                <c:pt idx="0">
                  <c:v>20.836808333333334</c:v>
                </c:pt>
                <c:pt idx="1">
                  <c:v>19.076750953678474</c:v>
                </c:pt>
                <c:pt idx="2">
                  <c:v>19.07534618556701</c:v>
                </c:pt>
                <c:pt idx="3">
                  <c:v>19.571165160493827</c:v>
                </c:pt>
                <c:pt idx="4">
                  <c:v>19.261585502392347</c:v>
                </c:pt>
                <c:pt idx="5">
                  <c:v>22.976804864864867</c:v>
                </c:pt>
                <c:pt idx="6">
                  <c:v>63.499433752535502</c:v>
                </c:pt>
                <c:pt idx="7">
                  <c:v>64.788873737093638</c:v>
                </c:pt>
                <c:pt idx="8">
                  <c:v>59.217602125436208</c:v>
                </c:pt>
                <c:pt idx="9">
                  <c:v>59.918699823147691</c:v>
                </c:pt>
                <c:pt idx="10">
                  <c:v>55.837515209511658</c:v>
                </c:pt>
                <c:pt idx="11">
                  <c:v>74.317110145244712</c:v>
                </c:pt>
                <c:pt idx="12">
                  <c:v>102.76483739916375</c:v>
                </c:pt>
                <c:pt idx="13">
                  <c:v>102.01405819272144</c:v>
                </c:pt>
                <c:pt idx="14">
                  <c:v>86.95053413246842</c:v>
                </c:pt>
                <c:pt idx="15">
                  <c:v>73.604952147454341</c:v>
                </c:pt>
                <c:pt idx="16">
                  <c:v>69.471553013417108</c:v>
                </c:pt>
                <c:pt idx="17">
                  <c:v>62.722627831443795</c:v>
                </c:pt>
                <c:pt idx="18">
                  <c:v>31.763251629840607</c:v>
                </c:pt>
                <c:pt idx="19">
                  <c:v>39.917203772311176</c:v>
                </c:pt>
                <c:pt idx="20">
                  <c:v>30.870043829999886</c:v>
                </c:pt>
                <c:pt idx="21">
                  <c:v>36.457931157477475</c:v>
                </c:pt>
                <c:pt idx="22">
                  <c:v>41.591668585181807</c:v>
                </c:pt>
                <c:pt idx="23">
                  <c:v>34.385730302762639</c:v>
                </c:pt>
                <c:pt idx="24">
                  <c:v>32.448464381363976</c:v>
                </c:pt>
                <c:pt idx="25">
                  <c:v>27.922132085675223</c:v>
                </c:pt>
                <c:pt idx="26">
                  <c:v>26.211339404583434</c:v>
                </c:pt>
                <c:pt idx="27">
                  <c:v>28.127565289589221</c:v>
                </c:pt>
                <c:pt idx="28">
                  <c:v>32.867817171178686</c:v>
                </c:pt>
                <c:pt idx="29">
                  <c:v>28.799191885549174</c:v>
                </c:pt>
                <c:pt idx="30">
                  <c:v>18.509294218316807</c:v>
                </c:pt>
                <c:pt idx="31">
                  <c:v>25.924528710859523</c:v>
                </c:pt>
                <c:pt idx="32">
                  <c:v>40.25489995774187</c:v>
                </c:pt>
                <c:pt idx="33">
                  <c:v>31.06149753652296</c:v>
                </c:pt>
                <c:pt idx="34">
                  <c:v>32.963512308711643</c:v>
                </c:pt>
                <c:pt idx="35">
                  <c:v>37.6792673414175</c:v>
                </c:pt>
                <c:pt idx="36">
                  <c:v>47.508258154001922</c:v>
                </c:pt>
                <c:pt idx="37">
                  <c:v>62.600489516029363</c:v>
                </c:pt>
                <c:pt idx="38">
                  <c:v>73.251991047295718</c:v>
                </c:pt>
                <c:pt idx="39">
                  <c:v>81.021254042847062</c:v>
                </c:pt>
                <c:pt idx="40">
                  <c:v>107.53458489811652</c:v>
                </c:pt>
                <c:pt idx="41">
                  <c:v>68.798363127141243</c:v>
                </c:pt>
                <c:pt idx="42">
                  <c:v>86.940135319999101</c:v>
                </c:pt>
                <c:pt idx="43">
                  <c:v>114.03618378217686</c:v>
                </c:pt>
                <c:pt idx="44">
                  <c:v>110.09301583210915</c:v>
                </c:pt>
                <c:pt idx="45">
                  <c:v>105.3195574192836</c:v>
                </c:pt>
                <c:pt idx="46">
                  <c:v>94.684578779308765</c:v>
                </c:pt>
                <c:pt idx="47">
                  <c:v>48.894408589439116</c:v>
                </c:pt>
                <c:pt idx="48">
                  <c:v>40.320980476296697</c:v>
                </c:pt>
                <c:pt idx="49">
                  <c:v>49.983018783824782</c:v>
                </c:pt>
                <c:pt idx="50">
                  <c:v>55.800205490964075</c:v>
                </c:pt>
                <c:pt idx="51">
                  <c:v>53.918056543431994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348192"/>
        <c:axId val="720335312"/>
      </c:lineChart>
      <c:catAx>
        <c:axId val="72034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33531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720335312"/>
        <c:scaling>
          <c:orientation val="minMax"/>
          <c:max val="12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348192"/>
        <c:crosses val="autoZero"/>
        <c:crossBetween val="between"/>
        <c:majorUnit val="10"/>
      </c:valAx>
      <c:catAx>
        <c:axId val="72033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20354352"/>
        <c:crosses val="autoZero"/>
        <c:auto val="1"/>
        <c:lblAlgn val="ctr"/>
        <c:lblOffset val="100"/>
        <c:noMultiLvlLbl val="0"/>
      </c:catAx>
      <c:valAx>
        <c:axId val="72035435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72033195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642093396044034"/>
          <c:y val="0.21064851268591425"/>
          <c:w val="0.39709219233502041"/>
          <c:h val="4.340277777777767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Retail Heating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020169458683458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800989671803186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'Heat Oil-A'!$A$41:$A$81</c:f>
              <c:numCache>
                <c:formatCode>General</c:formatCode>
                <c:ptCount val="41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</c:numCache>
            </c:numRef>
          </c:cat>
          <c:val>
            <c:numRef>
              <c:f>'Heat Oil-A'!$E$41:$E$81</c:f>
              <c:numCache>
                <c:formatCode>General</c:formatCode>
                <c:ptCount val="41"/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93280512"/>
        <c:axId val="79328107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'Heat Oil-A'!$A$41:$A$81</c:f>
              <c:numCache>
                <c:formatCode>General</c:formatCode>
                <c:ptCount val="41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</c:numCache>
            </c:numRef>
          </c:cat>
          <c:val>
            <c:numRef>
              <c:f>'Heat Oil-A'!$C$41:$C$81</c:f>
              <c:numCache>
                <c:formatCode>0.00</c:formatCode>
                <c:ptCount val="41"/>
                <c:pt idx="0">
                  <c:v>0.70542796355000004</c:v>
                </c:pt>
                <c:pt idx="1">
                  <c:v>1.0047148763</c:v>
                </c:pt>
                <c:pt idx="2">
                  <c:v>1.2350862946000001</c:v>
                </c:pt>
                <c:pt idx="3">
                  <c:v>1.2119982076</c:v>
                </c:pt>
                <c:pt idx="4">
                  <c:v>1.1061730213000001</c:v>
                </c:pt>
                <c:pt idx="5">
                  <c:v>1.1224079741999999</c:v>
                </c:pt>
                <c:pt idx="6">
                  <c:v>1.0822391057</c:v>
                </c:pt>
                <c:pt idx="7">
                  <c:v>0.85190441969999997</c:v>
                </c:pt>
                <c:pt idx="8">
                  <c:v>0.85255131241000004</c:v>
                </c:pt>
                <c:pt idx="9">
                  <c:v>0.84934335863999999</c:v>
                </c:pt>
                <c:pt idx="10">
                  <c:v>0.89470909488000006</c:v>
                </c:pt>
                <c:pt idx="11">
                  <c:v>1.1017689517</c:v>
                </c:pt>
                <c:pt idx="12">
                  <c:v>1.037275248</c:v>
                </c:pt>
                <c:pt idx="13">
                  <c:v>0.96344384230000002</c:v>
                </c:pt>
                <c:pt idx="14">
                  <c:v>0.94759478062000002</c:v>
                </c:pt>
                <c:pt idx="15">
                  <c:v>0.921898365</c:v>
                </c:pt>
                <c:pt idx="16">
                  <c:v>0.89670023197000004</c:v>
                </c:pt>
                <c:pt idx="17">
                  <c:v>1.0274646148</c:v>
                </c:pt>
                <c:pt idx="18">
                  <c:v>1.0281359794</c:v>
                </c:pt>
                <c:pt idx="19">
                  <c:v>0.88759809862000005</c:v>
                </c:pt>
                <c:pt idx="20">
                  <c:v>0.90282457226000001</c:v>
                </c:pt>
                <c:pt idx="21">
                  <c:v>1.3818291677000001</c:v>
                </c:pt>
                <c:pt idx="22">
                  <c:v>1.3312892314</c:v>
                </c:pt>
                <c:pt idx="23">
                  <c:v>1.1661154297</c:v>
                </c:pt>
                <c:pt idx="24">
                  <c:v>1.4278894025</c:v>
                </c:pt>
                <c:pt idx="25">
                  <c:v>1.6476590972</c:v>
                </c:pt>
                <c:pt idx="26">
                  <c:v>2.1952958416000001</c:v>
                </c:pt>
                <c:pt idx="27">
                  <c:v>2.4732490348999998</c:v>
                </c:pt>
                <c:pt idx="28">
                  <c:v>2.6644317759999998</c:v>
                </c:pt>
                <c:pt idx="29">
                  <c:v>3.5088583164</c:v>
                </c:pt>
                <c:pt idx="30">
                  <c:v>2.5240142991000001</c:v>
                </c:pt>
                <c:pt idx="31">
                  <c:v>2.9706917405</c:v>
                </c:pt>
                <c:pt idx="32">
                  <c:v>3.6567494282999999</c:v>
                </c:pt>
                <c:pt idx="33">
                  <c:v>3.7859787318000002</c:v>
                </c:pt>
                <c:pt idx="34">
                  <c:v>3.7828018549000002</c:v>
                </c:pt>
                <c:pt idx="35">
                  <c:v>3.7135107226000001</c:v>
                </c:pt>
                <c:pt idx="36">
                  <c:v>2.6491567696999998</c:v>
                </c:pt>
                <c:pt idx="37">
                  <c:v>2.1028071550999998</c:v>
                </c:pt>
                <c:pt idx="38">
                  <c:v>2.5066436668000001</c:v>
                </c:pt>
                <c:pt idx="39">
                  <c:v>2.8376410529</c:v>
                </c:pt>
                <c:pt idx="40">
                  <c:v>2.8501375821999999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'Heat Oil-A'!$A$85</c:f>
              <c:strCache>
                <c:ptCount val="1"/>
                <c:pt idx="0">
                  <c:v>Real Price (Apr 2018 $)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'Heat Oil-A'!$A$41:$A$81</c:f>
              <c:numCache>
                <c:formatCode>General</c:formatCode>
                <c:ptCount val="41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</c:numCache>
            </c:numRef>
          </c:cat>
          <c:val>
            <c:numRef>
              <c:f>'Heat Oil-A'!$D$41:$D$81</c:f>
              <c:numCache>
                <c:formatCode>0.00</c:formatCode>
                <c:ptCount val="41"/>
                <c:pt idx="0">
                  <c:v>2.4301227173509541</c:v>
                </c:pt>
                <c:pt idx="1">
                  <c:v>3.0494106698728491</c:v>
                </c:pt>
                <c:pt idx="2">
                  <c:v>3.3961482047245259</c:v>
                </c:pt>
                <c:pt idx="3">
                  <c:v>3.1393310658802145</c:v>
                </c:pt>
                <c:pt idx="4">
                  <c:v>2.777466604929681</c:v>
                </c:pt>
                <c:pt idx="5">
                  <c:v>2.7002770811885028</c:v>
                </c:pt>
                <c:pt idx="6">
                  <c:v>2.5149154813727481</c:v>
                </c:pt>
                <c:pt idx="7">
                  <c:v>1.9419125974275933</c:v>
                </c:pt>
                <c:pt idx="8">
                  <c:v>1.8762509563089922</c:v>
                </c:pt>
                <c:pt idx="9">
                  <c:v>1.795571822262146</c:v>
                </c:pt>
                <c:pt idx="10">
                  <c:v>1.8049989894432048</c:v>
                </c:pt>
                <c:pt idx="11">
                  <c:v>2.1084623894175452</c:v>
                </c:pt>
                <c:pt idx="12">
                  <c:v>1.9047397775140209</c:v>
                </c:pt>
                <c:pt idx="13">
                  <c:v>1.7169410430999377</c:v>
                </c:pt>
                <c:pt idx="14">
                  <c:v>1.6399945309385835</c:v>
                </c:pt>
                <c:pt idx="15">
                  <c:v>1.5551562449777063</c:v>
                </c:pt>
                <c:pt idx="16">
                  <c:v>1.4713712155555798</c:v>
                </c:pt>
                <c:pt idx="17">
                  <c:v>1.6378409327730752</c:v>
                </c:pt>
                <c:pt idx="18">
                  <c:v>1.6014755839921568</c:v>
                </c:pt>
                <c:pt idx="19">
                  <c:v>1.3615042431383926</c:v>
                </c:pt>
                <c:pt idx="20">
                  <c:v>1.3551403152827237</c:v>
                </c:pt>
                <c:pt idx="21">
                  <c:v>2.0065716354523806</c:v>
                </c:pt>
                <c:pt idx="22">
                  <c:v>1.8802230507207267</c:v>
                </c:pt>
                <c:pt idx="23">
                  <c:v>1.621075710339223</c:v>
                </c:pt>
                <c:pt idx="24">
                  <c:v>1.9403907261580664</c:v>
                </c:pt>
                <c:pt idx="25">
                  <c:v>2.1808645199609482</c:v>
                </c:pt>
                <c:pt idx="26">
                  <c:v>2.8111070547655737</c:v>
                </c:pt>
                <c:pt idx="27">
                  <c:v>3.068170801934837</c:v>
                </c:pt>
                <c:pt idx="28">
                  <c:v>3.2131072771648532</c:v>
                </c:pt>
                <c:pt idx="29">
                  <c:v>4.0759283428401245</c:v>
                </c:pt>
                <c:pt idx="30">
                  <c:v>2.9413455438211389</c:v>
                </c:pt>
                <c:pt idx="31">
                  <c:v>3.4061347661828787</c:v>
                </c:pt>
                <c:pt idx="32">
                  <c:v>4.0651238135991443</c:v>
                </c:pt>
                <c:pt idx="33">
                  <c:v>4.1233011362558365</c:v>
                </c:pt>
                <c:pt idx="34">
                  <c:v>4.0603180983287288</c:v>
                </c:pt>
                <c:pt idx="35">
                  <c:v>3.922716672533844</c:v>
                </c:pt>
                <c:pt idx="36">
                  <c:v>2.7950207854978535</c:v>
                </c:pt>
                <c:pt idx="37">
                  <c:v>2.1907316716947891</c:v>
                </c:pt>
                <c:pt idx="38">
                  <c:v>2.556773114631401</c:v>
                </c:pt>
                <c:pt idx="39">
                  <c:v>2.8268489676070914</c:v>
                </c:pt>
                <c:pt idx="40">
                  <c:v>2.785656943717028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279392"/>
        <c:axId val="793279952"/>
      </c:lineChart>
      <c:catAx>
        <c:axId val="79327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327995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793279952"/>
        <c:scaling>
          <c:orientation val="minMax"/>
          <c:max val="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3279392"/>
        <c:crosses val="autoZero"/>
        <c:crossBetween val="between"/>
        <c:majorUnit val="0.5"/>
      </c:valAx>
      <c:catAx>
        <c:axId val="79328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93281072"/>
        <c:crosses val="autoZero"/>
        <c:auto val="1"/>
        <c:lblAlgn val="ctr"/>
        <c:lblOffset val="100"/>
        <c:noMultiLvlLbl val="0"/>
      </c:catAx>
      <c:valAx>
        <c:axId val="79328107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79328051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2102943507900805"/>
          <c:y val="0.16550962379702541"/>
          <c:w val="0.39709219233502097"/>
          <c:h val="4.34027777777779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Retail Heating Oil Price</a:t>
            </a:r>
          </a:p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4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7218845966401856E-2"/>
          <c:y val="1.851851851851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409758675998841"/>
          <c:w val="0.86577275780895835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'Heat Oil-Q'!$A$41:$A$204</c:f>
              <c:strCache>
                <c:ptCount val="164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</c:strCache>
            </c:strRef>
          </c:cat>
          <c:val>
            <c:numRef>
              <c:f>'Heat Oil-Q'!$E$41:$E$204</c:f>
              <c:numCache>
                <c:formatCode>General</c:formatCode>
                <c:ptCount val="164"/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93287232"/>
        <c:axId val="79328779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'Heat Oil-Q'!$A$41:$A$204</c:f>
              <c:strCache>
                <c:ptCount val="164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</c:strCache>
            </c:strRef>
          </c:cat>
          <c:val>
            <c:numRef>
              <c:f>'Heat Oil-Q'!$C$41:$C$204</c:f>
              <c:numCache>
                <c:formatCode>0.00</c:formatCode>
                <c:ptCount val="164"/>
                <c:pt idx="0">
                  <c:v>0.57623897622999998</c:v>
                </c:pt>
                <c:pt idx="1">
                  <c:v>0.6599157148</c:v>
                </c:pt>
                <c:pt idx="2">
                  <c:v>0.80271502832999997</c:v>
                </c:pt>
                <c:pt idx="3">
                  <c:v>0.87029019546999997</c:v>
                </c:pt>
                <c:pt idx="4">
                  <c:v>0.96508632602</c:v>
                </c:pt>
                <c:pt idx="5">
                  <c:v>1.012564971</c:v>
                </c:pt>
                <c:pt idx="6">
                  <c:v>1.0205212549</c:v>
                </c:pt>
                <c:pt idx="7">
                  <c:v>1.0387811377</c:v>
                </c:pt>
                <c:pt idx="8">
                  <c:v>1.2141389837000001</c:v>
                </c:pt>
                <c:pt idx="9">
                  <c:v>1.2686170522</c:v>
                </c:pt>
                <c:pt idx="10">
                  <c:v>1.2450404405</c:v>
                </c:pt>
                <c:pt idx="11">
                  <c:v>1.2386030559000001</c:v>
                </c:pt>
                <c:pt idx="12">
                  <c:v>1.2376649224</c:v>
                </c:pt>
                <c:pt idx="13">
                  <c:v>1.1724713485</c:v>
                </c:pt>
                <c:pt idx="14">
                  <c:v>1.194267129</c:v>
                </c:pt>
                <c:pt idx="15">
                  <c:v>1.2264127267</c:v>
                </c:pt>
                <c:pt idx="16">
                  <c:v>1.1530071591</c:v>
                </c:pt>
                <c:pt idx="17">
                  <c:v>1.0803724593999999</c:v>
                </c:pt>
                <c:pt idx="18">
                  <c:v>1.0842841632</c:v>
                </c:pt>
                <c:pt idx="19">
                  <c:v>1.0863018531999999</c:v>
                </c:pt>
                <c:pt idx="20">
                  <c:v>1.160657882</c:v>
                </c:pt>
                <c:pt idx="21">
                  <c:v>1.1332371138999999</c:v>
                </c:pt>
                <c:pt idx="22">
                  <c:v>1.0919652718999999</c:v>
                </c:pt>
                <c:pt idx="23">
                  <c:v>1.0878560101000001</c:v>
                </c:pt>
                <c:pt idx="24">
                  <c:v>1.0810753049999999</c:v>
                </c:pt>
                <c:pt idx="25">
                  <c:v>1.0785844913</c:v>
                </c:pt>
                <c:pt idx="26">
                  <c:v>1.0364975051</c:v>
                </c:pt>
                <c:pt idx="27">
                  <c:v>1.1152613571000001</c:v>
                </c:pt>
                <c:pt idx="28">
                  <c:v>1.0294986501000001</c:v>
                </c:pt>
                <c:pt idx="29">
                  <c:v>0.83965856087000001</c:v>
                </c:pt>
                <c:pt idx="30">
                  <c:v>0.73693927429999995</c:v>
                </c:pt>
                <c:pt idx="31">
                  <c:v>0.73985662575</c:v>
                </c:pt>
                <c:pt idx="32">
                  <c:v>0.83570835771999996</c:v>
                </c:pt>
                <c:pt idx="33">
                  <c:v>0.84107875837000001</c:v>
                </c:pt>
                <c:pt idx="34">
                  <c:v>0.84799073164000005</c:v>
                </c:pt>
                <c:pt idx="35">
                  <c:v>0.88091081057999998</c:v>
                </c:pt>
                <c:pt idx="36">
                  <c:v>0.88664865522000003</c:v>
                </c:pt>
                <c:pt idx="37">
                  <c:v>0.87109005593</c:v>
                </c:pt>
                <c:pt idx="38">
                  <c:v>0.82359298874999998</c:v>
                </c:pt>
                <c:pt idx="39">
                  <c:v>0.80688404330999997</c:v>
                </c:pt>
                <c:pt idx="40">
                  <c:v>0.88721589541000001</c:v>
                </c:pt>
                <c:pt idx="41">
                  <c:v>0.88720907379000002</c:v>
                </c:pt>
                <c:pt idx="42">
                  <c:v>0.85053032002999995</c:v>
                </c:pt>
                <c:pt idx="43">
                  <c:v>0.93529365716000001</c:v>
                </c:pt>
                <c:pt idx="44">
                  <c:v>1.0986480063999999</c:v>
                </c:pt>
                <c:pt idx="45">
                  <c:v>0.94418825917000004</c:v>
                </c:pt>
                <c:pt idx="46">
                  <c:v>1.0194915669</c:v>
                </c:pt>
                <c:pt idx="47">
                  <c:v>1.3004061866000001</c:v>
                </c:pt>
                <c:pt idx="48">
                  <c:v>1.1721897127000001</c:v>
                </c:pt>
                <c:pt idx="49">
                  <c:v>0.97913538136</c:v>
                </c:pt>
                <c:pt idx="50">
                  <c:v>0.93171838462000001</c:v>
                </c:pt>
                <c:pt idx="51">
                  <c:v>1.0028983386000001</c:v>
                </c:pt>
                <c:pt idx="52">
                  <c:v>0.97457252389000004</c:v>
                </c:pt>
                <c:pt idx="53">
                  <c:v>0.95223003170999998</c:v>
                </c:pt>
                <c:pt idx="54">
                  <c:v>0.94497635126000001</c:v>
                </c:pt>
                <c:pt idx="55">
                  <c:v>0.97257196798000001</c:v>
                </c:pt>
                <c:pt idx="56">
                  <c:v>0.97299705407000003</c:v>
                </c:pt>
                <c:pt idx="57">
                  <c:v>0.96418998059000005</c:v>
                </c:pt>
                <c:pt idx="58">
                  <c:v>0.91632136162</c:v>
                </c:pt>
                <c:pt idx="59">
                  <c:v>0.92065176935000004</c:v>
                </c:pt>
                <c:pt idx="60">
                  <c:v>0.95124020378999996</c:v>
                </c:pt>
                <c:pt idx="61">
                  <c:v>0.92116059073000001</c:v>
                </c:pt>
                <c:pt idx="62">
                  <c:v>0.89512473336999998</c:v>
                </c:pt>
                <c:pt idx="63">
                  <c:v>0.89535335895000001</c:v>
                </c:pt>
                <c:pt idx="64">
                  <c:v>0.91167343609999996</c:v>
                </c:pt>
                <c:pt idx="65">
                  <c:v>0.89886050106000004</c:v>
                </c:pt>
                <c:pt idx="66">
                  <c:v>0.87756214455000003</c:v>
                </c:pt>
                <c:pt idx="67">
                  <c:v>0.88912954448000003</c:v>
                </c:pt>
                <c:pt idx="68">
                  <c:v>1.0084884703999999</c:v>
                </c:pt>
                <c:pt idx="69">
                  <c:v>1.0297861765</c:v>
                </c:pt>
                <c:pt idx="70">
                  <c:v>0.95117790411000003</c:v>
                </c:pt>
                <c:pt idx="71">
                  <c:v>1.0972637257</c:v>
                </c:pt>
                <c:pt idx="72">
                  <c:v>1.1170015576000001</c:v>
                </c:pt>
                <c:pt idx="73">
                  <c:v>1.0282046018</c:v>
                </c:pt>
                <c:pt idx="74">
                  <c:v>0.94881506149999995</c:v>
                </c:pt>
                <c:pt idx="75">
                  <c:v>0.96992385098</c:v>
                </c:pt>
                <c:pt idx="76">
                  <c:v>0.94995127525</c:v>
                </c:pt>
                <c:pt idx="77">
                  <c:v>0.89844133309999996</c:v>
                </c:pt>
                <c:pt idx="78">
                  <c:v>0.83930482945999996</c:v>
                </c:pt>
                <c:pt idx="79">
                  <c:v>0.83343600641000004</c:v>
                </c:pt>
                <c:pt idx="80">
                  <c:v>0.83025642035000002</c:v>
                </c:pt>
                <c:pt idx="81">
                  <c:v>0.85027722939999995</c:v>
                </c:pt>
                <c:pt idx="82">
                  <c:v>0.89150886605000002</c:v>
                </c:pt>
                <c:pt idx="83">
                  <c:v>1.0360352735</c:v>
                </c:pt>
                <c:pt idx="84">
                  <c:v>1.3841300967000001</c:v>
                </c:pt>
                <c:pt idx="85">
                  <c:v>1.2673490735999999</c:v>
                </c:pt>
                <c:pt idx="86">
                  <c:v>1.3062562856</c:v>
                </c:pt>
                <c:pt idx="87">
                  <c:v>1.4933908174999999</c:v>
                </c:pt>
                <c:pt idx="88">
                  <c:v>1.4605444974999999</c:v>
                </c:pt>
                <c:pt idx="89">
                  <c:v>1.3471736356999999</c:v>
                </c:pt>
                <c:pt idx="90">
                  <c:v>1.2600649799999999</c:v>
                </c:pt>
                <c:pt idx="91">
                  <c:v>1.1730042249999999</c:v>
                </c:pt>
                <c:pt idx="92">
                  <c:v>1.1183458798999999</c:v>
                </c:pt>
                <c:pt idx="93">
                  <c:v>1.153460623</c:v>
                </c:pt>
                <c:pt idx="94">
                  <c:v>1.1456987785999999</c:v>
                </c:pt>
                <c:pt idx="95">
                  <c:v>1.2357705594999999</c:v>
                </c:pt>
                <c:pt idx="96">
                  <c:v>1.5793749051999999</c:v>
                </c:pt>
                <c:pt idx="97">
                  <c:v>1.4016812891999999</c:v>
                </c:pt>
                <c:pt idx="98">
                  <c:v>1.2821180691</c:v>
                </c:pt>
                <c:pt idx="99">
                  <c:v>1.3334570358</c:v>
                </c:pt>
                <c:pt idx="100">
                  <c:v>1.533138782</c:v>
                </c:pt>
                <c:pt idx="101">
                  <c:v>1.5283498156999999</c:v>
                </c:pt>
                <c:pt idx="102">
                  <c:v>1.6081544824</c:v>
                </c:pt>
                <c:pt idx="103">
                  <c:v>1.9111062217999999</c:v>
                </c:pt>
                <c:pt idx="104">
                  <c:v>1.9589998</c:v>
                </c:pt>
                <c:pt idx="105">
                  <c:v>2.0733925500999999</c:v>
                </c:pt>
                <c:pt idx="106">
                  <c:v>2.3589164782999998</c:v>
                </c:pt>
                <c:pt idx="107">
                  <c:v>2.4772255859999999</c:v>
                </c:pt>
                <c:pt idx="108">
                  <c:v>2.4231858371000001</c:v>
                </c:pt>
                <c:pt idx="109">
                  <c:v>2.5523196097</c:v>
                </c:pt>
                <c:pt idx="110">
                  <c:v>2.5926133375</c:v>
                </c:pt>
                <c:pt idx="111">
                  <c:v>2.4136356376000001</c:v>
                </c:pt>
                <c:pt idx="112">
                  <c:v>2.4298482577999998</c:v>
                </c:pt>
                <c:pt idx="113">
                  <c:v>2.560215828</c:v>
                </c:pt>
                <c:pt idx="114">
                  <c:v>2.6536648478</c:v>
                </c:pt>
                <c:pt idx="115">
                  <c:v>3.1297158138999999</c:v>
                </c:pt>
                <c:pt idx="116">
                  <c:v>3.4373400967999999</c:v>
                </c:pt>
                <c:pt idx="117">
                  <c:v>4.1485631010999997</c:v>
                </c:pt>
                <c:pt idx="118">
                  <c:v>4.2422574504000004</c:v>
                </c:pt>
                <c:pt idx="119">
                  <c:v>2.96154685</c:v>
                </c:pt>
                <c:pt idx="120">
                  <c:v>2.4403049689</c:v>
                </c:pt>
                <c:pt idx="121">
                  <c:v>2.3741208598000001</c:v>
                </c:pt>
                <c:pt idx="122">
                  <c:v>2.5241972577</c:v>
                </c:pt>
                <c:pt idx="123">
                  <c:v>2.7428503342999999</c:v>
                </c:pt>
                <c:pt idx="124">
                  <c:v>2.9261534042999999</c:v>
                </c:pt>
                <c:pt idx="125">
                  <c:v>2.9169175513000001</c:v>
                </c:pt>
                <c:pt idx="126">
                  <c:v>2.8169051159</c:v>
                </c:pt>
                <c:pt idx="127">
                  <c:v>3.0990293544999998</c:v>
                </c:pt>
                <c:pt idx="128">
                  <c:v>3.5825323055</c:v>
                </c:pt>
                <c:pt idx="129">
                  <c:v>3.9271274779000001</c:v>
                </c:pt>
                <c:pt idx="130">
                  <c:v>3.6679251863000002</c:v>
                </c:pt>
                <c:pt idx="131">
                  <c:v>3.6571343871000002</c:v>
                </c:pt>
                <c:pt idx="132">
                  <c:v>3.7808222506</c:v>
                </c:pt>
                <c:pt idx="133">
                  <c:v>3.7406960598999999</c:v>
                </c:pt>
                <c:pt idx="134">
                  <c:v>3.6707314213000002</c:v>
                </c:pt>
                <c:pt idx="135">
                  <c:v>3.8456542986</c:v>
                </c:pt>
                <c:pt idx="136">
                  <c:v>3.8927028074000001</c:v>
                </c:pt>
                <c:pt idx="137">
                  <c:v>3.6475955708000001</c:v>
                </c:pt>
                <c:pt idx="138">
                  <c:v>3.6552038085</c:v>
                </c:pt>
                <c:pt idx="139">
                  <c:v>3.7261901185999999</c:v>
                </c:pt>
                <c:pt idx="140">
                  <c:v>3.9721093123000002</c:v>
                </c:pt>
                <c:pt idx="141">
                  <c:v>3.8154546227999999</c:v>
                </c:pt>
                <c:pt idx="142">
                  <c:v>3.6898247639999999</c:v>
                </c:pt>
                <c:pt idx="143">
                  <c:v>3.3008682162</c:v>
                </c:pt>
                <c:pt idx="144">
                  <c:v>2.8837372457999999</c:v>
                </c:pt>
                <c:pt idx="145">
                  <c:v>2.7621032578000002</c:v>
                </c:pt>
                <c:pt idx="146">
                  <c:v>2.4658228816999999</c:v>
                </c:pt>
                <c:pt idx="147">
                  <c:v>2.2364910935000002</c:v>
                </c:pt>
                <c:pt idx="148">
                  <c:v>1.9473783646</c:v>
                </c:pt>
                <c:pt idx="149">
                  <c:v>2.0537647182000001</c:v>
                </c:pt>
                <c:pt idx="150">
                  <c:v>2.1082954562</c:v>
                </c:pt>
                <c:pt idx="151">
                  <c:v>2.3323153690999998</c:v>
                </c:pt>
                <c:pt idx="152">
                  <c:v>2.4695156479999998</c:v>
                </c:pt>
                <c:pt idx="153">
                  <c:v>2.3827767662000001</c:v>
                </c:pt>
                <c:pt idx="154">
                  <c:v>2.3429711941</c:v>
                </c:pt>
                <c:pt idx="155">
                  <c:v>2.6505855245999999</c:v>
                </c:pt>
                <c:pt idx="156">
                  <c:v>2.8743152303000001</c:v>
                </c:pt>
                <c:pt idx="157">
                  <c:v>2.7968336736000001</c:v>
                </c:pt>
                <c:pt idx="158">
                  <c:v>2.7658282942999999</c:v>
                </c:pt>
                <c:pt idx="159">
                  <c:v>2.8240996362000002</c:v>
                </c:pt>
                <c:pt idx="160">
                  <c:v>2.8703189660000001</c:v>
                </c:pt>
                <c:pt idx="161">
                  <c:v>2.7434004196999999</c:v>
                </c:pt>
                <c:pt idx="162">
                  <c:v>2.7828235869000002</c:v>
                </c:pt>
                <c:pt idx="163">
                  <c:v>2.8967625899999998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'Heat Oil-Q'!$A$209</c:f>
              <c:strCache>
                <c:ptCount val="1"/>
                <c:pt idx="0">
                  <c:v>Real Price (Apr 2018 $)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'Heat Oil-Q'!$A$41:$A$204</c:f>
              <c:strCache>
                <c:ptCount val="164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</c:strCache>
            </c:strRef>
          </c:cat>
          <c:val>
            <c:numRef>
              <c:f>'Heat Oil-Q'!$D$41:$D$204</c:f>
              <c:numCache>
                <c:formatCode>0.00</c:formatCode>
                <c:ptCount val="164"/>
                <c:pt idx="0">
                  <c:v>2.0821354511966588</c:v>
                </c:pt>
                <c:pt idx="1">
                  <c:v>2.3110146664608848</c:v>
                </c:pt>
                <c:pt idx="2">
                  <c:v>2.7233681180350255</c:v>
                </c:pt>
                <c:pt idx="3">
                  <c:v>2.8620189386620578</c:v>
                </c:pt>
                <c:pt idx="4">
                  <c:v>3.0532917621992341</c:v>
                </c:pt>
                <c:pt idx="5">
                  <c:v>3.0989408409949903</c:v>
                </c:pt>
                <c:pt idx="6">
                  <c:v>3.0657533375532786</c:v>
                </c:pt>
                <c:pt idx="7">
                  <c:v>3.0355115106828623</c:v>
                </c:pt>
                <c:pt idx="8">
                  <c:v>3.4524493046448579</c:v>
                </c:pt>
                <c:pt idx="9">
                  <c:v>3.5336854554017703</c:v>
                </c:pt>
                <c:pt idx="10">
                  <c:v>3.3740465496052474</c:v>
                </c:pt>
                <c:pt idx="11">
                  <c:v>3.3029052298755435</c:v>
                </c:pt>
                <c:pt idx="12">
                  <c:v>3.2713302455313329</c:v>
                </c:pt>
                <c:pt idx="13">
                  <c:v>3.0548808181231069</c:v>
                </c:pt>
                <c:pt idx="14">
                  <c:v>3.0585515519661879</c:v>
                </c:pt>
                <c:pt idx="15">
                  <c:v>3.1312558518047702</c:v>
                </c:pt>
                <c:pt idx="16">
                  <c:v>2.9418354099340251</c:v>
                </c:pt>
                <c:pt idx="17">
                  <c:v>2.7249983158957498</c:v>
                </c:pt>
                <c:pt idx="18">
                  <c:v>2.7084541003956595</c:v>
                </c:pt>
                <c:pt idx="19">
                  <c:v>2.686654422228274</c:v>
                </c:pt>
                <c:pt idx="20">
                  <c:v>2.8304246093281611</c:v>
                </c:pt>
                <c:pt idx="21">
                  <c:v>2.7377442943251173</c:v>
                </c:pt>
                <c:pt idx="22">
                  <c:v>2.61529552611914</c:v>
                </c:pt>
                <c:pt idx="23">
                  <c:v>2.5831848634436962</c:v>
                </c:pt>
                <c:pt idx="24">
                  <c:v>2.5437318734166188</c:v>
                </c:pt>
                <c:pt idx="25">
                  <c:v>2.5149931595275463</c:v>
                </c:pt>
                <c:pt idx="26">
                  <c:v>2.4019239872193023</c:v>
                </c:pt>
                <c:pt idx="27">
                  <c:v>2.5583655566384502</c:v>
                </c:pt>
                <c:pt idx="28">
                  <c:v>2.3494152048452497</c:v>
                </c:pt>
                <c:pt idx="29">
                  <c:v>1.9255547598829728</c:v>
                </c:pt>
                <c:pt idx="30">
                  <c:v>1.6797224151571404</c:v>
                </c:pt>
                <c:pt idx="31">
                  <c:v>1.6746681513567732</c:v>
                </c:pt>
                <c:pt idx="32">
                  <c:v>1.8690692170708132</c:v>
                </c:pt>
                <c:pt idx="33">
                  <c:v>1.8600067444327004</c:v>
                </c:pt>
                <c:pt idx="34">
                  <c:v>1.8555984024269903</c:v>
                </c:pt>
                <c:pt idx="35">
                  <c:v>1.9098072540361317</c:v>
                </c:pt>
                <c:pt idx="36">
                  <c:v>1.9073628080895948</c:v>
                </c:pt>
                <c:pt idx="37">
                  <c:v>1.8526410980861083</c:v>
                </c:pt>
                <c:pt idx="38">
                  <c:v>1.7305259749170663</c:v>
                </c:pt>
                <c:pt idx="39">
                  <c:v>1.6770960755786035</c:v>
                </c:pt>
                <c:pt idx="40">
                  <c:v>1.8233504445144721</c:v>
                </c:pt>
                <c:pt idx="41">
                  <c:v>1.7943321521045417</c:v>
                </c:pt>
                <c:pt idx="42">
                  <c:v>1.7068061566761257</c:v>
                </c:pt>
                <c:pt idx="43">
                  <c:v>1.8580170765040533</c:v>
                </c:pt>
                <c:pt idx="44">
                  <c:v>2.1455960575034019</c:v>
                </c:pt>
                <c:pt idx="45">
                  <c:v>1.8258811867200884</c:v>
                </c:pt>
                <c:pt idx="46">
                  <c:v>1.9380289244536226</c:v>
                </c:pt>
                <c:pt idx="47">
                  <c:v>2.4307683048583009</c:v>
                </c:pt>
                <c:pt idx="48">
                  <c:v>2.1748427539854327</c:v>
                </c:pt>
                <c:pt idx="49">
                  <c:v>1.8059356425821216</c:v>
                </c:pt>
                <c:pt idx="50">
                  <c:v>1.7054791274644119</c:v>
                </c:pt>
                <c:pt idx="51">
                  <c:v>1.8206660613513206</c:v>
                </c:pt>
                <c:pt idx="52">
                  <c:v>1.757334884429484</c:v>
                </c:pt>
                <c:pt idx="53">
                  <c:v>1.7039399994668567</c:v>
                </c:pt>
                <c:pt idx="54">
                  <c:v>1.6781498105742017</c:v>
                </c:pt>
                <c:pt idx="55">
                  <c:v>1.7121582838660314</c:v>
                </c:pt>
                <c:pt idx="56">
                  <c:v>1.7005347447972012</c:v>
                </c:pt>
                <c:pt idx="57">
                  <c:v>1.6730583058271382</c:v>
                </c:pt>
                <c:pt idx="58">
                  <c:v>1.5826747708991755</c:v>
                </c:pt>
                <c:pt idx="59">
                  <c:v>1.5770815266797784</c:v>
                </c:pt>
                <c:pt idx="60">
                  <c:v>1.6213341354055761</c:v>
                </c:pt>
                <c:pt idx="61">
                  <c:v>1.5611967470696166</c:v>
                </c:pt>
                <c:pt idx="62">
                  <c:v>1.5031464744384251</c:v>
                </c:pt>
                <c:pt idx="63">
                  <c:v>1.4948297972462863</c:v>
                </c:pt>
                <c:pt idx="64">
                  <c:v>1.510979070717513</c:v>
                </c:pt>
                <c:pt idx="65">
                  <c:v>1.4776634302951626</c:v>
                </c:pt>
                <c:pt idx="66">
                  <c:v>1.4354151579206915</c:v>
                </c:pt>
                <c:pt idx="67">
                  <c:v>1.4464506364476568</c:v>
                </c:pt>
                <c:pt idx="68">
                  <c:v>1.6261661966710776</c:v>
                </c:pt>
                <c:pt idx="69">
                  <c:v>1.6463522136097191</c:v>
                </c:pt>
                <c:pt idx="70">
                  <c:v>1.5119780047431748</c:v>
                </c:pt>
                <c:pt idx="71">
                  <c:v>1.7291702982138515</c:v>
                </c:pt>
                <c:pt idx="72">
                  <c:v>1.7496155880399915</c:v>
                </c:pt>
                <c:pt idx="73">
                  <c:v>1.606837666136844</c:v>
                </c:pt>
                <c:pt idx="74">
                  <c:v>1.4753938492727894</c:v>
                </c:pt>
                <c:pt idx="75">
                  <c:v>1.5001324241108378</c:v>
                </c:pt>
                <c:pt idx="76">
                  <c:v>1.4662187146955425</c:v>
                </c:pt>
                <c:pt idx="77">
                  <c:v>1.3821644685184422</c:v>
                </c:pt>
                <c:pt idx="78">
                  <c:v>1.2846023650608438</c:v>
                </c:pt>
                <c:pt idx="79">
                  <c:v>1.2696613884333847</c:v>
                </c:pt>
                <c:pt idx="80">
                  <c:v>1.2602108060568351</c:v>
                </c:pt>
                <c:pt idx="81">
                  <c:v>1.2810088204832051</c:v>
                </c:pt>
                <c:pt idx="82">
                  <c:v>1.3332200504319036</c:v>
                </c:pt>
                <c:pt idx="83">
                  <c:v>1.5380092284842568</c:v>
                </c:pt>
                <c:pt idx="84">
                  <c:v>2.034628115226528</c:v>
                </c:pt>
                <c:pt idx="85">
                  <c:v>1.8484743351887849</c:v>
                </c:pt>
                <c:pt idx="86">
                  <c:v>1.8879684525266447</c:v>
                </c:pt>
                <c:pt idx="87">
                  <c:v>2.143160390927302</c:v>
                </c:pt>
                <c:pt idx="88">
                  <c:v>2.0761627577063431</c:v>
                </c:pt>
                <c:pt idx="89">
                  <c:v>1.901672484410694</c:v>
                </c:pt>
                <c:pt idx="90">
                  <c:v>1.7737030758992964</c:v>
                </c:pt>
                <c:pt idx="91">
                  <c:v>1.6523942001475072</c:v>
                </c:pt>
                <c:pt idx="92">
                  <c:v>1.5703843410312086</c:v>
                </c:pt>
                <c:pt idx="93">
                  <c:v>1.6070575132947007</c:v>
                </c:pt>
                <c:pt idx="94">
                  <c:v>1.5876915035711801</c:v>
                </c:pt>
                <c:pt idx="95">
                  <c:v>1.7024472259357089</c:v>
                </c:pt>
                <c:pt idx="96">
                  <c:v>2.1536607138322195</c:v>
                </c:pt>
                <c:pt idx="97">
                  <c:v>1.9144871034416133</c:v>
                </c:pt>
                <c:pt idx="98">
                  <c:v>1.7382052138312425</c:v>
                </c:pt>
                <c:pt idx="99">
                  <c:v>1.8009715382484486</c:v>
                </c:pt>
                <c:pt idx="100">
                  <c:v>2.0532867026631463</c:v>
                </c:pt>
                <c:pt idx="101">
                  <c:v>2.0309186152641896</c:v>
                </c:pt>
                <c:pt idx="102">
                  <c:v>2.1234237667743607</c:v>
                </c:pt>
                <c:pt idx="103">
                  <c:v>2.4966366174474874</c:v>
                </c:pt>
                <c:pt idx="104">
                  <c:v>2.5463436507529313</c:v>
                </c:pt>
                <c:pt idx="105">
                  <c:v>2.6769428467405301</c:v>
                </c:pt>
                <c:pt idx="106">
                  <c:v>3.0001398087087745</c:v>
                </c:pt>
                <c:pt idx="107">
                  <c:v>3.1215002359348625</c:v>
                </c:pt>
                <c:pt idx="108">
                  <c:v>3.0375877646103704</c:v>
                </c:pt>
                <c:pt idx="109">
                  <c:v>3.1708496230978227</c:v>
                </c:pt>
                <c:pt idx="110">
                  <c:v>3.1907864463028934</c:v>
                </c:pt>
                <c:pt idx="111">
                  <c:v>2.9827490511500678</c:v>
                </c:pt>
                <c:pt idx="112">
                  <c:v>2.9736311179312058</c:v>
                </c:pt>
                <c:pt idx="113">
                  <c:v>3.0980865310627523</c:v>
                </c:pt>
                <c:pt idx="114">
                  <c:v>3.1909688407376842</c:v>
                </c:pt>
                <c:pt idx="115">
                  <c:v>3.7178046552342883</c:v>
                </c:pt>
                <c:pt idx="116">
                  <c:v>4.0394778763979744</c:v>
                </c:pt>
                <c:pt idx="117">
                  <c:v>4.8126797806737889</c:v>
                </c:pt>
                <c:pt idx="118">
                  <c:v>4.8466435990682752</c:v>
                </c:pt>
                <c:pt idx="119">
                  <c:v>3.4627768343599796</c:v>
                </c:pt>
                <c:pt idx="120">
                  <c:v>2.8730798888110938</c:v>
                </c:pt>
                <c:pt idx="121">
                  <c:v>2.7803735511709391</c:v>
                </c:pt>
                <c:pt idx="122">
                  <c:v>2.9309132060825758</c:v>
                </c:pt>
                <c:pt idx="123">
                  <c:v>3.1600560311198467</c:v>
                </c:pt>
                <c:pt idx="124">
                  <c:v>3.3659056357796211</c:v>
                </c:pt>
                <c:pt idx="125">
                  <c:v>3.3564655953658469</c:v>
                </c:pt>
                <c:pt idx="126">
                  <c:v>3.2319081310231343</c:v>
                </c:pt>
                <c:pt idx="127">
                  <c:v>3.5270373017131744</c:v>
                </c:pt>
                <c:pt idx="128">
                  <c:v>4.0342626358420128</c:v>
                </c:pt>
                <c:pt idx="129">
                  <c:v>4.3725917012879689</c:v>
                </c:pt>
                <c:pt idx="130">
                  <c:v>4.0575296596144375</c:v>
                </c:pt>
                <c:pt idx="131">
                  <c:v>4.027513055834322</c:v>
                </c:pt>
                <c:pt idx="132">
                  <c:v>4.1404098654461174</c:v>
                </c:pt>
                <c:pt idx="133">
                  <c:v>4.0878378465818406</c:v>
                </c:pt>
                <c:pt idx="134">
                  <c:v>3.9933515988238315</c:v>
                </c:pt>
                <c:pt idx="135">
                  <c:v>4.1560129192349251</c:v>
                </c:pt>
                <c:pt idx="136">
                  <c:v>4.1900164481934317</c:v>
                </c:pt>
                <c:pt idx="137">
                  <c:v>3.9304919193919381</c:v>
                </c:pt>
                <c:pt idx="138">
                  <c:v>3.9175026751985187</c:v>
                </c:pt>
                <c:pt idx="139">
                  <c:v>3.9788704366395562</c:v>
                </c:pt>
                <c:pt idx="140">
                  <c:v>4.2154407316409621</c:v>
                </c:pt>
                <c:pt idx="141">
                  <c:v>4.0281432426956023</c:v>
                </c:pt>
                <c:pt idx="142">
                  <c:v>3.8853501101091599</c:v>
                </c:pt>
                <c:pt idx="143">
                  <c:v>3.4836901125824786</c:v>
                </c:pt>
                <c:pt idx="144">
                  <c:v>3.0636848253705558</c:v>
                </c:pt>
                <c:pt idx="145">
                  <c:v>2.9151835528550007</c:v>
                </c:pt>
                <c:pt idx="146">
                  <c:v>2.592582841581426</c:v>
                </c:pt>
                <c:pt idx="147">
                  <c:v>2.3507567369154483</c:v>
                </c:pt>
                <c:pt idx="148">
                  <c:v>2.0472141738749277</c:v>
                </c:pt>
                <c:pt idx="149">
                  <c:v>2.1445919079345717</c:v>
                </c:pt>
                <c:pt idx="150">
                  <c:v>2.1915034835896519</c:v>
                </c:pt>
                <c:pt idx="151">
                  <c:v>2.4080540148290166</c:v>
                </c:pt>
                <c:pt idx="152">
                  <c:v>2.5311925476329953</c:v>
                </c:pt>
                <c:pt idx="153">
                  <c:v>2.4416767892346649</c:v>
                </c:pt>
                <c:pt idx="154">
                  <c:v>2.3882937684266659</c:v>
                </c:pt>
                <c:pt idx="155">
                  <c:v>2.6799568835400902</c:v>
                </c:pt>
                <c:pt idx="156">
                  <c:v>2.8797592335769906</c:v>
                </c:pt>
                <c:pt idx="157">
                  <c:v>2.7927680814142377</c:v>
                </c:pt>
                <c:pt idx="158">
                  <c:v>2.7494038954949178</c:v>
                </c:pt>
                <c:pt idx="159">
                  <c:v>2.7968811992663798</c:v>
                </c:pt>
                <c:pt idx="160">
                  <c:v>2.8307174185224322</c:v>
                </c:pt>
                <c:pt idx="161">
                  <c:v>2.6889703966598519</c:v>
                </c:pt>
                <c:pt idx="162">
                  <c:v>2.711672491377028</c:v>
                </c:pt>
                <c:pt idx="163">
                  <c:v>2.8066174723457484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286112"/>
        <c:axId val="793286672"/>
      </c:lineChart>
      <c:catAx>
        <c:axId val="79328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3286672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793286672"/>
        <c:scaling>
          <c:orientation val="minMax"/>
          <c:max val="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3286112"/>
        <c:crosses val="autoZero"/>
        <c:crossBetween val="between"/>
        <c:majorUnit val="0.5"/>
      </c:valAx>
      <c:catAx>
        <c:axId val="79328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93287792"/>
        <c:crosses val="autoZero"/>
        <c:auto val="1"/>
        <c:lblAlgn val="ctr"/>
        <c:lblOffset val="100"/>
        <c:noMultiLvlLbl val="0"/>
      </c:catAx>
      <c:valAx>
        <c:axId val="79328779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79328723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872483221476837"/>
          <c:y val="0.16145833333333445"/>
          <c:w val="0.39709172259507797"/>
          <c:h val="4.34027777777777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Retail Heating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09474067419424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3946795713035978"/>
          <c:w val="0.86241704944535758"/>
          <c:h val="0.69039461213182218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'Heat Oil-M'!$A$41:$A$544</c:f>
              <c:numCache>
                <c:formatCode>mmmm\ yyyy</c:formatCode>
                <c:ptCount val="504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39965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  <c:pt idx="473">
                  <c:v>42887</c:v>
                </c:pt>
                <c:pt idx="474">
                  <c:v>42917</c:v>
                </c:pt>
                <c:pt idx="475">
                  <c:v>42948</c:v>
                </c:pt>
                <c:pt idx="476">
                  <c:v>42979</c:v>
                </c:pt>
                <c:pt idx="477">
                  <c:v>43009</c:v>
                </c:pt>
                <c:pt idx="478">
                  <c:v>43040</c:v>
                </c:pt>
                <c:pt idx="479">
                  <c:v>43070</c:v>
                </c:pt>
                <c:pt idx="480">
                  <c:v>43101</c:v>
                </c:pt>
                <c:pt idx="481">
                  <c:v>43132</c:v>
                </c:pt>
                <c:pt idx="482">
                  <c:v>43160</c:v>
                </c:pt>
                <c:pt idx="483">
                  <c:v>43191</c:v>
                </c:pt>
                <c:pt idx="484">
                  <c:v>43221</c:v>
                </c:pt>
                <c:pt idx="485">
                  <c:v>43252</c:v>
                </c:pt>
                <c:pt idx="486">
                  <c:v>43282</c:v>
                </c:pt>
                <c:pt idx="487">
                  <c:v>43313</c:v>
                </c:pt>
                <c:pt idx="488">
                  <c:v>43344</c:v>
                </c:pt>
                <c:pt idx="489">
                  <c:v>43374</c:v>
                </c:pt>
                <c:pt idx="490">
                  <c:v>43405</c:v>
                </c:pt>
                <c:pt idx="491">
                  <c:v>43435</c:v>
                </c:pt>
                <c:pt idx="492">
                  <c:v>43466</c:v>
                </c:pt>
                <c:pt idx="493">
                  <c:v>43497</c:v>
                </c:pt>
                <c:pt idx="494">
                  <c:v>43525</c:v>
                </c:pt>
                <c:pt idx="495">
                  <c:v>43556</c:v>
                </c:pt>
                <c:pt idx="496">
                  <c:v>43586</c:v>
                </c:pt>
                <c:pt idx="497">
                  <c:v>43617</c:v>
                </c:pt>
                <c:pt idx="498">
                  <c:v>43647</c:v>
                </c:pt>
                <c:pt idx="499">
                  <c:v>43678</c:v>
                </c:pt>
                <c:pt idx="500">
                  <c:v>43709</c:v>
                </c:pt>
                <c:pt idx="501">
                  <c:v>43739</c:v>
                </c:pt>
                <c:pt idx="502">
                  <c:v>43770</c:v>
                </c:pt>
                <c:pt idx="503">
                  <c:v>43800</c:v>
                </c:pt>
              </c:numCache>
            </c:numRef>
          </c:cat>
          <c:val>
            <c:numRef>
              <c:f>'Heat Oil-M'!$E$41:$E$544</c:f>
              <c:numCache>
                <c:formatCode>General</c:formatCode>
                <c:ptCount val="504"/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59008912"/>
        <c:axId val="65900947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'Heat Oil-M'!$A$41:$A$544</c:f>
              <c:numCache>
                <c:formatCode>mmmm\ yyyy</c:formatCode>
                <c:ptCount val="504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39965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  <c:pt idx="473">
                  <c:v>42887</c:v>
                </c:pt>
                <c:pt idx="474">
                  <c:v>42917</c:v>
                </c:pt>
                <c:pt idx="475">
                  <c:v>42948</c:v>
                </c:pt>
                <c:pt idx="476">
                  <c:v>42979</c:v>
                </c:pt>
                <c:pt idx="477">
                  <c:v>43009</c:v>
                </c:pt>
                <c:pt idx="478">
                  <c:v>43040</c:v>
                </c:pt>
                <c:pt idx="479">
                  <c:v>43070</c:v>
                </c:pt>
                <c:pt idx="480">
                  <c:v>43101</c:v>
                </c:pt>
                <c:pt idx="481">
                  <c:v>43132</c:v>
                </c:pt>
                <c:pt idx="482">
                  <c:v>43160</c:v>
                </c:pt>
                <c:pt idx="483">
                  <c:v>43191</c:v>
                </c:pt>
                <c:pt idx="484">
                  <c:v>43221</c:v>
                </c:pt>
                <c:pt idx="485">
                  <c:v>43252</c:v>
                </c:pt>
                <c:pt idx="486">
                  <c:v>43282</c:v>
                </c:pt>
                <c:pt idx="487">
                  <c:v>43313</c:v>
                </c:pt>
                <c:pt idx="488">
                  <c:v>43344</c:v>
                </c:pt>
                <c:pt idx="489">
                  <c:v>43374</c:v>
                </c:pt>
                <c:pt idx="490">
                  <c:v>43405</c:v>
                </c:pt>
                <c:pt idx="491">
                  <c:v>43435</c:v>
                </c:pt>
                <c:pt idx="492">
                  <c:v>43466</c:v>
                </c:pt>
                <c:pt idx="493">
                  <c:v>43497</c:v>
                </c:pt>
                <c:pt idx="494">
                  <c:v>43525</c:v>
                </c:pt>
                <c:pt idx="495">
                  <c:v>43556</c:v>
                </c:pt>
                <c:pt idx="496">
                  <c:v>43586</c:v>
                </c:pt>
                <c:pt idx="497">
                  <c:v>43617</c:v>
                </c:pt>
                <c:pt idx="498">
                  <c:v>43647</c:v>
                </c:pt>
                <c:pt idx="499">
                  <c:v>43678</c:v>
                </c:pt>
                <c:pt idx="500">
                  <c:v>43709</c:v>
                </c:pt>
                <c:pt idx="501">
                  <c:v>43739</c:v>
                </c:pt>
                <c:pt idx="502">
                  <c:v>43770</c:v>
                </c:pt>
                <c:pt idx="503">
                  <c:v>43800</c:v>
                </c:pt>
              </c:numCache>
            </c:numRef>
          </c:cat>
          <c:val>
            <c:numRef>
              <c:f>'Heat Oil-M'!$C$41:$C$544</c:f>
              <c:numCache>
                <c:formatCode>General</c:formatCode>
                <c:ptCount val="504"/>
                <c:pt idx="10" formatCode="0.00">
                  <c:v>0.53300000000000003</c:v>
                </c:pt>
                <c:pt idx="11" formatCode="0.00">
                  <c:v>0.54500000000000004</c:v>
                </c:pt>
                <c:pt idx="12" formatCode="0.00">
                  <c:v>0.55500000000000005</c:v>
                </c:pt>
                <c:pt idx="13" formatCode="0.00">
                  <c:v>0.57699999999999996</c:v>
                </c:pt>
                <c:pt idx="14" formatCode="0.00">
                  <c:v>0.60499999999999998</c:v>
                </c:pt>
                <c:pt idx="15" formatCode="0.00">
                  <c:v>0.627</c:v>
                </c:pt>
                <c:pt idx="16" formatCode="0.00">
                  <c:v>0.65600000000000003</c:v>
                </c:pt>
                <c:pt idx="17" formatCode="0.00">
                  <c:v>0.70899999999999996</c:v>
                </c:pt>
                <c:pt idx="18" formatCode="0.00">
                  <c:v>0.752</c:v>
                </c:pt>
                <c:pt idx="19" formatCode="0.00">
                  <c:v>0.8</c:v>
                </c:pt>
                <c:pt idx="20" formatCode="0.00">
                  <c:v>0.84799999999999998</c:v>
                </c:pt>
                <c:pt idx="21" formatCode="0.00">
                  <c:v>0.85599999999999998</c:v>
                </c:pt>
                <c:pt idx="22" formatCode="0.00">
                  <c:v>0.86699999999999999</c:v>
                </c:pt>
                <c:pt idx="23" formatCode="0.00">
                  <c:v>0.88300000000000001</c:v>
                </c:pt>
                <c:pt idx="24" formatCode="0.00">
                  <c:v>0.92900000000000005</c:v>
                </c:pt>
                <c:pt idx="25" formatCode="0.00">
                  <c:v>0.97699999999999998</c:v>
                </c:pt>
                <c:pt idx="26" formatCode="0.00">
                  <c:v>1.006</c:v>
                </c:pt>
                <c:pt idx="27" formatCode="0.00">
                  <c:v>1.01</c:v>
                </c:pt>
                <c:pt idx="28" formatCode="0.00">
                  <c:v>1.0109999999999999</c:v>
                </c:pt>
                <c:pt idx="29" formatCode="0.00">
                  <c:v>1.0169999999999999</c:v>
                </c:pt>
                <c:pt idx="30" formatCode="0.00">
                  <c:v>1.022</c:v>
                </c:pt>
                <c:pt idx="31" formatCode="0.00">
                  <c:v>1.0209999999999999</c:v>
                </c:pt>
                <c:pt idx="32" formatCode="0.00">
                  <c:v>1.0189999999999999</c:v>
                </c:pt>
                <c:pt idx="33" formatCode="0.00">
                  <c:v>1.0129999999999999</c:v>
                </c:pt>
                <c:pt idx="34" formatCode="0.00">
                  <c:v>1.0249999999999999</c:v>
                </c:pt>
                <c:pt idx="35" formatCode="0.00">
                  <c:v>1.0660000000000001</c:v>
                </c:pt>
                <c:pt idx="36" formatCode="0.00">
                  <c:v>1.1499999999999999</c:v>
                </c:pt>
                <c:pt idx="37" formatCode="0.00">
                  <c:v>1.26</c:v>
                </c:pt>
                <c:pt idx="38" formatCode="0.00">
                  <c:v>1.29</c:v>
                </c:pt>
                <c:pt idx="39" formatCode="0.00">
                  <c:v>1.28</c:v>
                </c:pt>
                <c:pt idx="40" formatCode="0.00">
                  <c:v>1.2669999999999999</c:v>
                </c:pt>
                <c:pt idx="41" formatCode="0.00">
                  <c:v>1.2589999999999999</c:v>
                </c:pt>
                <c:pt idx="42" formatCode="0.00">
                  <c:v>1.2509999999999999</c:v>
                </c:pt>
                <c:pt idx="43" formatCode="0.00">
                  <c:v>1.246</c:v>
                </c:pt>
                <c:pt idx="44" formatCode="0.00">
                  <c:v>1.2390000000000001</c:v>
                </c:pt>
                <c:pt idx="45" formatCode="0.00">
                  <c:v>1.232</c:v>
                </c:pt>
                <c:pt idx="46" formatCode="0.00">
                  <c:v>1.2350000000000001</c:v>
                </c:pt>
                <c:pt idx="47" formatCode="0.00">
                  <c:v>1.2470000000000001</c:v>
                </c:pt>
                <c:pt idx="48" formatCode="0.00">
                  <c:v>1.254</c:v>
                </c:pt>
                <c:pt idx="49" formatCode="0.00">
                  <c:v>1.248</c:v>
                </c:pt>
                <c:pt idx="50" formatCode="0.00">
                  <c:v>1.208</c:v>
                </c:pt>
                <c:pt idx="51" formatCode="0.00">
                  <c:v>1.1619999999999999</c:v>
                </c:pt>
                <c:pt idx="52" formatCode="0.00">
                  <c:v>1.171</c:v>
                </c:pt>
                <c:pt idx="53" formatCode="0.00">
                  <c:v>1.194</c:v>
                </c:pt>
                <c:pt idx="54" formatCode="0.00">
                  <c:v>1.2</c:v>
                </c:pt>
                <c:pt idx="55" formatCode="0.00">
                  <c:v>1.1950000000000001</c:v>
                </c:pt>
                <c:pt idx="56" formatCode="0.00">
                  <c:v>1.1910000000000001</c:v>
                </c:pt>
                <c:pt idx="57" formatCode="0.00">
                  <c:v>1.214</c:v>
                </c:pt>
                <c:pt idx="58" formatCode="0.00">
                  <c:v>1.2370000000000001</c:v>
                </c:pt>
                <c:pt idx="59" formatCode="0.00">
                  <c:v>1.2290000000000001</c:v>
                </c:pt>
                <c:pt idx="60" formatCode="0.00">
                  <c:v>1.194</c:v>
                </c:pt>
                <c:pt idx="61" formatCode="0.00">
                  <c:v>1.1599999999999999</c:v>
                </c:pt>
                <c:pt idx="62" formatCode="0.00">
                  <c:v>1.101</c:v>
                </c:pt>
                <c:pt idx="63" formatCode="0.00">
                  <c:v>1.07</c:v>
                </c:pt>
                <c:pt idx="64" formatCode="0.00">
                  <c:v>1.089</c:v>
                </c:pt>
                <c:pt idx="65" formatCode="0.00">
                  <c:v>1.087</c:v>
                </c:pt>
                <c:pt idx="66" formatCode="0.00">
                  <c:v>1.083</c:v>
                </c:pt>
                <c:pt idx="67" formatCode="0.00">
                  <c:v>1.083</c:v>
                </c:pt>
                <c:pt idx="68" formatCode="0.00">
                  <c:v>1.087</c:v>
                </c:pt>
                <c:pt idx="69" formatCode="0.00">
                  <c:v>1.089</c:v>
                </c:pt>
                <c:pt idx="70" formatCode="0.00">
                  <c:v>1.0860000000000001</c:v>
                </c:pt>
                <c:pt idx="71" formatCode="0.00">
                  <c:v>1.085</c:v>
                </c:pt>
                <c:pt idx="72" formatCode="0.00">
                  <c:v>1.1220000000000001</c:v>
                </c:pt>
                <c:pt idx="73" formatCode="0.00">
                  <c:v>1.22</c:v>
                </c:pt>
                <c:pt idx="74" formatCode="0.00">
                  <c:v>1.1579999999999999</c:v>
                </c:pt>
                <c:pt idx="75" formatCode="0.00">
                  <c:v>1.137</c:v>
                </c:pt>
                <c:pt idx="76" formatCode="0.00">
                  <c:v>1.1339999999999999</c:v>
                </c:pt>
                <c:pt idx="77" formatCode="0.00">
                  <c:v>1.127</c:v>
                </c:pt>
                <c:pt idx="78" formatCode="0.00">
                  <c:v>1.109</c:v>
                </c:pt>
                <c:pt idx="79" formatCode="0.00">
                  <c:v>1.0880000000000001</c:v>
                </c:pt>
                <c:pt idx="80" formatCode="0.00">
                  <c:v>1.081</c:v>
                </c:pt>
                <c:pt idx="81" formatCode="0.00">
                  <c:v>1.091</c:v>
                </c:pt>
                <c:pt idx="82" formatCode="0.00">
                  <c:v>1.089</c:v>
                </c:pt>
                <c:pt idx="83" formatCode="0.00">
                  <c:v>1.085</c:v>
                </c:pt>
                <c:pt idx="84" formatCode="0.00">
                  <c:v>1.0780000000000001</c:v>
                </c:pt>
                <c:pt idx="85" formatCode="0.00">
                  <c:v>1.085</c:v>
                </c:pt>
                <c:pt idx="86" formatCode="0.00">
                  <c:v>1.081</c:v>
                </c:pt>
                <c:pt idx="87" formatCode="0.00">
                  <c:v>1.087</c:v>
                </c:pt>
                <c:pt idx="88" formatCode="0.00">
                  <c:v>1.0820000000000001</c:v>
                </c:pt>
                <c:pt idx="89" formatCode="0.00">
                  <c:v>1.0629999999999999</c:v>
                </c:pt>
                <c:pt idx="90" formatCode="0.00">
                  <c:v>1.04</c:v>
                </c:pt>
                <c:pt idx="91" formatCode="0.00">
                  <c:v>1.024</c:v>
                </c:pt>
                <c:pt idx="92" formatCode="0.00">
                  <c:v>1.046</c:v>
                </c:pt>
                <c:pt idx="93" formatCode="0.00">
                  <c:v>1.0680000000000001</c:v>
                </c:pt>
                <c:pt idx="94" formatCode="0.00">
                  <c:v>1.119</c:v>
                </c:pt>
                <c:pt idx="95" formatCode="0.00">
                  <c:v>1.143</c:v>
                </c:pt>
                <c:pt idx="96" formatCode="0.00">
                  <c:v>1.1259999999999999</c:v>
                </c:pt>
                <c:pt idx="97" formatCode="0.00">
                  <c:v>1.0109999999999999</c:v>
                </c:pt>
                <c:pt idx="98" formatCode="0.00">
                  <c:v>0.93700000000000006</c:v>
                </c:pt>
                <c:pt idx="99" formatCode="0.00">
                  <c:v>0.875</c:v>
                </c:pt>
                <c:pt idx="100" formatCode="0.00">
                  <c:v>0.83</c:v>
                </c:pt>
                <c:pt idx="101" formatCode="0.00">
                  <c:v>0.80600000000000005</c:v>
                </c:pt>
                <c:pt idx="102" formatCode="0.00">
                  <c:v>0.751</c:v>
                </c:pt>
                <c:pt idx="103" formatCode="0.00">
                  <c:v>0.72599999999999998</c:v>
                </c:pt>
                <c:pt idx="104" formatCode="0.00">
                  <c:v>0.73599999999999999</c:v>
                </c:pt>
                <c:pt idx="105" formatCode="0.00">
                  <c:v>0.73299999999999998</c:v>
                </c:pt>
                <c:pt idx="106" formatCode="0.00">
                  <c:v>0.73299999999999998</c:v>
                </c:pt>
                <c:pt idx="107" formatCode="0.00">
                  <c:v>0.75</c:v>
                </c:pt>
                <c:pt idx="108" formatCode="0.00">
                  <c:v>0.81699999999999995</c:v>
                </c:pt>
                <c:pt idx="109" formatCode="0.00">
                  <c:v>0.85099999999999998</c:v>
                </c:pt>
                <c:pt idx="110" formatCode="0.00">
                  <c:v>0.84299999999999997</c:v>
                </c:pt>
                <c:pt idx="111" formatCode="0.00">
                  <c:v>0.84299999999999997</c:v>
                </c:pt>
                <c:pt idx="112" formatCode="0.00">
                  <c:v>0.83899999999999997</c:v>
                </c:pt>
                <c:pt idx="113" formatCode="0.00">
                  <c:v>0.84099999999999997</c:v>
                </c:pt>
                <c:pt idx="114" formatCode="0.00">
                  <c:v>0.84199999999999997</c:v>
                </c:pt>
                <c:pt idx="115" formatCode="0.00">
                  <c:v>0.85</c:v>
                </c:pt>
                <c:pt idx="116" formatCode="0.00">
                  <c:v>0.85199999999999998</c:v>
                </c:pt>
                <c:pt idx="117" formatCode="0.00">
                  <c:v>0.86299999999999999</c:v>
                </c:pt>
                <c:pt idx="118" formatCode="0.00">
                  <c:v>0.88800000000000001</c:v>
                </c:pt>
                <c:pt idx="119" formatCode="0.00">
                  <c:v>0.88900000000000001</c:v>
                </c:pt>
                <c:pt idx="120" formatCode="0.00">
                  <c:v>0.89</c:v>
                </c:pt>
                <c:pt idx="121" formatCode="0.00">
                  <c:v>0.88800000000000001</c:v>
                </c:pt>
                <c:pt idx="122" formatCode="0.00">
                  <c:v>0.88100000000000001</c:v>
                </c:pt>
                <c:pt idx="123" formatCode="0.00">
                  <c:v>0.876</c:v>
                </c:pt>
                <c:pt idx="124" formatCode="0.00">
                  <c:v>0.874</c:v>
                </c:pt>
                <c:pt idx="125" formatCode="0.00">
                  <c:v>0.86199999999999999</c:v>
                </c:pt>
                <c:pt idx="126" formatCode="0.00">
                  <c:v>0.83199999999999996</c:v>
                </c:pt>
                <c:pt idx="127" formatCode="0.00">
                  <c:v>0.82199999999999995</c:v>
                </c:pt>
                <c:pt idx="128" formatCode="0.00">
                  <c:v>0.81699999999999995</c:v>
                </c:pt>
                <c:pt idx="129" formatCode="0.00">
                  <c:v>0.79</c:v>
                </c:pt>
                <c:pt idx="130" formatCode="0.00">
                  <c:v>0.79800000000000004</c:v>
                </c:pt>
                <c:pt idx="131" formatCode="0.00">
                  <c:v>0.82599999999999996</c:v>
                </c:pt>
                <c:pt idx="132" formatCode="0.00">
                  <c:v>0.88300000000000001</c:v>
                </c:pt>
                <c:pt idx="133" formatCode="0.00">
                  <c:v>0.88800000000000001</c:v>
                </c:pt>
                <c:pt idx="134" formatCode="0.00">
                  <c:v>0.89100000000000001</c:v>
                </c:pt>
                <c:pt idx="135" formatCode="0.00">
                  <c:v>0.90400000000000003</c:v>
                </c:pt>
                <c:pt idx="136" formatCode="0.00">
                  <c:v>0.88700000000000001</c:v>
                </c:pt>
                <c:pt idx="137" formatCode="0.00">
                  <c:v>0.86699999999999999</c:v>
                </c:pt>
                <c:pt idx="138" formatCode="0.00">
                  <c:v>0.85699999999999998</c:v>
                </c:pt>
                <c:pt idx="139" formatCode="0.00">
                  <c:v>0.84599999999999997</c:v>
                </c:pt>
                <c:pt idx="140" formatCode="0.00">
                  <c:v>0.85</c:v>
                </c:pt>
                <c:pt idx="141" formatCode="0.00">
                  <c:v>0.88700000000000001</c:v>
                </c:pt>
                <c:pt idx="142" formatCode="0.00">
                  <c:v>0.91300000000000003</c:v>
                </c:pt>
                <c:pt idx="143" formatCode="0.00">
                  <c:v>0.97799999999999998</c:v>
                </c:pt>
                <c:pt idx="144" formatCode="0.00">
                  <c:v>1.2589999999999999</c:v>
                </c:pt>
                <c:pt idx="145" formatCode="0.00">
                  <c:v>1.0229999999999999</c:v>
                </c:pt>
                <c:pt idx="146" formatCode="0.00">
                  <c:v>0.98699999999999999</c:v>
                </c:pt>
                <c:pt idx="147" formatCode="0.00">
                  <c:v>0.96799999999999997</c:v>
                </c:pt>
                <c:pt idx="148" formatCode="0.00">
                  <c:v>0.95199999999999996</c:v>
                </c:pt>
                <c:pt idx="149" formatCode="0.00">
                  <c:v>0.90900000000000003</c:v>
                </c:pt>
                <c:pt idx="150" formatCode="0.00">
                  <c:v>0.88</c:v>
                </c:pt>
                <c:pt idx="151" formatCode="0.00">
                  <c:v>0.998</c:v>
                </c:pt>
                <c:pt idx="152" formatCode="0.00">
                  <c:v>1.165</c:v>
                </c:pt>
                <c:pt idx="153" formatCode="0.00">
                  <c:v>1.33</c:v>
                </c:pt>
                <c:pt idx="154" formatCode="0.00">
                  <c:v>1.3049999999999999</c:v>
                </c:pt>
                <c:pt idx="155" formatCode="0.00">
                  <c:v>1.2729999999999999</c:v>
                </c:pt>
                <c:pt idx="156" formatCode="0.00">
                  <c:v>1.2350000000000001</c:v>
                </c:pt>
                <c:pt idx="157" formatCode="0.00">
                  <c:v>1.17</c:v>
                </c:pt>
                <c:pt idx="158" formatCode="0.00">
                  <c:v>1.0860000000000001</c:v>
                </c:pt>
                <c:pt idx="159" formatCode="0.00">
                  <c:v>1.016</c:v>
                </c:pt>
                <c:pt idx="160" formatCode="0.00">
                  <c:v>0.96799999999999997</c:v>
                </c:pt>
                <c:pt idx="161" formatCode="0.00">
                  <c:v>0.94499999999999995</c:v>
                </c:pt>
                <c:pt idx="162" formatCode="0.00">
                  <c:v>0.92600000000000005</c:v>
                </c:pt>
                <c:pt idx="163" formatCode="0.00">
                  <c:v>0.92700000000000005</c:v>
                </c:pt>
                <c:pt idx="164" formatCode="0.00">
                  <c:v>0.94199999999999995</c:v>
                </c:pt>
                <c:pt idx="165" formatCode="0.00">
                  <c:v>0.96599999999999997</c:v>
                </c:pt>
                <c:pt idx="166" formatCode="0.00">
                  <c:v>1.02</c:v>
                </c:pt>
                <c:pt idx="167" formatCode="0.00">
                  <c:v>1.0169999999999999</c:v>
                </c:pt>
                <c:pt idx="168" formatCode="0.00">
                  <c:v>0.98499999999999999</c:v>
                </c:pt>
                <c:pt idx="169" formatCode="0.00">
                  <c:v>0.97499999999999998</c:v>
                </c:pt>
                <c:pt idx="170" formatCode="0.00">
                  <c:v>0.96099999999999997</c:v>
                </c:pt>
                <c:pt idx="171" formatCode="0.00">
                  <c:v>0.95099999999999996</c:v>
                </c:pt>
                <c:pt idx="172" formatCode="0.00">
                  <c:v>0.95199999999999996</c:v>
                </c:pt>
                <c:pt idx="173" formatCode="0.00">
                  <c:v>0.95399999999999996</c:v>
                </c:pt>
                <c:pt idx="174" formatCode="0.00">
                  <c:v>0.94699999999999995</c:v>
                </c:pt>
                <c:pt idx="175" formatCode="0.00">
                  <c:v>0.94299999999999995</c:v>
                </c:pt>
                <c:pt idx="176" formatCode="0.00">
                  <c:v>0.94499999999999995</c:v>
                </c:pt>
                <c:pt idx="177" formatCode="0.00">
                  <c:v>0.96899999999999997</c:v>
                </c:pt>
                <c:pt idx="178" formatCode="0.00">
                  <c:v>0.97799999999999998</c:v>
                </c:pt>
                <c:pt idx="179" formatCode="0.00">
                  <c:v>0.97099999999999997</c:v>
                </c:pt>
                <c:pt idx="180" formatCode="0.00">
                  <c:v>0.96899999999999997</c:v>
                </c:pt>
                <c:pt idx="181" formatCode="0.00">
                  <c:v>0.97299999999999998</c:v>
                </c:pt>
                <c:pt idx="182" formatCode="0.00">
                  <c:v>0.97699999999999998</c:v>
                </c:pt>
                <c:pt idx="183" formatCode="0.00">
                  <c:v>0.97699999999999998</c:v>
                </c:pt>
                <c:pt idx="184" formatCode="0.00">
                  <c:v>0.96299999999999997</c:v>
                </c:pt>
                <c:pt idx="185" formatCode="0.00">
                  <c:v>0.95</c:v>
                </c:pt>
                <c:pt idx="186" formatCode="0.00">
                  <c:v>0.93700000000000006</c:v>
                </c:pt>
                <c:pt idx="187" formatCode="0.00">
                  <c:v>0.90600000000000003</c:v>
                </c:pt>
                <c:pt idx="188" formatCode="0.00">
                  <c:v>0.90700000000000003</c:v>
                </c:pt>
                <c:pt idx="189" formatCode="0.00">
                  <c:v>0.92400000000000004</c:v>
                </c:pt>
                <c:pt idx="190" formatCode="0.00">
                  <c:v>0.92700000000000005</c:v>
                </c:pt>
                <c:pt idx="191" formatCode="0.00">
                  <c:v>0.91400000000000003</c:v>
                </c:pt>
                <c:pt idx="192" formatCode="0.00">
                  <c:v>0.91900000000000004</c:v>
                </c:pt>
                <c:pt idx="193" formatCode="0.00">
                  <c:v>0.97799999999999998</c:v>
                </c:pt>
                <c:pt idx="194" formatCode="0.00">
                  <c:v>0.96599999999999997</c:v>
                </c:pt>
                <c:pt idx="195" formatCode="0.00">
                  <c:v>0.93500000000000005</c:v>
                </c:pt>
                <c:pt idx="196" formatCode="0.00">
                  <c:v>0.91900000000000004</c:v>
                </c:pt>
                <c:pt idx="197" formatCode="0.00">
                  <c:v>0.90600000000000003</c:v>
                </c:pt>
                <c:pt idx="198" formatCode="0.00">
                  <c:v>0.89800000000000002</c:v>
                </c:pt>
                <c:pt idx="199" formatCode="0.00">
                  <c:v>0.89400000000000002</c:v>
                </c:pt>
                <c:pt idx="200" formatCode="0.00">
                  <c:v>0.89400000000000002</c:v>
                </c:pt>
                <c:pt idx="201" formatCode="0.00">
                  <c:v>0.89</c:v>
                </c:pt>
                <c:pt idx="202" formatCode="0.00">
                  <c:v>0.89400000000000002</c:v>
                </c:pt>
                <c:pt idx="203" formatCode="0.00">
                  <c:v>0.9</c:v>
                </c:pt>
                <c:pt idx="204" formatCode="0.00">
                  <c:v>0.91300000000000003</c:v>
                </c:pt>
                <c:pt idx="205" formatCode="0.00">
                  <c:v>0.91500000000000004</c:v>
                </c:pt>
                <c:pt idx="206" formatCode="0.00">
                  <c:v>0.90600000000000003</c:v>
                </c:pt>
                <c:pt idx="207" formatCode="0.00">
                  <c:v>0.9</c:v>
                </c:pt>
                <c:pt idx="208" formatCode="0.00">
                  <c:v>0.90100000000000002</c:v>
                </c:pt>
                <c:pt idx="209" formatCode="0.00">
                  <c:v>0.89500000000000002</c:v>
                </c:pt>
                <c:pt idx="210" formatCode="0.00">
                  <c:v>0.88500000000000001</c:v>
                </c:pt>
                <c:pt idx="211" formatCode="0.00">
                  <c:v>0.879</c:v>
                </c:pt>
                <c:pt idx="212" formatCode="0.00">
                  <c:v>0.87</c:v>
                </c:pt>
                <c:pt idx="213" formatCode="0.00">
                  <c:v>0.873</c:v>
                </c:pt>
                <c:pt idx="214" formatCode="0.00">
                  <c:v>0.879</c:v>
                </c:pt>
                <c:pt idx="215" formatCode="0.00">
                  <c:v>0.90500000000000003</c:v>
                </c:pt>
                <c:pt idx="216" formatCode="0.00">
                  <c:v>1.0069999999999999</c:v>
                </c:pt>
                <c:pt idx="217" formatCode="0.00">
                  <c:v>1.0009999999999999</c:v>
                </c:pt>
                <c:pt idx="218" formatCode="0.00">
                  <c:v>1.02</c:v>
                </c:pt>
                <c:pt idx="219" formatCode="0.00">
                  <c:v>1.0649999999999999</c:v>
                </c:pt>
                <c:pt idx="220" formatCode="0.00">
                  <c:v>1.038</c:v>
                </c:pt>
                <c:pt idx="221" formatCode="0.00">
                  <c:v>0.96899999999999997</c:v>
                </c:pt>
                <c:pt idx="222" formatCode="0.00">
                  <c:v>0.93500000000000005</c:v>
                </c:pt>
                <c:pt idx="223" formatCode="0.00">
                  <c:v>0.93400000000000005</c:v>
                </c:pt>
                <c:pt idx="224" formatCode="0.00">
                  <c:v>0.98</c:v>
                </c:pt>
                <c:pt idx="225" formatCode="0.00">
                  <c:v>1.0629999999999999</c:v>
                </c:pt>
                <c:pt idx="226" formatCode="0.00">
                  <c:v>1.097</c:v>
                </c:pt>
                <c:pt idx="227" formatCode="0.00">
                  <c:v>1.121</c:v>
                </c:pt>
                <c:pt idx="228" formatCode="0.00">
                  <c:v>1.1359999999999999</c:v>
                </c:pt>
                <c:pt idx="229" formatCode="0.00">
                  <c:v>1.127</c:v>
                </c:pt>
                <c:pt idx="230" formatCode="0.00">
                  <c:v>1.079</c:v>
                </c:pt>
                <c:pt idx="231" formatCode="0.00">
                  <c:v>1.046</c:v>
                </c:pt>
                <c:pt idx="232" formatCode="0.00">
                  <c:v>1.0309999999999999</c:v>
                </c:pt>
                <c:pt idx="233" formatCode="0.00">
                  <c:v>1.0009999999999999</c:v>
                </c:pt>
                <c:pt idx="234" formatCode="0.00">
                  <c:v>0.95699999999999996</c:v>
                </c:pt>
                <c:pt idx="235" formatCode="0.00">
                  <c:v>0.94499999999999995</c:v>
                </c:pt>
                <c:pt idx="236" formatCode="0.00">
                  <c:v>0.94499999999999995</c:v>
                </c:pt>
                <c:pt idx="237" formatCode="0.00">
                  <c:v>0.95599999999999996</c:v>
                </c:pt>
                <c:pt idx="238" formatCode="0.00">
                  <c:v>0.97</c:v>
                </c:pt>
                <c:pt idx="239" formatCode="0.00">
                  <c:v>0.97899999999999998</c:v>
                </c:pt>
                <c:pt idx="240" formatCode="0.00">
                  <c:v>0.96599999999999997</c:v>
                </c:pt>
                <c:pt idx="241" formatCode="0.00">
                  <c:v>0.94799999999999995</c:v>
                </c:pt>
                <c:pt idx="242" formatCode="0.00">
                  <c:v>0.93300000000000005</c:v>
                </c:pt>
                <c:pt idx="243" formatCode="0.00">
                  <c:v>0.91500000000000004</c:v>
                </c:pt>
                <c:pt idx="244" formatCode="0.00">
                  <c:v>0.90300000000000002</c:v>
                </c:pt>
                <c:pt idx="245" formatCode="0.00">
                  <c:v>0.874</c:v>
                </c:pt>
                <c:pt idx="246" formatCode="0.00">
                  <c:v>0.85299999999999998</c:v>
                </c:pt>
                <c:pt idx="247" formatCode="0.00">
                  <c:v>0.83799999999999997</c:v>
                </c:pt>
                <c:pt idx="248" formatCode="0.00">
                  <c:v>0.82699999999999996</c:v>
                </c:pt>
                <c:pt idx="249" formatCode="0.00">
                  <c:v>0.83399999999999996</c:v>
                </c:pt>
                <c:pt idx="250" formatCode="0.00">
                  <c:v>0.84099999999999997</c:v>
                </c:pt>
                <c:pt idx="251" formatCode="0.00">
                  <c:v>0.82699999999999996</c:v>
                </c:pt>
                <c:pt idx="252" formatCode="0.00">
                  <c:v>0.83399999999999996</c:v>
                </c:pt>
                <c:pt idx="253" formatCode="0.00">
                  <c:v>0.82799999999999996</c:v>
                </c:pt>
                <c:pt idx="254" formatCode="0.00">
                  <c:v>0.82799999999999996</c:v>
                </c:pt>
                <c:pt idx="255" formatCode="0.00">
                  <c:v>0.85299999999999998</c:v>
                </c:pt>
                <c:pt idx="256" formatCode="0.00">
                  <c:v>0.85199999999999998</c:v>
                </c:pt>
                <c:pt idx="257" formatCode="0.00">
                  <c:v>0.84499999999999997</c:v>
                </c:pt>
                <c:pt idx="258" formatCode="0.00">
                  <c:v>0.85699999999999998</c:v>
                </c:pt>
                <c:pt idx="259" formatCode="0.00">
                  <c:v>0.877</c:v>
                </c:pt>
                <c:pt idx="260" formatCode="0.00">
                  <c:v>0.93899999999999995</c:v>
                </c:pt>
                <c:pt idx="261" formatCode="0.00">
                  <c:v>0.97599999999999998</c:v>
                </c:pt>
                <c:pt idx="262" formatCode="0.00">
                  <c:v>1.018</c:v>
                </c:pt>
                <c:pt idx="263" formatCode="0.00">
                  <c:v>1.0880000000000001</c:v>
                </c:pt>
                <c:pt idx="264" formatCode="0.00">
                  <c:v>1.1890000000000001</c:v>
                </c:pt>
                <c:pt idx="265" formatCode="0.00">
                  <c:v>1.6140000000000001</c:v>
                </c:pt>
                <c:pt idx="266" formatCode="0.00">
                  <c:v>1.359</c:v>
                </c:pt>
                <c:pt idx="267" formatCode="0.00">
                  <c:v>1.286</c:v>
                </c:pt>
                <c:pt idx="268" formatCode="0.00">
                  <c:v>1.2629999999999999</c:v>
                </c:pt>
                <c:pt idx="269" formatCode="0.00">
                  <c:v>1.2490000000000001</c:v>
                </c:pt>
                <c:pt idx="270" formatCode="0.00">
                  <c:v>1.25</c:v>
                </c:pt>
                <c:pt idx="271" formatCode="0.00">
                  <c:v>1.246</c:v>
                </c:pt>
                <c:pt idx="272" formatCode="0.00">
                  <c:v>1.407</c:v>
                </c:pt>
                <c:pt idx="273" formatCode="0.00">
                  <c:v>1.4530000000000001</c:v>
                </c:pt>
                <c:pt idx="274" formatCode="0.00">
                  <c:v>1.4770000000000001</c:v>
                </c:pt>
                <c:pt idx="275" formatCode="0.00">
                  <c:v>1.528</c:v>
                </c:pt>
                <c:pt idx="276" formatCode="0.00">
                  <c:v>1.5089999999999999</c:v>
                </c:pt>
                <c:pt idx="277" formatCode="0.00">
                  <c:v>1.4630000000000001</c:v>
                </c:pt>
                <c:pt idx="278" formatCode="0.00">
                  <c:v>1.3939999999999999</c:v>
                </c:pt>
                <c:pt idx="279" formatCode="0.00">
                  <c:v>1.367</c:v>
                </c:pt>
                <c:pt idx="280" formatCode="0.00">
                  <c:v>1.343</c:v>
                </c:pt>
                <c:pt idx="281" formatCode="0.00">
                  <c:v>1.3220000000000001</c:v>
                </c:pt>
                <c:pt idx="282" formatCode="0.00">
                  <c:v>1.2569999999999999</c:v>
                </c:pt>
                <c:pt idx="283" formatCode="0.00">
                  <c:v>1.238</c:v>
                </c:pt>
                <c:pt idx="284" formatCode="0.00">
                  <c:v>1.2849999999999999</c:v>
                </c:pt>
                <c:pt idx="285" formatCode="0.00">
                  <c:v>1.2270000000000001</c:v>
                </c:pt>
                <c:pt idx="286" formatCode="0.00">
                  <c:v>1.1930000000000001</c:v>
                </c:pt>
                <c:pt idx="287" formatCode="0.00">
                  <c:v>1.117</c:v>
                </c:pt>
                <c:pt idx="288" formatCode="0.00">
                  <c:v>1.123</c:v>
                </c:pt>
                <c:pt idx="289" formatCode="0.00">
                  <c:v>1.1120000000000001</c:v>
                </c:pt>
                <c:pt idx="290" formatCode="0.00">
                  <c:v>1.119</c:v>
                </c:pt>
                <c:pt idx="291" formatCode="0.00">
                  <c:v>1.1579999999999999</c:v>
                </c:pt>
                <c:pt idx="292" formatCode="0.00">
                  <c:v>1.163</c:v>
                </c:pt>
                <c:pt idx="293" formatCode="0.00">
                  <c:v>1.1359999999999999</c:v>
                </c:pt>
                <c:pt idx="294" formatCode="0.00">
                  <c:v>1.127</c:v>
                </c:pt>
                <c:pt idx="295" formatCode="0.00">
                  <c:v>1.135</c:v>
                </c:pt>
                <c:pt idx="296" formatCode="0.00">
                  <c:v>1.1739999999999999</c:v>
                </c:pt>
                <c:pt idx="297" formatCode="0.00">
                  <c:v>1.2030000000000001</c:v>
                </c:pt>
                <c:pt idx="298" formatCode="0.00">
                  <c:v>1.2210000000000001</c:v>
                </c:pt>
                <c:pt idx="299" formatCode="0.00">
                  <c:v>1.2669999999999999</c:v>
                </c:pt>
                <c:pt idx="300" formatCode="0.00">
                  <c:v>1.3959999999999999</c:v>
                </c:pt>
                <c:pt idx="301" formatCode="0.00">
                  <c:v>1.641</c:v>
                </c:pt>
                <c:pt idx="302" formatCode="0.00">
                  <c:v>1.766</c:v>
                </c:pt>
                <c:pt idx="303" formatCode="0.00">
                  <c:v>1.4910000000000001</c:v>
                </c:pt>
                <c:pt idx="304" formatCode="0.00">
                  <c:v>1.3720000000000001</c:v>
                </c:pt>
                <c:pt idx="305" formatCode="0.00">
                  <c:v>1.3049999999999999</c:v>
                </c:pt>
                <c:pt idx="306" formatCode="0.00">
                  <c:v>1.2789999999999999</c:v>
                </c:pt>
                <c:pt idx="307" formatCode="0.00">
                  <c:v>1.2829999999999999</c:v>
                </c:pt>
                <c:pt idx="308" formatCode="0.00">
                  <c:v>1.284</c:v>
                </c:pt>
                <c:pt idx="309" formatCode="0.00">
                  <c:v>1.2969999999999999</c:v>
                </c:pt>
                <c:pt idx="310" formatCode="0.00">
                  <c:v>1.331</c:v>
                </c:pt>
                <c:pt idx="311" formatCode="0.00">
                  <c:v>1.36</c:v>
                </c:pt>
                <c:pt idx="312" formatCode="0.00">
                  <c:v>1.508</c:v>
                </c:pt>
                <c:pt idx="313" formatCode="0.00">
                  <c:v>1.5580000000000001</c:v>
                </c:pt>
                <c:pt idx="314" formatCode="0.00">
                  <c:v>1.5409999999999999</c:v>
                </c:pt>
                <c:pt idx="315" formatCode="0.00">
                  <c:v>1.5189999999999999</c:v>
                </c:pt>
                <c:pt idx="316" formatCode="0.00">
                  <c:v>1.5329999999999999</c:v>
                </c:pt>
                <c:pt idx="317" formatCode="0.00">
                  <c:v>1.5369999999999999</c:v>
                </c:pt>
                <c:pt idx="318" formatCode="0.00">
                  <c:v>1.536</c:v>
                </c:pt>
                <c:pt idx="319" formatCode="0.00">
                  <c:v>1.607</c:v>
                </c:pt>
                <c:pt idx="320" formatCode="0.00">
                  <c:v>1.671</c:v>
                </c:pt>
                <c:pt idx="321" formatCode="0.00">
                  <c:v>1.8819999999999999</c:v>
                </c:pt>
                <c:pt idx="322" formatCode="0.00">
                  <c:v>1.958</c:v>
                </c:pt>
                <c:pt idx="323" formatCode="0.00">
                  <c:v>1.895</c:v>
                </c:pt>
                <c:pt idx="324" formatCode="0.00">
                  <c:v>1.859</c:v>
                </c:pt>
                <c:pt idx="325" formatCode="0.00">
                  <c:v>1.962</c:v>
                </c:pt>
                <c:pt idx="326" formatCode="0.00">
                  <c:v>2.0779999999999998</c:v>
                </c:pt>
                <c:pt idx="327" formatCode="0.00">
                  <c:v>2.12</c:v>
                </c:pt>
                <c:pt idx="328" formatCode="0.00">
                  <c:v>2.036</c:v>
                </c:pt>
                <c:pt idx="329" formatCode="0.00">
                  <c:v>2.0590000000000002</c:v>
                </c:pt>
                <c:pt idx="330" formatCode="0.00">
                  <c:v>2.173</c:v>
                </c:pt>
                <c:pt idx="331" formatCode="0.00">
                  <c:v>2.2759999999999998</c:v>
                </c:pt>
                <c:pt idx="332" formatCode="0.00">
                  <c:v>2.593</c:v>
                </c:pt>
                <c:pt idx="333" formatCode="0.00">
                  <c:v>2.6259999999999999</c:v>
                </c:pt>
                <c:pt idx="334" formatCode="0.00">
                  <c:v>2.4580000000000002</c:v>
                </c:pt>
                <c:pt idx="335" formatCode="0.00">
                  <c:v>2.407</c:v>
                </c:pt>
                <c:pt idx="336" formatCode="0.00">
                  <c:v>2.4180000000000001</c:v>
                </c:pt>
                <c:pt idx="337" formatCode="0.00">
                  <c:v>2.423</c:v>
                </c:pt>
                <c:pt idx="338" formatCode="0.00">
                  <c:v>2.4289999999999998</c:v>
                </c:pt>
                <c:pt idx="339" formatCode="0.00">
                  <c:v>2.5259999999999998</c:v>
                </c:pt>
                <c:pt idx="340" formatCode="0.00">
                  <c:v>2.5720000000000001</c:v>
                </c:pt>
                <c:pt idx="341" formatCode="0.00">
                  <c:v>2.5659999999999998</c:v>
                </c:pt>
                <c:pt idx="342" formatCode="0.00">
                  <c:v>2.597</c:v>
                </c:pt>
                <c:pt idx="343" formatCode="0.00">
                  <c:v>2.649</c:v>
                </c:pt>
                <c:pt idx="344" formatCode="0.00">
                  <c:v>2.5310000000000001</c:v>
                </c:pt>
                <c:pt idx="345" formatCode="0.00">
                  <c:v>2.3959999999999999</c:v>
                </c:pt>
                <c:pt idx="346" formatCode="0.00">
                  <c:v>2.375</c:v>
                </c:pt>
                <c:pt idx="347" formatCode="0.00">
                  <c:v>2.46</c:v>
                </c:pt>
                <c:pt idx="348" formatCode="0.00">
                  <c:v>2.3679999999999999</c:v>
                </c:pt>
                <c:pt idx="349" formatCode="0.00">
                  <c:v>2.4249999999999998</c:v>
                </c:pt>
                <c:pt idx="350" formatCode="0.00">
                  <c:v>2.5049999999999999</c:v>
                </c:pt>
                <c:pt idx="351" formatCode="0.00">
                  <c:v>2.5550000000000002</c:v>
                </c:pt>
                <c:pt idx="352" formatCode="0.00">
                  <c:v>2.5670000000000002</c:v>
                </c:pt>
                <c:pt idx="353" formatCode="0.00">
                  <c:v>2.5609999999999999</c:v>
                </c:pt>
                <c:pt idx="354" formatCode="0.00">
                  <c:v>2.621</c:v>
                </c:pt>
                <c:pt idx="355" formatCode="0.00">
                  <c:v>2.6339999999999999</c:v>
                </c:pt>
                <c:pt idx="356" formatCode="0.00">
                  <c:v>2.706</c:v>
                </c:pt>
                <c:pt idx="357" formatCode="0.00">
                  <c:v>2.8079999999999998</c:v>
                </c:pt>
                <c:pt idx="358" formatCode="0.00">
                  <c:v>3.169</c:v>
                </c:pt>
                <c:pt idx="359" formatCode="0.00">
                  <c:v>3.2469999999999999</c:v>
                </c:pt>
                <c:pt idx="360" formatCode="0.00">
                  <c:v>3.3370000000000002</c:v>
                </c:pt>
                <c:pt idx="361" formatCode="0.00">
                  <c:v>3.3380000000000001</c:v>
                </c:pt>
                <c:pt idx="362" formatCode="0.00">
                  <c:v>3.6989999999999998</c:v>
                </c:pt>
                <c:pt idx="363" formatCode="0.00">
                  <c:v>3.875</c:v>
                </c:pt>
                <c:pt idx="364" formatCode="0.00">
                  <c:v>4.1849999999999996</c:v>
                </c:pt>
                <c:pt idx="365" formatCode="0.00">
                  <c:v>4.5890000000000004</c:v>
                </c:pt>
                <c:pt idx="366" formatCode="0.00">
                  <c:v>4.649</c:v>
                </c:pt>
                <c:pt idx="367" formatCode="0.00">
                  <c:v>4.2169999999999996</c:v>
                </c:pt>
                <c:pt idx="368" formatCode="0.00">
                  <c:v>3.952</c:v>
                </c:pt>
                <c:pt idx="369" formatCode="0.00">
                  <c:v>3.544</c:v>
                </c:pt>
                <c:pt idx="370" formatCode="0.00">
                  <c:v>3.0030000000000001</c:v>
                </c:pt>
                <c:pt idx="371" formatCode="0.00">
                  <c:v>2.637</c:v>
                </c:pt>
                <c:pt idx="372" formatCode="0.00">
                  <c:v>2.5089999999999999</c:v>
                </c:pt>
                <c:pt idx="373" formatCode="0.00">
                  <c:v>2.4510000000000001</c:v>
                </c:pt>
                <c:pt idx="374" formatCode="0.00">
                  <c:v>2.319</c:v>
                </c:pt>
                <c:pt idx="375" formatCode="0.00">
                  <c:v>2.3540000000000001</c:v>
                </c:pt>
                <c:pt idx="376" formatCode="0.00">
                  <c:v>2.3439999999999999</c:v>
                </c:pt>
                <c:pt idx="377" formatCode="0.00">
                  <c:v>2.4489999999999998</c:v>
                </c:pt>
                <c:pt idx="378" formatCode="0.00">
                  <c:v>2.452</c:v>
                </c:pt>
                <c:pt idx="379" formatCode="0.00">
                  <c:v>2.5590000000000002</c:v>
                </c:pt>
                <c:pt idx="380" formatCode="0.00">
                  <c:v>2.5529999999999999</c:v>
                </c:pt>
                <c:pt idx="381" formatCode="0.00">
                  <c:v>2.6030000000000002</c:v>
                </c:pt>
                <c:pt idx="382" formatCode="0.00">
                  <c:v>2.79</c:v>
                </c:pt>
                <c:pt idx="383" formatCode="0.00">
                  <c:v>2.7879999999999998</c:v>
                </c:pt>
                <c:pt idx="384" formatCode="0.00">
                  <c:v>2.9670000000000001</c:v>
                </c:pt>
                <c:pt idx="385" formatCode="0.00">
                  <c:v>2.89</c:v>
                </c:pt>
                <c:pt idx="386" formatCode="0.00">
                  <c:v>2.9079999999999999</c:v>
                </c:pt>
                <c:pt idx="387" formatCode="0.00">
                  <c:v>2.9809999999999999</c:v>
                </c:pt>
                <c:pt idx="388" formatCode="0.00">
                  <c:v>2.9129999999999998</c:v>
                </c:pt>
                <c:pt idx="389" formatCode="0.00">
                  <c:v>2.8279999999999998</c:v>
                </c:pt>
                <c:pt idx="390" formatCode="0.00">
                  <c:v>2.8</c:v>
                </c:pt>
                <c:pt idx="391" formatCode="0.00">
                  <c:v>2.8140000000000001</c:v>
                </c:pt>
                <c:pt idx="392" formatCode="0.00">
                  <c:v>2.83</c:v>
                </c:pt>
                <c:pt idx="393" formatCode="0.00">
                  <c:v>2.9359999999999999</c:v>
                </c:pt>
                <c:pt idx="394" formatCode="0.00">
                  <c:v>3.044</c:v>
                </c:pt>
                <c:pt idx="395" formatCode="0.00">
                  <c:v>3.1930000000000001</c:v>
                </c:pt>
                <c:pt idx="396" formatCode="0.00">
                  <c:v>3.415</c:v>
                </c:pt>
                <c:pt idx="397" formatCode="0.00">
                  <c:v>3.6070000000000002</c:v>
                </c:pt>
                <c:pt idx="398" formatCode="0.00">
                  <c:v>3.827</c:v>
                </c:pt>
                <c:pt idx="399" formatCode="0.00">
                  <c:v>3.9750000000000001</c:v>
                </c:pt>
                <c:pt idx="400" formatCode="0.00">
                  <c:v>3.9140000000000001</c:v>
                </c:pt>
                <c:pt idx="401" formatCode="0.00">
                  <c:v>3.8239999999999998</c:v>
                </c:pt>
                <c:pt idx="402" formatCode="0.00">
                  <c:v>3.6890000000000001</c:v>
                </c:pt>
                <c:pt idx="403" formatCode="0.00">
                  <c:v>3.6709999999999998</c:v>
                </c:pt>
                <c:pt idx="404" formatCode="0.00">
                  <c:v>3.6539999999999999</c:v>
                </c:pt>
                <c:pt idx="405" formatCode="0.00">
                  <c:v>3.6419999999999999</c:v>
                </c:pt>
                <c:pt idx="406" formatCode="0.00">
                  <c:v>3.6819999999999999</c:v>
                </c:pt>
                <c:pt idx="407" formatCode="0.00">
                  <c:v>3.6459999999999999</c:v>
                </c:pt>
                <c:pt idx="408" formatCode="0.00">
                  <c:v>3.6970000000000001</c:v>
                </c:pt>
                <c:pt idx="409" formatCode="0.00">
                  <c:v>3.8039999999999998</c:v>
                </c:pt>
                <c:pt idx="410" formatCode="0.00">
                  <c:v>3.9089999999999998</c:v>
                </c:pt>
                <c:pt idx="411" formatCode="0.00">
                  <c:v>3.8580000000000001</c:v>
                </c:pt>
                <c:pt idx="412" formatCode="0.00">
                  <c:v>3.7490000000000001</c:v>
                </c:pt>
                <c:pt idx="413" formatCode="0.00">
                  <c:v>3.5129999999999999</c:v>
                </c:pt>
                <c:pt idx="414" formatCode="0.00">
                  <c:v>3.492</c:v>
                </c:pt>
                <c:pt idx="415" formatCode="0.00">
                  <c:v>3.66</c:v>
                </c:pt>
                <c:pt idx="416" formatCode="0.00">
                  <c:v>3.8170000000000002</c:v>
                </c:pt>
                <c:pt idx="417" formatCode="0.00">
                  <c:v>3.847</c:v>
                </c:pt>
                <c:pt idx="418" formatCode="0.00">
                  <c:v>3.847</c:v>
                </c:pt>
                <c:pt idx="419" formatCode="0.00">
                  <c:v>3.8439999999999999</c:v>
                </c:pt>
                <c:pt idx="420" formatCode="0.00">
                  <c:v>3.8410000000000002</c:v>
                </c:pt>
                <c:pt idx="421" formatCode="0.00">
                  <c:v>3.9649999999999999</c:v>
                </c:pt>
                <c:pt idx="422" formatCode="0.00">
                  <c:v>3.879</c:v>
                </c:pt>
                <c:pt idx="423" formatCode="0.00">
                  <c:v>3.7010000000000001</c:v>
                </c:pt>
                <c:pt idx="424" formatCode="0.00">
                  <c:v>3.5990000000000002</c:v>
                </c:pt>
                <c:pt idx="425" formatCode="0.00">
                  <c:v>3.569</c:v>
                </c:pt>
                <c:pt idx="426" formatCode="0.00">
                  <c:v>3.6040000000000001</c:v>
                </c:pt>
                <c:pt idx="427" formatCode="0.00">
                  <c:v>3.6509999999999998</c:v>
                </c:pt>
                <c:pt idx="428" formatCode="0.00">
                  <c:v>3.694</c:v>
                </c:pt>
                <c:pt idx="429" formatCode="0.00">
                  <c:v>3.6840000000000002</c:v>
                </c:pt>
                <c:pt idx="430" formatCode="0.00">
                  <c:v>3.6829999999999998</c:v>
                </c:pt>
                <c:pt idx="431" formatCode="0.00">
                  <c:v>3.7719999999999998</c:v>
                </c:pt>
                <c:pt idx="432" formatCode="0.00">
                  <c:v>3.9039999999999999</c:v>
                </c:pt>
                <c:pt idx="433" formatCode="0.00">
                  <c:v>4.0720000000000001</c:v>
                </c:pt>
                <c:pt idx="434" formatCode="0.00">
                  <c:v>3.952</c:v>
                </c:pt>
                <c:pt idx="435" formatCode="0.00">
                  <c:v>3.83</c:v>
                </c:pt>
                <c:pt idx="436" formatCode="0.00">
                  <c:v>3.8149999999999999</c:v>
                </c:pt>
                <c:pt idx="437" formatCode="0.00">
                  <c:v>3.7789999999999999</c:v>
                </c:pt>
                <c:pt idx="438" formatCode="0.00">
                  <c:v>3.7530000000000001</c:v>
                </c:pt>
                <c:pt idx="439" formatCode="0.00">
                  <c:v>3.7050000000000001</c:v>
                </c:pt>
                <c:pt idx="440" formatCode="0.00">
                  <c:v>3.6419999999999999</c:v>
                </c:pt>
                <c:pt idx="441" formatCode="0.00">
                  <c:v>3.5150000000000001</c:v>
                </c:pt>
                <c:pt idx="442" formatCode="0.00">
                  <c:v>3.3839999999999999</c:v>
                </c:pt>
                <c:pt idx="443" formatCode="0.00">
                  <c:v>3.1379999999999999</c:v>
                </c:pt>
                <c:pt idx="444" formatCode="0.00">
                  <c:v>2.8109999999999999</c:v>
                </c:pt>
                <c:pt idx="445" formatCode="0.00">
                  <c:v>2.8639999999999999</c:v>
                </c:pt>
                <c:pt idx="446" formatCode="0.00">
                  <c:v>3.0190000000000001</c:v>
                </c:pt>
                <c:pt idx="447" formatCode="0.00">
                  <c:v>2.7549999999999999</c:v>
                </c:pt>
                <c:pt idx="448" formatCode="0.00">
                  <c:v>2.7879999999999998</c:v>
                </c:pt>
                <c:pt idx="449" formatCode="0.00">
                  <c:v>2.7429999999999999</c:v>
                </c:pt>
                <c:pt idx="450" formatCode="0.00">
                  <c:v>2.6509999999999998</c:v>
                </c:pt>
                <c:pt idx="451" formatCode="0.00">
                  <c:v>2.4369999999999998</c:v>
                </c:pt>
                <c:pt idx="452" formatCode="0.00">
                  <c:v>2.3759999999999999</c:v>
                </c:pt>
                <c:pt idx="453" formatCode="0.00">
                  <c:v>2.35</c:v>
                </c:pt>
                <c:pt idx="454" formatCode="0.00">
                  <c:v>2.302</c:v>
                </c:pt>
                <c:pt idx="455" formatCode="0.00">
                  <c:v>2.1139999999999999</c:v>
                </c:pt>
                <c:pt idx="456" formatCode="0.00">
                  <c:v>1.97</c:v>
                </c:pt>
                <c:pt idx="457" formatCode="0.00">
                  <c:v>1.923</c:v>
                </c:pt>
                <c:pt idx="458" formatCode="0.00">
                  <c:v>1.9470000000000001</c:v>
                </c:pt>
                <c:pt idx="459" formatCode="0.00">
                  <c:v>1.9890000000000001</c:v>
                </c:pt>
                <c:pt idx="460" formatCode="0.00">
                  <c:v>2.097</c:v>
                </c:pt>
                <c:pt idx="461" formatCode="0.00">
                  <c:v>2.1549999999999998</c:v>
                </c:pt>
                <c:pt idx="462" formatCode="0.00">
                  <c:v>2.13</c:v>
                </c:pt>
                <c:pt idx="463" formatCode="0.00">
                  <c:v>2.073</c:v>
                </c:pt>
                <c:pt idx="464" formatCode="0.00">
                  <c:v>2.1219999999999999</c:v>
                </c:pt>
                <c:pt idx="465" formatCode="0.00">
                  <c:v>2.2879999999999998</c:v>
                </c:pt>
                <c:pt idx="466" formatCode="0.00">
                  <c:v>2.2559999999999998</c:v>
                </c:pt>
                <c:pt idx="467" formatCode="0.00">
                  <c:v>2.3940000000000001</c:v>
                </c:pt>
                <c:pt idx="468" formatCode="0.00">
                  <c:v>2.4820000000000002</c:v>
                </c:pt>
                <c:pt idx="469" formatCode="0.00">
                  <c:v>2.4740000000000002</c:v>
                </c:pt>
                <c:pt idx="470" formatCode="0.00">
                  <c:v>2.4489999999999998</c:v>
                </c:pt>
                <c:pt idx="471" formatCode="0.00">
                  <c:v>2.4380000000000002</c:v>
                </c:pt>
                <c:pt idx="472" formatCode="0.00">
                  <c:v>2.3780000000000001</c:v>
                </c:pt>
                <c:pt idx="473" formatCode="0.00">
                  <c:v>2.2839999999999998</c:v>
                </c:pt>
                <c:pt idx="474" formatCode="0.00">
                  <c:v>2.2149999999999999</c:v>
                </c:pt>
                <c:pt idx="475" formatCode="0.00">
                  <c:v>2.2919999999999998</c:v>
                </c:pt>
                <c:pt idx="476" formatCode="0.00">
                  <c:v>2.4809999999999999</c:v>
                </c:pt>
                <c:pt idx="477" formatCode="0.00">
                  <c:v>2.52</c:v>
                </c:pt>
                <c:pt idx="478" formatCode="0.00">
                  <c:v>2.633</c:v>
                </c:pt>
                <c:pt idx="479" formatCode="0.00">
                  <c:v>2.7029999999999998</c:v>
                </c:pt>
                <c:pt idx="480" formatCode="0.00">
                  <c:v>2.9020000000000001</c:v>
                </c:pt>
                <c:pt idx="481" formatCode="0.00">
                  <c:v>2.8559999999999999</c:v>
                </c:pt>
                <c:pt idx="482" formatCode="0.00">
                  <c:v>2.8437220000000001</c:v>
                </c:pt>
                <c:pt idx="483" formatCode="0.00">
                  <c:v>2.8181250000000002</c:v>
                </c:pt>
                <c:pt idx="484" formatCode="0.00">
                  <c:v>2.7774969999999999</c:v>
                </c:pt>
                <c:pt idx="485" formatCode="0.00">
                  <c:v>2.7749009999999998</c:v>
                </c:pt>
                <c:pt idx="486" formatCode="0.00">
                  <c:v>2.7515489999999998</c:v>
                </c:pt>
                <c:pt idx="487" formatCode="0.00">
                  <c:v>2.754308</c:v>
                </c:pt>
                <c:pt idx="488" formatCode="0.00">
                  <c:v>2.7842289999999998</c:v>
                </c:pt>
                <c:pt idx="489" formatCode="0.00">
                  <c:v>2.7989549999999999</c:v>
                </c:pt>
                <c:pt idx="490" formatCode="0.00">
                  <c:v>2.8316460000000001</c:v>
                </c:pt>
                <c:pt idx="491" formatCode="0.00">
                  <c:v>2.8303159999999998</c:v>
                </c:pt>
                <c:pt idx="492" formatCode="0.00">
                  <c:v>2.90442</c:v>
                </c:pt>
                <c:pt idx="493" formatCode="0.00">
                  <c:v>2.8735840000000001</c:v>
                </c:pt>
                <c:pt idx="494" formatCode="0.00">
                  <c:v>2.8199719999999999</c:v>
                </c:pt>
                <c:pt idx="495" formatCode="0.00">
                  <c:v>2.751601</c:v>
                </c:pt>
                <c:pt idx="496" formatCode="0.00">
                  <c:v>2.7323580000000001</c:v>
                </c:pt>
                <c:pt idx="497" formatCode="0.00">
                  <c:v>2.740621</c:v>
                </c:pt>
                <c:pt idx="498" formatCode="0.00">
                  <c:v>2.7465440000000001</c:v>
                </c:pt>
                <c:pt idx="499" formatCode="0.00">
                  <c:v>2.771315</c:v>
                </c:pt>
                <c:pt idx="500" formatCode="0.00">
                  <c:v>2.811588</c:v>
                </c:pt>
                <c:pt idx="501" formatCode="0.00">
                  <c:v>2.8593769999999998</c:v>
                </c:pt>
                <c:pt idx="502" formatCode="0.00">
                  <c:v>2.9018959999999998</c:v>
                </c:pt>
                <c:pt idx="503" formatCode="0.00">
                  <c:v>2.9096449999999998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'Heat Oil-M'!$A$549</c:f>
              <c:strCache>
                <c:ptCount val="1"/>
                <c:pt idx="0">
                  <c:v>Real Price (Apr 2018 $)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'Heat Oil-M'!$A$41:$A$544</c:f>
              <c:numCache>
                <c:formatCode>mmmm\ yyyy</c:formatCode>
                <c:ptCount val="504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39965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  <c:pt idx="473">
                  <c:v>42887</c:v>
                </c:pt>
                <c:pt idx="474">
                  <c:v>42917</c:v>
                </c:pt>
                <c:pt idx="475">
                  <c:v>42948</c:v>
                </c:pt>
                <c:pt idx="476">
                  <c:v>42979</c:v>
                </c:pt>
                <c:pt idx="477">
                  <c:v>43009</c:v>
                </c:pt>
                <c:pt idx="478">
                  <c:v>43040</c:v>
                </c:pt>
                <c:pt idx="479">
                  <c:v>43070</c:v>
                </c:pt>
                <c:pt idx="480">
                  <c:v>43101</c:v>
                </c:pt>
                <c:pt idx="481">
                  <c:v>43132</c:v>
                </c:pt>
                <c:pt idx="482">
                  <c:v>43160</c:v>
                </c:pt>
                <c:pt idx="483">
                  <c:v>43191</c:v>
                </c:pt>
                <c:pt idx="484">
                  <c:v>43221</c:v>
                </c:pt>
                <c:pt idx="485">
                  <c:v>43252</c:v>
                </c:pt>
                <c:pt idx="486">
                  <c:v>43282</c:v>
                </c:pt>
                <c:pt idx="487">
                  <c:v>43313</c:v>
                </c:pt>
                <c:pt idx="488">
                  <c:v>43344</c:v>
                </c:pt>
                <c:pt idx="489">
                  <c:v>43374</c:v>
                </c:pt>
                <c:pt idx="490">
                  <c:v>43405</c:v>
                </c:pt>
                <c:pt idx="491">
                  <c:v>43435</c:v>
                </c:pt>
                <c:pt idx="492">
                  <c:v>43466</c:v>
                </c:pt>
                <c:pt idx="493">
                  <c:v>43497</c:v>
                </c:pt>
                <c:pt idx="494">
                  <c:v>43525</c:v>
                </c:pt>
                <c:pt idx="495">
                  <c:v>43556</c:v>
                </c:pt>
                <c:pt idx="496">
                  <c:v>43586</c:v>
                </c:pt>
                <c:pt idx="497">
                  <c:v>43617</c:v>
                </c:pt>
                <c:pt idx="498">
                  <c:v>43647</c:v>
                </c:pt>
                <c:pt idx="499">
                  <c:v>43678</c:v>
                </c:pt>
                <c:pt idx="500">
                  <c:v>43709</c:v>
                </c:pt>
                <c:pt idx="501">
                  <c:v>43739</c:v>
                </c:pt>
                <c:pt idx="502">
                  <c:v>43770</c:v>
                </c:pt>
                <c:pt idx="503">
                  <c:v>43800</c:v>
                </c:pt>
              </c:numCache>
            </c:numRef>
          </c:cat>
          <c:val>
            <c:numRef>
              <c:f>'Heat Oil-M'!$D$41:$D$544</c:f>
              <c:numCache>
                <c:formatCode>General</c:formatCode>
                <c:ptCount val="504"/>
                <c:pt idx="10" formatCode="0.00">
                  <c:v>1.9744033496296298</c:v>
                </c:pt>
                <c:pt idx="11" formatCode="0.00">
                  <c:v>2.0069620986745216</c:v>
                </c:pt>
                <c:pt idx="12" formatCode="0.00">
                  <c:v>2.0258853065693434</c:v>
                </c:pt>
                <c:pt idx="13" formatCode="0.00">
                  <c:v>2.0848852731213872</c:v>
                </c:pt>
                <c:pt idx="14" formatCode="0.00">
                  <c:v>2.1641663590844065</c:v>
                </c:pt>
                <c:pt idx="15" formatCode="0.00">
                  <c:v>2.2206252960339943</c:v>
                </c:pt>
                <c:pt idx="16" formatCode="0.00">
                  <c:v>2.2973018935574232</c:v>
                </c:pt>
                <c:pt idx="17" formatCode="0.00">
                  <c:v>2.4553956412742384</c:v>
                </c:pt>
                <c:pt idx="18" formatCode="0.00">
                  <c:v>2.5757720328767126</c:v>
                </c:pt>
                <c:pt idx="19" formatCode="0.00">
                  <c:v>2.714156852103121</c:v>
                </c:pt>
                <c:pt idx="20" formatCode="0.00">
                  <c:v>2.8499376559139784</c:v>
                </c:pt>
                <c:pt idx="21" formatCode="0.00">
                  <c:v>2.8462193510638296</c:v>
                </c:pt>
                <c:pt idx="22" formatCode="0.00">
                  <c:v>2.8524493934210526</c:v>
                </c:pt>
                <c:pt idx="23" formatCode="0.00">
                  <c:v>2.8710900013003902</c:v>
                </c:pt>
                <c:pt idx="24" formatCode="0.00">
                  <c:v>2.9780607602564104</c:v>
                </c:pt>
                <c:pt idx="25" formatCode="0.00">
                  <c:v>3.0922878594936707</c:v>
                </c:pt>
                <c:pt idx="26" formatCode="0.00">
                  <c:v>3.1403489413233459</c:v>
                </c:pt>
                <c:pt idx="27" formatCode="0.00">
                  <c:v>3.1216578121137206</c:v>
                </c:pt>
                <c:pt idx="28" formatCode="0.00">
                  <c:v>3.0941512692778459</c:v>
                </c:pt>
                <c:pt idx="29" formatCode="0.00">
                  <c:v>3.0823322290909094</c:v>
                </c:pt>
                <c:pt idx="30" formatCode="0.00">
                  <c:v>3.0937362881355939</c:v>
                </c:pt>
                <c:pt idx="31" formatCode="0.00">
                  <c:v>3.0684203810096151</c:v>
                </c:pt>
                <c:pt idx="32" formatCode="0.00">
                  <c:v>3.0368592646007153</c:v>
                </c:pt>
                <c:pt idx="33" formatCode="0.00">
                  <c:v>2.9904633069657613</c:v>
                </c:pt>
                <c:pt idx="34" formatCode="0.00">
                  <c:v>2.9940740946261681</c:v>
                </c:pt>
                <c:pt idx="35" formatCode="0.00">
                  <c:v>3.0850052337962968</c:v>
                </c:pt>
                <c:pt idx="36" formatCode="0.00">
                  <c:v>3.2975682912844038</c:v>
                </c:pt>
                <c:pt idx="37" formatCode="0.00">
                  <c:v>3.580142522727273</c:v>
                </c:pt>
                <c:pt idx="38" formatCode="0.00">
                  <c:v>3.640561997742664</c:v>
                </c:pt>
                <c:pt idx="39" formatCode="0.00">
                  <c:v>3.5920693153759822</c:v>
                </c:pt>
                <c:pt idx="40" formatCode="0.00">
                  <c:v>3.531804168338907</c:v>
                </c:pt>
                <c:pt idx="41" formatCode="0.00">
                  <c:v>3.4784806662983425</c:v>
                </c:pt>
                <c:pt idx="42" formatCode="0.00">
                  <c:v>3.4186029147540982</c:v>
                </c:pt>
                <c:pt idx="43" formatCode="0.00">
                  <c:v>3.3790884837310196</c:v>
                </c:pt>
                <c:pt idx="44" formatCode="0.00">
                  <c:v>3.327622624060151</c:v>
                </c:pt>
                <c:pt idx="45" formatCode="0.00">
                  <c:v>3.2981945867237688</c:v>
                </c:pt>
                <c:pt idx="46" formatCode="0.00">
                  <c:v>3.2921268603411522</c:v>
                </c:pt>
                <c:pt idx="47" formatCode="0.00">
                  <c:v>3.3135175334750273</c:v>
                </c:pt>
                <c:pt idx="48" formatCode="0.00">
                  <c:v>3.3215285148305087</c:v>
                </c:pt>
                <c:pt idx="49" formatCode="0.00">
                  <c:v>3.2951641140443511</c:v>
                </c:pt>
                <c:pt idx="50" formatCode="0.00">
                  <c:v>3.1895498796198525</c:v>
                </c:pt>
                <c:pt idx="51" formatCode="0.00">
                  <c:v>3.0584047936842107</c:v>
                </c:pt>
                <c:pt idx="52" formatCode="0.00">
                  <c:v>3.0531682033368095</c:v>
                </c:pt>
                <c:pt idx="53" formatCode="0.00">
                  <c:v>3.0778328845360829</c:v>
                </c:pt>
                <c:pt idx="54" formatCode="0.00">
                  <c:v>3.0774363076923077</c:v>
                </c:pt>
                <c:pt idx="55" formatCode="0.00">
                  <c:v>3.0583401381780968</c:v>
                </c:pt>
                <c:pt idx="56" formatCode="0.00">
                  <c:v>3.0481030163766638</c:v>
                </c:pt>
                <c:pt idx="57" formatCode="0.00">
                  <c:v>3.0942978980632008</c:v>
                </c:pt>
                <c:pt idx="58" formatCode="0.00">
                  <c:v>3.1561386010204089</c:v>
                </c:pt>
                <c:pt idx="59" formatCode="0.00">
                  <c:v>3.1453556734902768</c:v>
                </c:pt>
                <c:pt idx="60" formatCode="0.00">
                  <c:v>3.0495382002042906</c:v>
                </c:pt>
                <c:pt idx="61" formatCode="0.00">
                  <c:v>2.9596772653061225</c:v>
                </c:pt>
                <c:pt idx="62" formatCode="0.00">
                  <c:v>2.806278406727829</c:v>
                </c:pt>
                <c:pt idx="63" formatCode="0.00">
                  <c:v>2.7079414878542512</c:v>
                </c:pt>
                <c:pt idx="64" formatCode="0.00">
                  <c:v>2.7449134203629035</c:v>
                </c:pt>
                <c:pt idx="65" formatCode="0.00">
                  <c:v>2.734359435613682</c:v>
                </c:pt>
                <c:pt idx="66" formatCode="0.00">
                  <c:v>2.713378367735471</c:v>
                </c:pt>
                <c:pt idx="67" formatCode="0.00">
                  <c:v>2.7052463646353648</c:v>
                </c:pt>
                <c:pt idx="68" formatCode="0.00">
                  <c:v>2.7071247798804783</c:v>
                </c:pt>
                <c:pt idx="69" formatCode="0.00">
                  <c:v>2.7013433660714288</c:v>
                </c:pt>
                <c:pt idx="70" formatCode="0.00">
                  <c:v>2.6859078753709205</c:v>
                </c:pt>
                <c:pt idx="71" formatCode="0.00">
                  <c:v>2.6754955078895462</c:v>
                </c:pt>
                <c:pt idx="72" formatCode="0.00">
                  <c:v>2.7477648129285024</c:v>
                </c:pt>
                <c:pt idx="73" formatCode="0.00">
                  <c:v>2.9732053996101366</c:v>
                </c:pt>
                <c:pt idx="74" formatCode="0.00">
                  <c:v>2.8138803556851313</c:v>
                </c:pt>
                <c:pt idx="75" formatCode="0.00">
                  <c:v>2.7521530774443375</c:v>
                </c:pt>
                <c:pt idx="76" formatCode="0.00">
                  <c:v>2.7395873217391307</c:v>
                </c:pt>
                <c:pt idx="77" formatCode="0.00">
                  <c:v>2.7174252256509162</c:v>
                </c:pt>
                <c:pt idx="78" formatCode="0.00">
                  <c:v>2.6637487540826128</c:v>
                </c:pt>
                <c:pt idx="79" formatCode="0.00">
                  <c:v>2.6057985593869732</c:v>
                </c:pt>
                <c:pt idx="80" formatCode="0.00">
                  <c:v>2.5816148777459409</c:v>
                </c:pt>
                <c:pt idx="81" formatCode="0.00">
                  <c:v>2.5955803491912466</c:v>
                </c:pt>
                <c:pt idx="82" formatCode="0.00">
                  <c:v>2.585901341880342</c:v>
                </c:pt>
                <c:pt idx="83" formatCode="0.00">
                  <c:v>2.5715189052132703</c:v>
                </c:pt>
                <c:pt idx="84" formatCode="0.00">
                  <c:v>2.5500941589403978</c:v>
                </c:pt>
                <c:pt idx="85" formatCode="0.00">
                  <c:v>2.552165987770461</c:v>
                </c:pt>
                <c:pt idx="86" formatCode="0.00">
                  <c:v>2.5308527874531834</c:v>
                </c:pt>
                <c:pt idx="87" formatCode="0.00">
                  <c:v>2.5401432514018691</c:v>
                </c:pt>
                <c:pt idx="88" formatCode="0.00">
                  <c:v>2.5237417854477613</c:v>
                </c:pt>
                <c:pt idx="89" formatCode="0.00">
                  <c:v>2.4725053683720932</c:v>
                </c:pt>
                <c:pt idx="90" formatCode="0.00">
                  <c:v>2.4145159517177346</c:v>
                </c:pt>
                <c:pt idx="91" formatCode="0.00">
                  <c:v>2.3729629360518998</c:v>
                </c:pt>
                <c:pt idx="92" formatCode="0.00">
                  <c:v>2.4194599278445885</c:v>
                </c:pt>
                <c:pt idx="93" formatCode="0.00">
                  <c:v>2.4612399594470049</c:v>
                </c:pt>
                <c:pt idx="94" formatCode="0.00">
                  <c:v>2.5669418559633028</c:v>
                </c:pt>
                <c:pt idx="95" formatCode="0.00">
                  <c:v>2.6100243205479452</c:v>
                </c:pt>
                <c:pt idx="96" formatCode="0.00">
                  <c:v>2.5618467170154684</c:v>
                </c:pt>
                <c:pt idx="97" formatCode="0.00">
                  <c:v>2.3043952479489516</c:v>
                </c:pt>
                <c:pt idx="98" formatCode="0.00">
                  <c:v>2.1474708790100827</c:v>
                </c:pt>
                <c:pt idx="99" formatCode="0.00">
                  <c:v>2.0127551747930088</c:v>
                </c:pt>
                <c:pt idx="100" formatCode="0.00">
                  <c:v>1.9039872568807337</c:v>
                </c:pt>
                <c:pt idx="101" formatCode="0.00">
                  <c:v>1.8421719396709322</c:v>
                </c:pt>
                <c:pt idx="102" formatCode="0.00">
                  <c:v>1.7148978694063928</c:v>
                </c:pt>
                <c:pt idx="103" formatCode="0.00">
                  <c:v>1.6562981222627737</c:v>
                </c:pt>
                <c:pt idx="104" formatCode="0.00">
                  <c:v>1.6730062836363635</c:v>
                </c:pt>
                <c:pt idx="105" formatCode="0.00">
                  <c:v>1.6631630317604356</c:v>
                </c:pt>
                <c:pt idx="106" formatCode="0.00">
                  <c:v>1.660150055253623</c:v>
                </c:pt>
                <c:pt idx="107" formatCode="0.00">
                  <c:v>1.6925205324909744</c:v>
                </c:pt>
                <c:pt idx="108" formatCode="0.00">
                  <c:v>1.8337887692998205</c:v>
                </c:pt>
                <c:pt idx="109" formatCode="0.00">
                  <c:v>1.9032691118067977</c:v>
                </c:pt>
                <c:pt idx="110" formatCode="0.00">
                  <c:v>1.8786555534759357</c:v>
                </c:pt>
                <c:pt idx="111" formatCode="0.00">
                  <c:v>1.8703207905944987</c:v>
                </c:pt>
                <c:pt idx="112" formatCode="0.00">
                  <c:v>1.8565043035398232</c:v>
                </c:pt>
                <c:pt idx="113" formatCode="0.00">
                  <c:v>1.852731891629956</c:v>
                </c:pt>
                <c:pt idx="114" formatCode="0.00">
                  <c:v>1.8500449156414762</c:v>
                </c:pt>
                <c:pt idx="115" formatCode="0.00">
                  <c:v>1.8594527121609798</c:v>
                </c:pt>
                <c:pt idx="116" formatCode="0.00">
                  <c:v>1.8573280592850916</c:v>
                </c:pt>
                <c:pt idx="117" formatCode="0.00">
                  <c:v>1.876399887826087</c:v>
                </c:pt>
                <c:pt idx="118" formatCode="0.00">
                  <c:v>1.9240643812824958</c:v>
                </c:pt>
                <c:pt idx="119" formatCode="0.00">
                  <c:v>1.9228985406574399</c:v>
                </c:pt>
                <c:pt idx="120" formatCode="0.00">
                  <c:v>1.9184233879310346</c:v>
                </c:pt>
                <c:pt idx="121" formatCode="0.00">
                  <c:v>1.9108178106712566</c:v>
                </c:pt>
                <c:pt idx="122" formatCode="0.00">
                  <c:v>1.8908732849785408</c:v>
                </c:pt>
                <c:pt idx="123" formatCode="0.00">
                  <c:v>1.8689123651877135</c:v>
                </c:pt>
                <c:pt idx="124" formatCode="0.00">
                  <c:v>1.8598846451063828</c:v>
                </c:pt>
                <c:pt idx="125" formatCode="0.00">
                  <c:v>1.8265758084745765</c:v>
                </c:pt>
                <c:pt idx="126" formatCode="0.00">
                  <c:v>1.7555670413502109</c:v>
                </c:pt>
                <c:pt idx="127" formatCode="0.00">
                  <c:v>1.7271788016806724</c:v>
                </c:pt>
                <c:pt idx="128" formatCode="0.00">
                  <c:v>1.7094901163179916</c:v>
                </c:pt>
                <c:pt idx="129" formatCode="0.00">
                  <c:v>1.6474807589658049</c:v>
                </c:pt>
                <c:pt idx="130" formatCode="0.00">
                  <c:v>1.6586307281795512</c:v>
                </c:pt>
                <c:pt idx="131" formatCode="0.00">
                  <c:v>1.7111387257663626</c:v>
                </c:pt>
                <c:pt idx="132" formatCode="0.00">
                  <c:v>1.821673441419142</c:v>
                </c:pt>
                <c:pt idx="133" formatCode="0.00">
                  <c:v>1.8259624144736843</c:v>
                </c:pt>
                <c:pt idx="134" formatCode="0.00">
                  <c:v>1.8231354721767596</c:v>
                </c:pt>
                <c:pt idx="135" formatCode="0.00">
                  <c:v>1.8362119967506092</c:v>
                </c:pt>
                <c:pt idx="136" formatCode="0.00">
                  <c:v>1.7929425052546484</c:v>
                </c:pt>
                <c:pt idx="137" formatCode="0.00">
                  <c:v>1.7468666712328766</c:v>
                </c:pt>
                <c:pt idx="138" formatCode="0.00">
                  <c:v>1.7211705775100401</c:v>
                </c:pt>
                <c:pt idx="139" formatCode="0.00">
                  <c:v>1.699078539759036</c:v>
                </c:pt>
                <c:pt idx="140" formatCode="0.00">
                  <c:v>1.7030083733974359</c:v>
                </c:pt>
                <c:pt idx="141" formatCode="0.00">
                  <c:v>1.7686362671451357</c:v>
                </c:pt>
                <c:pt idx="142" formatCode="0.00">
                  <c:v>1.8132491826846706</c:v>
                </c:pt>
                <c:pt idx="143" formatCode="0.00">
                  <c:v>1.9361898859857483</c:v>
                </c:pt>
                <c:pt idx="144" formatCode="0.00">
                  <c:v>2.4690392180392156</c:v>
                </c:pt>
                <c:pt idx="145" formatCode="0.00">
                  <c:v>1.9983801492187498</c:v>
                </c:pt>
                <c:pt idx="146" formatCode="0.00">
                  <c:v>1.9190603258164851</c:v>
                </c:pt>
                <c:pt idx="147" formatCode="0.00">
                  <c:v>1.877737514352211</c:v>
                </c:pt>
                <c:pt idx="148" formatCode="0.00">
                  <c:v>1.8438396467854377</c:v>
                </c:pt>
                <c:pt idx="149" formatCode="0.00">
                  <c:v>1.7497144364896076</c:v>
                </c:pt>
                <c:pt idx="150" formatCode="0.00">
                  <c:v>1.686104950191571</c:v>
                </c:pt>
                <c:pt idx="151" formatCode="0.00">
                  <c:v>1.8962128920972643</c:v>
                </c:pt>
                <c:pt idx="152" formatCode="0.00">
                  <c:v>2.198479852830189</c:v>
                </c:pt>
                <c:pt idx="153" formatCode="0.00">
                  <c:v>2.4929194977511244</c:v>
                </c:pt>
                <c:pt idx="154" formatCode="0.00">
                  <c:v>2.4405715669409127</c:v>
                </c:pt>
                <c:pt idx="155" formatCode="0.00">
                  <c:v>2.3718560663189265</c:v>
                </c:pt>
                <c:pt idx="156" formatCode="0.00">
                  <c:v>2.2925129881217523</c:v>
                </c:pt>
                <c:pt idx="157" formatCode="0.00">
                  <c:v>2.1702432418397626</c:v>
                </c:pt>
                <c:pt idx="158" formatCode="0.00">
                  <c:v>2.0144309065281898</c:v>
                </c:pt>
                <c:pt idx="159" formatCode="0.00">
                  <c:v>1.8804024219096966</c:v>
                </c:pt>
                <c:pt idx="160" formatCode="0.00">
                  <c:v>1.7849584483775809</c:v>
                </c:pt>
                <c:pt idx="161" formatCode="0.00">
                  <c:v>1.7374221066176467</c:v>
                </c:pt>
                <c:pt idx="162" formatCode="0.00">
                  <c:v>1.6999898252569752</c:v>
                </c:pt>
                <c:pt idx="163" formatCode="0.00">
                  <c:v>1.6968422833089312</c:v>
                </c:pt>
                <c:pt idx="164" formatCode="0.00">
                  <c:v>1.7192648277372262</c:v>
                </c:pt>
                <c:pt idx="165" formatCode="0.00">
                  <c:v>1.7604976836734691</c:v>
                </c:pt>
                <c:pt idx="166" formatCode="0.00">
                  <c:v>1.8508166473149497</c:v>
                </c:pt>
                <c:pt idx="167" formatCode="0.00">
                  <c:v>1.840031902315485</c:v>
                </c:pt>
                <c:pt idx="168" formatCode="0.00">
                  <c:v>1.7808465256688362</c:v>
                </c:pt>
                <c:pt idx="169" formatCode="0.00">
                  <c:v>1.758951352813853</c:v>
                </c:pt>
                <c:pt idx="170" formatCode="0.00">
                  <c:v>1.7274627872034507</c:v>
                </c:pt>
                <c:pt idx="171" formatCode="0.00">
                  <c:v>1.7058081542324248</c:v>
                </c:pt>
                <c:pt idx="172" formatCode="0.00">
                  <c:v>1.7039348489620614</c:v>
                </c:pt>
                <c:pt idx="173" formatCode="0.00">
                  <c:v>1.7026394132762313</c:v>
                </c:pt>
                <c:pt idx="174" formatCode="0.00">
                  <c:v>1.6853344476868326</c:v>
                </c:pt>
                <c:pt idx="175" formatCode="0.00">
                  <c:v>1.6746400788352271</c:v>
                </c:pt>
                <c:pt idx="176" formatCode="0.00">
                  <c:v>1.6746237172218283</c:v>
                </c:pt>
                <c:pt idx="177" formatCode="0.00">
                  <c:v>1.7098829026111504</c:v>
                </c:pt>
                <c:pt idx="178" formatCode="0.00">
                  <c:v>1.7209062814919069</c:v>
                </c:pt>
                <c:pt idx="179" formatCode="0.00">
                  <c:v>1.7061875664089949</c:v>
                </c:pt>
                <c:pt idx="180" formatCode="0.00">
                  <c:v>1.6967115357142859</c:v>
                </c:pt>
                <c:pt idx="181" formatCode="0.00">
                  <c:v>1.7001437742837175</c:v>
                </c:pt>
                <c:pt idx="182" formatCode="0.00">
                  <c:v>1.7047504598743894</c:v>
                </c:pt>
                <c:pt idx="183" formatCode="0.00">
                  <c:v>1.6988229547983311</c:v>
                </c:pt>
                <c:pt idx="184" formatCode="0.00">
                  <c:v>1.6698346539528433</c:v>
                </c:pt>
                <c:pt idx="185" formatCode="0.00">
                  <c:v>1.6461511781011779</c:v>
                </c:pt>
                <c:pt idx="186" formatCode="0.00">
                  <c:v>1.6213776671280276</c:v>
                </c:pt>
                <c:pt idx="187" formatCode="0.00">
                  <c:v>1.5644874323204421</c:v>
                </c:pt>
                <c:pt idx="188" formatCode="0.00">
                  <c:v>1.5640539441379311</c:v>
                </c:pt>
                <c:pt idx="189" formatCode="0.00">
                  <c:v>1.5868030961538464</c:v>
                </c:pt>
                <c:pt idx="190" formatCode="0.00">
                  <c:v>1.587593533561644</c:v>
                </c:pt>
                <c:pt idx="191" formatCode="0.00">
                  <c:v>1.5621197115516061</c:v>
                </c:pt>
                <c:pt idx="192" formatCode="0.00">
                  <c:v>1.5706652241968559</c:v>
                </c:pt>
                <c:pt idx="193" formatCode="0.00">
                  <c:v>1.6669446666666665</c:v>
                </c:pt>
                <c:pt idx="194" formatCode="0.00">
                  <c:v>1.6420141549966007</c:v>
                </c:pt>
                <c:pt idx="195" formatCode="0.00">
                  <c:v>1.5882404177989133</c:v>
                </c:pt>
                <c:pt idx="196" formatCode="0.00">
                  <c:v>1.5578869308474579</c:v>
                </c:pt>
                <c:pt idx="197" formatCode="0.00">
                  <c:v>1.5316956064908722</c:v>
                </c:pt>
                <c:pt idx="198" formatCode="0.00">
                  <c:v>1.5130555700808628</c:v>
                </c:pt>
                <c:pt idx="199" formatCode="0.00">
                  <c:v>1.5002502000000002</c:v>
                </c:pt>
                <c:pt idx="200" formatCode="0.00">
                  <c:v>1.4972356316141997</c:v>
                </c:pt>
                <c:pt idx="201" formatCode="0.00">
                  <c:v>1.4895389089692102</c:v>
                </c:pt>
                <c:pt idx="202" formatCode="0.00">
                  <c:v>1.4922381829105476</c:v>
                </c:pt>
                <c:pt idx="203" formatCode="0.00">
                  <c:v>1.4992506995336443</c:v>
                </c:pt>
                <c:pt idx="204" formatCode="0.00">
                  <c:v>1.516864266445183</c:v>
                </c:pt>
                <c:pt idx="205" formatCode="0.00">
                  <c:v>1.5161574254473165</c:v>
                </c:pt>
                <c:pt idx="206" formatCode="0.00">
                  <c:v>1.4982657420634922</c:v>
                </c:pt>
                <c:pt idx="207" formatCode="0.00">
                  <c:v>1.4824606719367588</c:v>
                </c:pt>
                <c:pt idx="208" formatCode="0.00">
                  <c:v>1.4811806160420777</c:v>
                </c:pt>
                <c:pt idx="209" formatCode="0.00">
                  <c:v>1.4684207447506561</c:v>
                </c:pt>
                <c:pt idx="210" formatCode="0.00">
                  <c:v>1.4501107765399739</c:v>
                </c:pt>
                <c:pt idx="211" formatCode="0.00">
                  <c:v>1.4374535925441465</c:v>
                </c:pt>
                <c:pt idx="212" formatCode="0.00">
                  <c:v>1.42087706727629</c:v>
                </c:pt>
                <c:pt idx="213" formatCode="0.00">
                  <c:v>1.4220612644951143</c:v>
                </c:pt>
                <c:pt idx="214" formatCode="0.00">
                  <c:v>1.4299717260897853</c:v>
                </c:pt>
                <c:pt idx="215" formatCode="0.00">
                  <c:v>1.470355675763483</c:v>
                </c:pt>
                <c:pt idx="216" formatCode="0.00">
                  <c:v>1.6276146858435681</c:v>
                </c:pt>
                <c:pt idx="217" formatCode="0.00">
                  <c:v>1.6147854303225806</c:v>
                </c:pt>
                <c:pt idx="218" formatCode="0.00">
                  <c:v>1.6401449131832799</c:v>
                </c:pt>
                <c:pt idx="219" formatCode="0.00">
                  <c:v>1.7059219122357463</c:v>
                </c:pt>
                <c:pt idx="220" formatCode="0.00">
                  <c:v>1.6594839168797952</c:v>
                </c:pt>
                <c:pt idx="221" formatCode="0.00">
                  <c:v>1.5462055347798342</c:v>
                </c:pt>
                <c:pt idx="222" formatCode="0.00">
                  <c:v>1.4891018439490449</c:v>
                </c:pt>
                <c:pt idx="223" formatCode="0.00">
                  <c:v>1.4856167162849874</c:v>
                </c:pt>
                <c:pt idx="224" formatCode="0.00">
                  <c:v>1.5538418896639188</c:v>
                </c:pt>
                <c:pt idx="225" formatCode="0.00">
                  <c:v>1.6801158476611884</c:v>
                </c:pt>
                <c:pt idx="226" formatCode="0.00">
                  <c:v>1.7283915872715816</c:v>
                </c:pt>
                <c:pt idx="227" formatCode="0.00">
                  <c:v>1.7617645864236331</c:v>
                </c:pt>
                <c:pt idx="228" formatCode="0.00">
                  <c:v>1.7819784893350061</c:v>
                </c:pt>
                <c:pt idx="229" formatCode="0.00">
                  <c:v>1.7645397363807138</c:v>
                </c:pt>
                <c:pt idx="230" formatCode="0.00">
                  <c:v>1.6883291257822279</c:v>
                </c:pt>
                <c:pt idx="231" formatCode="0.00">
                  <c:v>1.6356699074421515</c:v>
                </c:pt>
                <c:pt idx="232" formatCode="0.00">
                  <c:v>1.6122138380237649</c:v>
                </c:pt>
                <c:pt idx="233" formatCode="0.00">
                  <c:v>1.5623704225967538</c:v>
                </c:pt>
                <c:pt idx="234" formatCode="0.00">
                  <c:v>1.4918323372817952</c:v>
                </c:pt>
                <c:pt idx="235" formatCode="0.00">
                  <c:v>1.469461483208955</c:v>
                </c:pt>
                <c:pt idx="236" formatCode="0.00">
                  <c:v>1.4658151767990073</c:v>
                </c:pt>
                <c:pt idx="237" formatCode="0.00">
                  <c:v>1.4801230043343654</c:v>
                </c:pt>
                <c:pt idx="238" formatCode="0.00">
                  <c:v>1.4999409338280767</c:v>
                </c:pt>
                <c:pt idx="239" formatCode="0.00">
                  <c:v>1.5129222762669963</c:v>
                </c:pt>
                <c:pt idx="240" formatCode="0.00">
                  <c:v>1.4909893962962961</c:v>
                </c:pt>
                <c:pt idx="241" formatCode="0.00">
                  <c:v>1.4632069851851852</c:v>
                </c:pt>
                <c:pt idx="242" formatCode="0.00">
                  <c:v>1.440054975925926</c:v>
                </c:pt>
                <c:pt idx="243" formatCode="0.00">
                  <c:v>1.4105311683107276</c:v>
                </c:pt>
                <c:pt idx="244" formatCode="0.00">
                  <c:v>1.3886079649446497</c:v>
                </c:pt>
                <c:pt idx="245" formatCode="0.00">
                  <c:v>1.3423614606879608</c:v>
                </c:pt>
                <c:pt idx="246" formatCode="0.00">
                  <c:v>1.3068968756127453</c:v>
                </c:pt>
                <c:pt idx="247" formatCode="0.00">
                  <c:v>1.2823436022031827</c:v>
                </c:pt>
                <c:pt idx="248" formatCode="0.00">
                  <c:v>1.2647369168195719</c:v>
                </c:pt>
                <c:pt idx="249" formatCode="0.00">
                  <c:v>1.2723293337400854</c:v>
                </c:pt>
                <c:pt idx="250" formatCode="0.00">
                  <c:v>1.2814446660572822</c:v>
                </c:pt>
                <c:pt idx="251" formatCode="0.00">
                  <c:v>1.2578131745742094</c:v>
                </c:pt>
                <c:pt idx="252" formatCode="0.00">
                  <c:v>1.266149227686703</c:v>
                </c:pt>
                <c:pt idx="253" formatCode="0.00">
                  <c:v>1.2570402404371583</c:v>
                </c:pt>
                <c:pt idx="254" formatCode="0.00">
                  <c:v>1.2562774733009709</c:v>
                </c:pt>
                <c:pt idx="255" formatCode="0.00">
                  <c:v>1.2856273062085593</c:v>
                </c:pt>
                <c:pt idx="256" formatCode="0.00">
                  <c:v>1.2833465566265061</c:v>
                </c:pt>
                <c:pt idx="257" formatCode="0.00">
                  <c:v>1.2728026295180725</c:v>
                </c:pt>
                <c:pt idx="258" formatCode="0.00">
                  <c:v>1.2854573299340133</c:v>
                </c:pt>
                <c:pt idx="259" formatCode="0.00">
                  <c:v>1.3123074260921603</c:v>
                </c:pt>
                <c:pt idx="260" formatCode="0.00">
                  <c:v>1.3992202401668654</c:v>
                </c:pt>
                <c:pt idx="261" formatCode="0.00">
                  <c:v>1.4517590672218919</c:v>
                </c:pt>
                <c:pt idx="262" formatCode="0.00">
                  <c:v>1.5115347422802852</c:v>
                </c:pt>
                <c:pt idx="263" formatCode="0.00">
                  <c:v>1.6116431848341235</c:v>
                </c:pt>
                <c:pt idx="264" formatCode="0.00">
                  <c:v>1.7560518682811579</c:v>
                </c:pt>
                <c:pt idx="265" formatCode="0.00">
                  <c:v>2.3739253164705887</c:v>
                </c:pt>
                <c:pt idx="266" formatCode="0.00">
                  <c:v>1.9871735105263157</c:v>
                </c:pt>
                <c:pt idx="267" formatCode="0.00">
                  <c:v>1.881530873025161</c:v>
                </c:pt>
                <c:pt idx="268" formatCode="0.00">
                  <c:v>1.8446417470794394</c:v>
                </c:pt>
                <c:pt idx="269" formatCode="0.00">
                  <c:v>1.8136009483159121</c:v>
                </c:pt>
                <c:pt idx="270" formatCode="0.00">
                  <c:v>1.8097980602200348</c:v>
                </c:pt>
                <c:pt idx="271" formatCode="0.00">
                  <c:v>1.8040067064273306</c:v>
                </c:pt>
                <c:pt idx="272" formatCode="0.00">
                  <c:v>2.0265476491935486</c:v>
                </c:pt>
                <c:pt idx="273" formatCode="0.00">
                  <c:v>2.089192582518689</c:v>
                </c:pt>
                <c:pt idx="274" formatCode="0.00">
                  <c:v>2.1200435757749716</c:v>
                </c:pt>
                <c:pt idx="275" formatCode="0.00">
                  <c:v>2.1882228957617413</c:v>
                </c:pt>
                <c:pt idx="276" formatCode="0.00">
                  <c:v>2.1487068638952165</c:v>
                </c:pt>
                <c:pt idx="277" formatCode="0.00">
                  <c:v>2.0784716312500002</c:v>
                </c:pt>
                <c:pt idx="278" formatCode="0.00">
                  <c:v>1.9793193060760932</c:v>
                </c:pt>
                <c:pt idx="279" formatCode="0.00">
                  <c:v>1.9376814280045354</c:v>
                </c:pt>
                <c:pt idx="280" formatCode="0.00">
                  <c:v>1.8939988894529047</c:v>
                </c:pt>
                <c:pt idx="281" formatCode="0.00">
                  <c:v>1.8601864231851437</c:v>
                </c:pt>
                <c:pt idx="282" formatCode="0.00">
                  <c:v>1.771715991544532</c:v>
                </c:pt>
                <c:pt idx="283" formatCode="0.00">
                  <c:v>1.7449358771138672</c:v>
                </c:pt>
                <c:pt idx="284" formatCode="0.00">
                  <c:v>1.8040627989893319</c:v>
                </c:pt>
                <c:pt idx="285" formatCode="0.00">
                  <c:v>1.7274840422297297</c:v>
                </c:pt>
                <c:pt idx="286" formatCode="0.00">
                  <c:v>1.6805619611267608</c:v>
                </c:pt>
                <c:pt idx="287" formatCode="0.00">
                  <c:v>1.5743888325817363</c:v>
                </c:pt>
                <c:pt idx="288" formatCode="0.00">
                  <c:v>1.5801734895891955</c:v>
                </c:pt>
                <c:pt idx="289" formatCode="0.00">
                  <c:v>1.5620582606741573</c:v>
                </c:pt>
                <c:pt idx="290" formatCode="0.00">
                  <c:v>1.5674883042016809</c:v>
                </c:pt>
                <c:pt idx="291" formatCode="0.00">
                  <c:v>1.6148816988287786</c:v>
                </c:pt>
                <c:pt idx="292" formatCode="0.00">
                  <c:v>1.6200473376044571</c:v>
                </c:pt>
                <c:pt idx="293" formatCode="0.00">
                  <c:v>1.5815555189309578</c:v>
                </c:pt>
                <c:pt idx="294" formatCode="0.00">
                  <c:v>1.5655388661111111</c:v>
                </c:pt>
                <c:pt idx="295" formatCode="0.00">
                  <c:v>1.5722843739612191</c:v>
                </c:pt>
                <c:pt idx="296" formatCode="0.00">
                  <c:v>1.6236114811946902</c:v>
                </c:pt>
                <c:pt idx="297" formatCode="0.00">
                  <c:v>1.6600450612582782</c:v>
                </c:pt>
                <c:pt idx="298" formatCode="0.00">
                  <c:v>1.6820987090909094</c:v>
                </c:pt>
                <c:pt idx="299" formatCode="0.00">
                  <c:v>1.7425898454345432</c:v>
                </c:pt>
                <c:pt idx="300" formatCode="0.00">
                  <c:v>1.911600291347207</c:v>
                </c:pt>
                <c:pt idx="301" formatCode="0.00">
                  <c:v>2.2348498349673203</c:v>
                </c:pt>
                <c:pt idx="302" formatCode="0.00">
                  <c:v>2.4011617302882002</c:v>
                </c:pt>
                <c:pt idx="303" formatCode="0.00">
                  <c:v>2.0350009536026201</c:v>
                </c:pt>
                <c:pt idx="304" formatCode="0.00">
                  <c:v>1.8756545237834885</c:v>
                </c:pt>
                <c:pt idx="305" formatCode="0.00">
                  <c:v>1.782110423265975</c:v>
                </c:pt>
                <c:pt idx="306" formatCode="0.00">
                  <c:v>1.7409000234077301</c:v>
                </c:pt>
                <c:pt idx="307" formatCode="0.00">
                  <c:v>1.7387723636856367</c:v>
                </c:pt>
                <c:pt idx="308" formatCode="0.00">
                  <c:v>1.7344869951377635</c:v>
                </c:pt>
                <c:pt idx="309" formatCode="0.00">
                  <c:v>1.7539431308815574</c:v>
                </c:pt>
                <c:pt idx="310" formatCode="0.00">
                  <c:v>1.7989486632432432</c:v>
                </c:pt>
                <c:pt idx="311" formatCode="0.00">
                  <c:v>1.8331898221024261</c:v>
                </c:pt>
                <c:pt idx="312" formatCode="0.00">
                  <c:v>2.0239553601717661</c:v>
                </c:pt>
                <c:pt idx="313" formatCode="0.00">
                  <c:v>2.0865825848955546</c:v>
                </c:pt>
                <c:pt idx="314" formatCode="0.00">
                  <c:v>2.059402777659006</c:v>
                </c:pt>
                <c:pt idx="315" formatCode="0.00">
                  <c:v>2.0267520933831373</c:v>
                </c:pt>
                <c:pt idx="316" formatCode="0.00">
                  <c:v>2.0367371206163658</c:v>
                </c:pt>
                <c:pt idx="317" formatCode="0.00">
                  <c:v>2.0344843456855477</c:v>
                </c:pt>
                <c:pt idx="318" formatCode="0.00">
                  <c:v>2.0310103183500794</c:v>
                </c:pt>
                <c:pt idx="319" formatCode="0.00">
                  <c:v>2.1237685618393241</c:v>
                </c:pt>
                <c:pt idx="320" formatCode="0.00">
                  <c:v>2.2013681807165439</c:v>
                </c:pt>
                <c:pt idx="321" formatCode="0.00">
                  <c:v>2.4663442316561848</c:v>
                </c:pt>
                <c:pt idx="322" formatCode="0.00">
                  <c:v>2.5538948805425146</c:v>
                </c:pt>
                <c:pt idx="323" formatCode="0.00">
                  <c:v>2.4717215519040168</c:v>
                </c:pt>
                <c:pt idx="324" formatCode="0.00">
                  <c:v>2.4260308992693109</c:v>
                </c:pt>
                <c:pt idx="325" formatCode="0.00">
                  <c:v>2.5498015353430357</c:v>
                </c:pt>
                <c:pt idx="326" formatCode="0.00">
                  <c:v>2.6907646431900569</c:v>
                </c:pt>
                <c:pt idx="327" formatCode="0.00">
                  <c:v>2.7366463810015489</c:v>
                </c:pt>
                <c:pt idx="328" formatCode="0.00">
                  <c:v>2.6295707706611573</c:v>
                </c:pt>
                <c:pt idx="329" formatCode="0.00">
                  <c:v>2.6579032540010328</c:v>
                </c:pt>
                <c:pt idx="330" formatCode="0.00">
                  <c:v>2.7877917603899438</c:v>
                </c:pt>
                <c:pt idx="331" formatCode="0.00">
                  <c:v>2.9020648097909225</c:v>
                </c:pt>
                <c:pt idx="332" formatCode="0.00">
                  <c:v>3.2613587932595576</c:v>
                </c:pt>
                <c:pt idx="333" formatCode="0.00">
                  <c:v>3.2978880170768456</c:v>
                </c:pt>
                <c:pt idx="334" formatCode="0.00">
                  <c:v>3.1024861110550228</c:v>
                </c:pt>
                <c:pt idx="335" formatCode="0.00">
                  <c:v>3.0381139419485108</c:v>
                </c:pt>
                <c:pt idx="336" formatCode="0.00">
                  <c:v>3.0336218294029105</c:v>
                </c:pt>
                <c:pt idx="337" formatCode="0.00">
                  <c:v>3.038370306419258</c:v>
                </c:pt>
                <c:pt idx="338" formatCode="0.00">
                  <c:v>3.0413184241362043</c:v>
                </c:pt>
                <c:pt idx="339" formatCode="0.00">
                  <c:v>3.1470121285500747</c:v>
                </c:pt>
                <c:pt idx="340" formatCode="0.00">
                  <c:v>3.1947702553402886</c:v>
                </c:pt>
                <c:pt idx="341" formatCode="0.00">
                  <c:v>3.1794202289395441</c:v>
                </c:pt>
                <c:pt idx="342" formatCode="0.00">
                  <c:v>3.2003858792508626</c:v>
                </c:pt>
                <c:pt idx="343" formatCode="0.00">
                  <c:v>3.2500513410206087</c:v>
                </c:pt>
                <c:pt idx="344" formatCode="0.00">
                  <c:v>3.1205894610453648</c:v>
                </c:pt>
                <c:pt idx="345" formatCode="0.00">
                  <c:v>2.9673101198613172</c:v>
                </c:pt>
                <c:pt idx="346" formatCode="0.00">
                  <c:v>2.9398467202970302</c:v>
                </c:pt>
                <c:pt idx="347" formatCode="0.00">
                  <c:v>3.0285700738552435</c:v>
                </c:pt>
                <c:pt idx="348" formatCode="0.00">
                  <c:v>2.9104771777012046</c:v>
                </c:pt>
                <c:pt idx="349" formatCode="0.00">
                  <c:v>2.9690202153496612</c:v>
                </c:pt>
                <c:pt idx="350" formatCode="0.00">
                  <c:v>3.0511011773703283</c:v>
                </c:pt>
                <c:pt idx="351" formatCode="0.00">
                  <c:v>3.1026912711749168</c:v>
                </c:pt>
                <c:pt idx="352" formatCode="0.00">
                  <c:v>3.1044329950908081</c:v>
                </c:pt>
                <c:pt idx="353" formatCode="0.00">
                  <c:v>3.0900180168312148</c:v>
                </c:pt>
                <c:pt idx="354" formatCode="0.00">
                  <c:v>3.1567910661213956</c:v>
                </c:pt>
                <c:pt idx="355" formatCode="0.00">
                  <c:v>3.1714708538188541</c:v>
                </c:pt>
                <c:pt idx="356" formatCode="0.00">
                  <c:v>3.2444141617956626</c:v>
                </c:pt>
                <c:pt idx="357" formatCode="0.00">
                  <c:v>3.3563606941058368</c:v>
                </c:pt>
                <c:pt idx="358" formatCode="0.00">
                  <c:v>3.7583224114706355</c:v>
                </c:pt>
                <c:pt idx="359" formatCode="0.00">
                  <c:v>3.8397001579606989</c:v>
                </c:pt>
                <c:pt idx="360" formatCode="0.00">
                  <c:v>3.9325702154835187</c:v>
                </c:pt>
                <c:pt idx="361" formatCode="0.00">
                  <c:v>3.9242605076944059</c:v>
                </c:pt>
                <c:pt idx="362" formatCode="0.00">
                  <c:v>4.3331595906262885</c:v>
                </c:pt>
                <c:pt idx="363" formatCode="0.00">
                  <c:v>4.5288516864383812</c:v>
                </c:pt>
                <c:pt idx="364" formatCode="0.00">
                  <c:v>4.8623866886918696</c:v>
                </c:pt>
                <c:pt idx="365" formatCode="0.00">
                  <c:v>5.2764900755530828</c:v>
                </c:pt>
                <c:pt idx="366" formatCode="0.00">
                  <c:v>5.3075750780764874</c:v>
                </c:pt>
                <c:pt idx="367" formatCode="0.00">
                  <c:v>4.8215549357538059</c:v>
                </c:pt>
                <c:pt idx="368" formatCode="0.00">
                  <c:v>4.5147036847179018</c:v>
                </c:pt>
                <c:pt idx="369" formatCode="0.00">
                  <c:v>4.0837244397336345</c:v>
                </c:pt>
                <c:pt idx="370" formatCode="0.00">
                  <c:v>3.5227054045685495</c:v>
                </c:pt>
                <c:pt idx="371" formatCode="0.00">
                  <c:v>3.1190454162291035</c:v>
                </c:pt>
                <c:pt idx="372" formatCode="0.00">
                  <c:v>2.9601554514870263</c:v>
                </c:pt>
                <c:pt idx="373" formatCode="0.00">
                  <c:v>2.8812308441268426</c:v>
                </c:pt>
                <c:pt idx="374" formatCode="0.00">
                  <c:v>2.7287545697545821</c:v>
                </c:pt>
                <c:pt idx="375" formatCode="0.00">
                  <c:v>2.767152127084421</c:v>
                </c:pt>
                <c:pt idx="376" formatCode="0.00">
                  <c:v>2.7513484278619109</c:v>
                </c:pt>
                <c:pt idx="377" formatCode="0.00">
                  <c:v>2.8509340439499047</c:v>
                </c:pt>
                <c:pt idx="378" formatCode="0.00">
                  <c:v>2.8552771830146324</c:v>
                </c:pt>
                <c:pt idx="379" formatCode="0.00">
                  <c:v>2.9699306565480748</c:v>
                </c:pt>
                <c:pt idx="380" formatCode="0.00">
                  <c:v>2.9572570316083033</c:v>
                </c:pt>
                <c:pt idx="381" formatCode="0.00">
                  <c:v>3.0061500681264985</c:v>
                </c:pt>
                <c:pt idx="382" formatCode="0.00">
                  <c:v>3.2113589171124226</c:v>
                </c:pt>
                <c:pt idx="383" formatCode="0.00">
                  <c:v>3.2073884599281333</c:v>
                </c:pt>
                <c:pt idx="384" formatCode="0.00">
                  <c:v>3.4111018718274115</c:v>
                </c:pt>
                <c:pt idx="385" formatCode="0.00">
                  <c:v>3.3257418412102302</c:v>
                </c:pt>
                <c:pt idx="386" formatCode="0.00">
                  <c:v>3.3453472627476963</c:v>
                </c:pt>
                <c:pt idx="387" formatCode="0.00">
                  <c:v>3.4285373601100262</c:v>
                </c:pt>
                <c:pt idx="388" formatCode="0.00">
                  <c:v>3.3520708366698884</c:v>
                </c:pt>
                <c:pt idx="389" formatCode="0.00">
                  <c:v>3.2556223905266597</c:v>
                </c:pt>
                <c:pt idx="390" formatCode="0.00">
                  <c:v>3.2173744169481395</c:v>
                </c:pt>
                <c:pt idx="391" formatCode="0.00">
                  <c:v>3.2287429220412718</c:v>
                </c:pt>
                <c:pt idx="392" formatCode="0.00">
                  <c:v>3.2418646707135497</c:v>
                </c:pt>
                <c:pt idx="393" formatCode="0.00">
                  <c:v>3.351621572807999</c:v>
                </c:pt>
                <c:pt idx="394" formatCode="0.00">
                  <c:v>3.4661274866797216</c:v>
                </c:pt>
                <c:pt idx="395" formatCode="0.00">
                  <c:v>3.6212450928008999</c:v>
                </c:pt>
                <c:pt idx="396" formatCode="0.00">
                  <c:v>3.8604999638315096</c:v>
                </c:pt>
                <c:pt idx="397" formatCode="0.00">
                  <c:v>4.0644819326897945</c:v>
                </c:pt>
                <c:pt idx="398" formatCode="0.00">
                  <c:v>4.2901894044277871</c:v>
                </c:pt>
                <c:pt idx="399" formatCode="0.00">
                  <c:v>4.435282483165472</c:v>
                </c:pt>
                <c:pt idx="400" formatCode="0.00">
                  <c:v>4.3533678540608349</c:v>
                </c:pt>
                <c:pt idx="401" formatCode="0.00">
                  <c:v>4.2532648630374634</c:v>
                </c:pt>
                <c:pt idx="402" formatCode="0.00">
                  <c:v>4.0923881687703814</c:v>
                </c:pt>
                <c:pt idx="403" formatCode="0.00">
                  <c:v>4.0596139894562731</c:v>
                </c:pt>
                <c:pt idx="404" formatCode="0.00">
                  <c:v>4.0320585524080199</c:v>
                </c:pt>
                <c:pt idx="405" formatCode="0.00">
                  <c:v>4.0161052762954794</c:v>
                </c:pt>
                <c:pt idx="406" formatCode="0.00">
                  <c:v>4.0527252371582385</c:v>
                </c:pt>
                <c:pt idx="407" formatCode="0.00">
                  <c:v>4.0121468258054866</c:v>
                </c:pt>
                <c:pt idx="408" formatCode="0.00">
                  <c:v>4.0572158113956158</c:v>
                </c:pt>
                <c:pt idx="409" formatCode="0.00">
                  <c:v>4.1657372773497894</c:v>
                </c:pt>
                <c:pt idx="410" formatCode="0.00">
                  <c:v>4.2717792956509202</c:v>
                </c:pt>
                <c:pt idx="411" formatCode="0.00">
                  <c:v>4.209055830391776</c:v>
                </c:pt>
                <c:pt idx="412" formatCode="0.00">
                  <c:v>4.0986141290613132</c:v>
                </c:pt>
                <c:pt idx="413" formatCode="0.00">
                  <c:v>3.8437822377518338</c:v>
                </c:pt>
                <c:pt idx="414" formatCode="0.00">
                  <c:v>3.8197017209851705</c:v>
                </c:pt>
                <c:pt idx="415" formatCode="0.00">
                  <c:v>3.9803435224732304</c:v>
                </c:pt>
                <c:pt idx="416" formatCode="0.00">
                  <c:v>4.1313731528255735</c:v>
                </c:pt>
                <c:pt idx="417" formatCode="0.00">
                  <c:v>4.1526451614156574</c:v>
                </c:pt>
                <c:pt idx="418" formatCode="0.00">
                  <c:v>4.1596306141864403</c:v>
                </c:pt>
                <c:pt idx="419" formatCode="0.00">
                  <c:v>4.1568901388714696</c:v>
                </c:pt>
                <c:pt idx="420" formatCode="0.00">
                  <c:v>4.1454347165690457</c:v>
                </c:pt>
                <c:pt idx="421" formatCode="0.00">
                  <c:v>4.2561522664926574</c:v>
                </c:pt>
                <c:pt idx="422" formatCode="0.00">
                  <c:v>4.1755786255499778</c:v>
                </c:pt>
                <c:pt idx="423" formatCode="0.00">
                  <c:v>3.9923050414802614</c:v>
                </c:pt>
                <c:pt idx="424" formatCode="0.00">
                  <c:v>3.8806694393534955</c:v>
                </c:pt>
                <c:pt idx="425" formatCode="0.00">
                  <c:v>3.8391827197831745</c:v>
                </c:pt>
                <c:pt idx="426" formatCode="0.00">
                  <c:v>3.8692584233576643</c:v>
                </c:pt>
                <c:pt idx="427" formatCode="0.00">
                  <c:v>3.9103824562230138</c:v>
                </c:pt>
                <c:pt idx="428" formatCode="0.00">
                  <c:v>3.9549465616757442</c:v>
                </c:pt>
                <c:pt idx="429" formatCode="0.00">
                  <c:v>3.9421302046912512</c:v>
                </c:pt>
                <c:pt idx="430" formatCode="0.00">
                  <c:v>3.9338042763776158</c:v>
                </c:pt>
                <c:pt idx="431" formatCode="0.00">
                  <c:v>4.0182400760057773</c:v>
                </c:pt>
                <c:pt idx="432" formatCode="0.00">
                  <c:v>4.1477596774125018</c:v>
                </c:pt>
                <c:pt idx="433" formatCode="0.00">
                  <c:v>4.3230348009952362</c:v>
                </c:pt>
                <c:pt idx="434" formatCode="0.00">
                  <c:v>4.1879197748732819</c:v>
                </c:pt>
                <c:pt idx="435" formatCode="0.00">
                  <c:v>4.049934708601346</c:v>
                </c:pt>
                <c:pt idx="436" formatCode="0.00">
                  <c:v>4.0271928360641205</c:v>
                </c:pt>
                <c:pt idx="437" formatCode="0.00">
                  <c:v>3.9837916939305535</c:v>
                </c:pt>
                <c:pt idx="438" formatCode="0.00">
                  <c:v>3.9514348278838671</c:v>
                </c:pt>
                <c:pt idx="439" formatCode="0.00">
                  <c:v>3.9016526286751545</c:v>
                </c:pt>
                <c:pt idx="440" formatCode="0.00">
                  <c:v>3.835098762697303</c:v>
                </c:pt>
                <c:pt idx="441" formatCode="0.00">
                  <c:v>3.7014431662644722</c:v>
                </c:pt>
                <c:pt idx="442" formatCode="0.00">
                  <c:v>3.5695830814792311</c:v>
                </c:pt>
                <c:pt idx="443" formatCode="0.00">
                  <c:v>3.3209076674990481</c:v>
                </c:pt>
                <c:pt idx="444" formatCode="0.00">
                  <c:v>2.9930130759338431</c:v>
                </c:pt>
                <c:pt idx="445" formatCode="0.00">
                  <c:v>3.0437678145481439</c:v>
                </c:pt>
                <c:pt idx="446" formatCode="0.00">
                  <c:v>3.1992231276170133</c:v>
                </c:pt>
                <c:pt idx="447" formatCode="0.00">
                  <c:v>2.9168796540554274</c:v>
                </c:pt>
                <c:pt idx="448" formatCode="0.00">
                  <c:v>2.9420146679496271</c:v>
                </c:pt>
                <c:pt idx="449" formatCode="0.00">
                  <c:v>2.8864159411324057</c:v>
                </c:pt>
                <c:pt idx="450" formatCode="0.00">
                  <c:v>2.7852102654279749</c:v>
                </c:pt>
                <c:pt idx="451" formatCode="0.00">
                  <c:v>2.560419275260621</c:v>
                </c:pt>
                <c:pt idx="452" formatCode="0.00">
                  <c:v>2.5018174281058001</c:v>
                </c:pt>
                <c:pt idx="453" formatCode="0.00">
                  <c:v>2.4713497207314821</c:v>
                </c:pt>
                <c:pt idx="454" formatCode="0.00">
                  <c:v>2.4177391436204174</c:v>
                </c:pt>
                <c:pt idx="455" formatCode="0.00">
                  <c:v>2.2225741980515248</c:v>
                </c:pt>
                <c:pt idx="456" formatCode="0.00">
                  <c:v>2.0697598596579692</c:v>
                </c:pt>
                <c:pt idx="457" formatCode="0.00">
                  <c:v>2.0242754201539164</c:v>
                </c:pt>
                <c:pt idx="458" formatCode="0.00">
                  <c:v>2.0453201380544654</c:v>
                </c:pt>
                <c:pt idx="459" formatCode="0.00">
                  <c:v>2.0822588114368017</c:v>
                </c:pt>
                <c:pt idx="460" formatCode="0.00">
                  <c:v>2.1898581471690077</c:v>
                </c:pt>
                <c:pt idx="461" formatCode="0.00">
                  <c:v>2.2444740517507102</c:v>
                </c:pt>
                <c:pt idx="462" formatCode="0.00">
                  <c:v>2.2185839297169849</c:v>
                </c:pt>
                <c:pt idx="463" formatCode="0.00">
                  <c:v>2.1546269224214258</c:v>
                </c:pt>
                <c:pt idx="464" formatCode="0.00">
                  <c:v>2.2014566914367037</c:v>
                </c:pt>
                <c:pt idx="465" formatCode="0.00">
                  <c:v>2.367288084844021</c:v>
                </c:pt>
                <c:pt idx="466" formatCode="0.00">
                  <c:v>2.330187314163441</c:v>
                </c:pt>
                <c:pt idx="467" formatCode="0.00">
                  <c:v>2.4655653988730721</c:v>
                </c:pt>
                <c:pt idx="468" formatCode="0.00">
                  <c:v>2.5431651261330668</c:v>
                </c:pt>
                <c:pt idx="469" formatCode="0.00">
                  <c:v>2.5341994977509406</c:v>
                </c:pt>
                <c:pt idx="470" formatCode="0.00">
                  <c:v>2.5125540003364559</c:v>
                </c:pt>
                <c:pt idx="471" formatCode="0.00">
                  <c:v>2.4974769840261879</c:v>
                </c:pt>
                <c:pt idx="472" formatCode="0.00">
                  <c:v>2.437771000897869</c:v>
                </c:pt>
                <c:pt idx="473" formatCode="0.00">
                  <c:v>2.3402473560844479</c:v>
                </c:pt>
                <c:pt idx="474" formatCode="0.00">
                  <c:v>2.2676524570497389</c:v>
                </c:pt>
                <c:pt idx="475" formatCode="0.00">
                  <c:v>2.3366668150793846</c:v>
                </c:pt>
                <c:pt idx="476" formatCode="0.00">
                  <c:v>2.5177499987824281</c:v>
                </c:pt>
                <c:pt idx="477" formatCode="0.00">
                  <c:v>2.5553468162849833</c:v>
                </c:pt>
                <c:pt idx="478" formatCode="0.00">
                  <c:v>2.6609964637788943</c:v>
                </c:pt>
                <c:pt idx="479" formatCode="0.00">
                  <c:v>2.7262422455729904</c:v>
                </c:pt>
                <c:pt idx="480" formatCode="0.00">
                  <c:v>2.9112761074444826</c:v>
                </c:pt>
                <c:pt idx="481" formatCode="0.00">
                  <c:v>2.8608362953140585</c:v>
                </c:pt>
                <c:pt idx="482" formatCode="0.00">
                  <c:v>2.8459832027361238</c:v>
                </c:pt>
                <c:pt idx="483" formatCode="0.00">
                  <c:v>2.8181250000000002</c:v>
                </c:pt>
                <c:pt idx="484" formatCode="0.00">
                  <c:v>2.7734872063332259</c:v>
                </c:pt>
                <c:pt idx="485" formatCode="0.00">
                  <c:v>2.766817706953562</c:v>
                </c:pt>
                <c:pt idx="486" formatCode="0.00">
                  <c:v>2.7390031713157925</c:v>
                </c:pt>
                <c:pt idx="487" formatCode="0.00">
                  <c:v>2.7378758199158475</c:v>
                </c:pt>
                <c:pt idx="488" formatCode="0.00">
                  <c:v>2.7639439295294363</c:v>
                </c:pt>
                <c:pt idx="489" formatCode="0.00">
                  <c:v>2.7756258699854408</c:v>
                </c:pt>
                <c:pt idx="490" formatCode="0.00">
                  <c:v>2.8044062972855435</c:v>
                </c:pt>
                <c:pt idx="491" formatCode="0.00">
                  <c:v>2.7993081964547484</c:v>
                </c:pt>
                <c:pt idx="492" formatCode="0.00">
                  <c:v>2.8692001308279766</c:v>
                </c:pt>
                <c:pt idx="493" formatCode="0.00">
                  <c:v>2.8341438311210934</c:v>
                </c:pt>
                <c:pt idx="494" formatCode="0.00">
                  <c:v>2.7761680433738736</c:v>
                </c:pt>
                <c:pt idx="495" formatCode="0.00">
                  <c:v>2.7024282507645587</c:v>
                </c:pt>
                <c:pt idx="496" formatCode="0.00">
                  <c:v>2.6781222166547631</c:v>
                </c:pt>
                <c:pt idx="497" formatCode="0.00">
                  <c:v>2.6808942053872213</c:v>
                </c:pt>
                <c:pt idx="498" formatCode="0.00">
                  <c:v>2.6814984787014806</c:v>
                </c:pt>
                <c:pt idx="499" formatCode="0.00">
                  <c:v>2.7004465792198551</c:v>
                </c:pt>
                <c:pt idx="500" formatCode="0.00">
                  <c:v>2.7344329831265957</c:v>
                </c:pt>
                <c:pt idx="501" formatCode="0.00">
                  <c:v>2.7756668580133126</c:v>
                </c:pt>
                <c:pt idx="502" formatCode="0.00">
                  <c:v>2.8115914975245349</c:v>
                </c:pt>
                <c:pt idx="503" formatCode="0.00">
                  <c:v>2.8137547273661458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007792"/>
        <c:axId val="659008352"/>
      </c:lineChart>
      <c:dateAx>
        <c:axId val="659007792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9008352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659008352"/>
        <c:scaling>
          <c:orientation val="minMax"/>
          <c:max val="5.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9007792"/>
        <c:crosses val="autoZero"/>
        <c:crossBetween val="between"/>
        <c:majorUnit val="0.5"/>
      </c:valAx>
      <c:dateAx>
        <c:axId val="659008912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659009472"/>
        <c:crosses val="autoZero"/>
        <c:auto val="1"/>
        <c:lblOffset val="100"/>
        <c:baseTimeUnit val="months"/>
      </c:dateAx>
      <c:valAx>
        <c:axId val="65900947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65900891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082774049217008"/>
          <c:y val="0.15277777777777779"/>
          <c:w val="0.3970917225950783"/>
          <c:h val="4.34027777777776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38630238334301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17827719451735"/>
          <c:w val="0.87919559126336455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'Natural Gas-A'!$A$41:$A$93</c:f>
              <c:numCache>
                <c:formatCode>General</c:formatCode>
                <c:ptCount val="53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</c:numCache>
            </c:numRef>
          </c:cat>
          <c:val>
            <c:numRef>
              <c:f>'Natural Gas-A'!$E$41:$E$93</c:f>
              <c:numCache>
                <c:formatCode>General</c:formatCode>
                <c:ptCount val="53"/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49771872"/>
        <c:axId val="84977243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'Natural Gas-A'!$A$41:$A$93</c:f>
              <c:numCache>
                <c:formatCode>General</c:formatCode>
                <c:ptCount val="53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</c:numCache>
            </c:numRef>
          </c:cat>
          <c:val>
            <c:numRef>
              <c:f>'Natural Gas-A'!$C$41:$C$93</c:f>
              <c:numCache>
                <c:formatCode>0.00</c:formatCode>
                <c:ptCount val="53"/>
                <c:pt idx="0">
                  <c:v>1.04</c:v>
                </c:pt>
                <c:pt idx="1">
                  <c:v>1.04</c:v>
                </c:pt>
                <c:pt idx="2">
                  <c:v>1.05</c:v>
                </c:pt>
                <c:pt idx="3">
                  <c:v>1.0900000000000001</c:v>
                </c:pt>
                <c:pt idx="4">
                  <c:v>1.1499999999999999</c:v>
                </c:pt>
                <c:pt idx="5">
                  <c:v>1.21</c:v>
                </c:pt>
                <c:pt idx="6">
                  <c:v>1.29</c:v>
                </c:pt>
                <c:pt idx="7">
                  <c:v>1.43</c:v>
                </c:pt>
                <c:pt idx="8">
                  <c:v>1.71</c:v>
                </c:pt>
                <c:pt idx="9">
                  <c:v>1.98</c:v>
                </c:pt>
                <c:pt idx="10">
                  <c:v>2.35</c:v>
                </c:pt>
                <c:pt idx="11">
                  <c:v>2.56</c:v>
                </c:pt>
                <c:pt idx="12">
                  <c:v>2.98</c:v>
                </c:pt>
                <c:pt idx="13">
                  <c:v>3.68</c:v>
                </c:pt>
                <c:pt idx="14">
                  <c:v>4.2039515951000004</c:v>
                </c:pt>
                <c:pt idx="15">
                  <c:v>5.0530628103000002</c:v>
                </c:pt>
                <c:pt idx="16">
                  <c:v>6.0382965756000004</c:v>
                </c:pt>
                <c:pt idx="17">
                  <c:v>6.1191446041999997</c:v>
                </c:pt>
                <c:pt idx="18">
                  <c:v>6.1205661693</c:v>
                </c:pt>
                <c:pt idx="19">
                  <c:v>5.8299422498000002</c:v>
                </c:pt>
                <c:pt idx="20">
                  <c:v>5.5461170076000004</c:v>
                </c:pt>
                <c:pt idx="21">
                  <c:v>5.4705541647000002</c:v>
                </c:pt>
                <c:pt idx="22">
                  <c:v>5.6367852937</c:v>
                </c:pt>
                <c:pt idx="23">
                  <c:v>5.7964966126000004</c:v>
                </c:pt>
                <c:pt idx="24">
                  <c:v>5.8244283716999998</c:v>
                </c:pt>
                <c:pt idx="25">
                  <c:v>5.8908905048999998</c:v>
                </c:pt>
                <c:pt idx="26">
                  <c:v>6.1662314160999996</c:v>
                </c:pt>
                <c:pt idx="27">
                  <c:v>6.4054976545000004</c:v>
                </c:pt>
                <c:pt idx="28">
                  <c:v>6.0641935512999998</c:v>
                </c:pt>
                <c:pt idx="29">
                  <c:v>6.3493423491999996</c:v>
                </c:pt>
                <c:pt idx="30">
                  <c:v>6.9462838544999999</c:v>
                </c:pt>
                <c:pt idx="31">
                  <c:v>6.8255898137999997</c:v>
                </c:pt>
                <c:pt idx="32">
                  <c:v>6.6949664090000001</c:v>
                </c:pt>
                <c:pt idx="33">
                  <c:v>7.7683835006999997</c:v>
                </c:pt>
                <c:pt idx="34">
                  <c:v>9.6307919243000004</c:v>
                </c:pt>
                <c:pt idx="35">
                  <c:v>7.8968603146999996</c:v>
                </c:pt>
                <c:pt idx="36">
                  <c:v>9.6320075833000001</c:v>
                </c:pt>
                <c:pt idx="37">
                  <c:v>10.750917429999999</c:v>
                </c:pt>
                <c:pt idx="38">
                  <c:v>12.700083261</c:v>
                </c:pt>
                <c:pt idx="39">
                  <c:v>13.732421025000001</c:v>
                </c:pt>
                <c:pt idx="40">
                  <c:v>13.083873873</c:v>
                </c:pt>
                <c:pt idx="41">
                  <c:v>13.895861755</c:v>
                </c:pt>
                <c:pt idx="42">
                  <c:v>12.142955502</c:v>
                </c:pt>
                <c:pt idx="43">
                  <c:v>11.391013954</c:v>
                </c:pt>
                <c:pt idx="44">
                  <c:v>11.026940066</c:v>
                </c:pt>
                <c:pt idx="45">
                  <c:v>10.652290561999999</c:v>
                </c:pt>
                <c:pt idx="46">
                  <c:v>10.294024816</c:v>
                </c:pt>
                <c:pt idx="47">
                  <c:v>10.940261472</c:v>
                </c:pt>
                <c:pt idx="48">
                  <c:v>10.363783935000001</c:v>
                </c:pt>
                <c:pt idx="49">
                  <c:v>10.041780036</c:v>
                </c:pt>
                <c:pt idx="50">
                  <c:v>10.92494582</c:v>
                </c:pt>
                <c:pt idx="51">
                  <c:v>10.550002769000001</c:v>
                </c:pt>
                <c:pt idx="52">
                  <c:v>10.948392597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'Natural Gas-A'!$A$97</c:f>
              <c:strCache>
                <c:ptCount val="1"/>
                <c:pt idx="0">
                  <c:v>Real Price (Apr 2018 $)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'Natural Gas-A'!$A$41:$A$93</c:f>
              <c:numCache>
                <c:formatCode>General</c:formatCode>
                <c:ptCount val="53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</c:numCache>
            </c:numRef>
          </c:cat>
          <c:val>
            <c:numRef>
              <c:f>'Natural Gas-A'!$D$41:$D$93</c:f>
              <c:numCache>
                <c:formatCode>0.00</c:formatCode>
                <c:ptCount val="53"/>
                <c:pt idx="0">
                  <c:v>7.7857295808383231</c:v>
                </c:pt>
                <c:pt idx="1">
                  <c:v>7.4725105747126443</c:v>
                </c:pt>
                <c:pt idx="2">
                  <c:v>7.1537816076294289</c:v>
                </c:pt>
                <c:pt idx="3">
                  <c:v>7.0243673453608251</c:v>
                </c:pt>
                <c:pt idx="4">
                  <c:v>7.0999495061728393</c:v>
                </c:pt>
                <c:pt idx="5">
                  <c:v>7.2380492105263157</c:v>
                </c:pt>
                <c:pt idx="6">
                  <c:v>7.2647250675675679</c:v>
                </c:pt>
                <c:pt idx="7">
                  <c:v>7.2527308519269775</c:v>
                </c:pt>
                <c:pt idx="8">
                  <c:v>7.9437307385044127</c:v>
                </c:pt>
                <c:pt idx="9">
                  <c:v>8.6958296136340518</c:v>
                </c:pt>
                <c:pt idx="10">
                  <c:v>9.6936705251047925</c:v>
                </c:pt>
                <c:pt idx="11">
                  <c:v>9.8113182066173916</c:v>
                </c:pt>
                <c:pt idx="12">
                  <c:v>10.265776339886409</c:v>
                </c:pt>
                <c:pt idx="13">
                  <c:v>11.169170010160508</c:v>
                </c:pt>
                <c:pt idx="14">
                  <c:v>11.559712649124293</c:v>
                </c:pt>
                <c:pt idx="15">
                  <c:v>13.088498777264009</c:v>
                </c:pt>
                <c:pt idx="16">
                  <c:v>15.161432042231864</c:v>
                </c:pt>
                <c:pt idx="17">
                  <c:v>14.721372541010901</c:v>
                </c:pt>
                <c:pt idx="18">
                  <c:v>14.223018307939217</c:v>
                </c:pt>
                <c:pt idx="19">
                  <c:v>13.289329219760106</c:v>
                </c:pt>
                <c:pt idx="20">
                  <c:v>12.205608258223837</c:v>
                </c:pt>
                <c:pt idx="21">
                  <c:v>11.565137715355469</c:v>
                </c:pt>
                <c:pt idx="22">
                  <c:v>11.371731680230013</c:v>
                </c:pt>
                <c:pt idx="23">
                  <c:v>11.092793166113054</c:v>
                </c:pt>
                <c:pt idx="24">
                  <c:v>10.695348628292159</c:v>
                </c:pt>
                <c:pt idx="25">
                  <c:v>10.498081200171395</c:v>
                </c:pt>
                <c:pt idx="26">
                  <c:v>10.671846242429842</c:v>
                </c:pt>
                <c:pt idx="27">
                  <c:v>10.805474939296293</c:v>
                </c:pt>
                <c:pt idx="28">
                  <c:v>9.9505715721049395</c:v>
                </c:pt>
                <c:pt idx="29">
                  <c:v>10.121236922337772</c:v>
                </c:pt>
                <c:pt idx="30">
                  <c:v>10.819876179172919</c:v>
                </c:pt>
                <c:pt idx="31">
                  <c:v>10.469906940832075</c:v>
                </c:pt>
                <c:pt idx="32">
                  <c:v>10.04914926893098</c:v>
                </c:pt>
                <c:pt idx="33">
                  <c:v>11.280568068892478</c:v>
                </c:pt>
                <c:pt idx="34">
                  <c:v>13.60188045216985</c:v>
                </c:pt>
                <c:pt idx="35">
                  <c:v>10.977822707821703</c:v>
                </c:pt>
                <c:pt idx="36">
                  <c:v>13.089149731202303</c:v>
                </c:pt>
                <c:pt idx="37">
                  <c:v>14.230063985906382</c:v>
                </c:pt>
                <c:pt idx="38">
                  <c:v>16.262634390582662</c:v>
                </c:pt>
                <c:pt idx="39">
                  <c:v>17.035653358896244</c:v>
                </c:pt>
                <c:pt idx="40">
                  <c:v>15.778182325222122</c:v>
                </c:pt>
                <c:pt idx="41">
                  <c:v>16.141585572341469</c:v>
                </c:pt>
                <c:pt idx="42">
                  <c:v>14.150723340736116</c:v>
                </c:pt>
                <c:pt idx="43">
                  <c:v>13.060705061328019</c:v>
                </c:pt>
                <c:pt idx="44">
                  <c:v>12.258394383414556</c:v>
                </c:pt>
                <c:pt idx="45">
                  <c:v>11.601386296520326</c:v>
                </c:pt>
                <c:pt idx="46">
                  <c:v>11.049221415313804</c:v>
                </c:pt>
                <c:pt idx="47">
                  <c:v>11.556596785062439</c:v>
                </c:pt>
                <c:pt idx="48">
                  <c:v>10.934419527770743</c:v>
                </c:pt>
                <c:pt idx="49">
                  <c:v>10.46165622544283</c:v>
                </c:pt>
                <c:pt idx="50">
                  <c:v>11.143429806694336</c:v>
                </c:pt>
                <c:pt idx="51">
                  <c:v>10.509879114316083</c:v>
                </c:pt>
                <c:pt idx="52">
                  <c:v>10.700699520909309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770752"/>
        <c:axId val="849771312"/>
      </c:lineChart>
      <c:catAx>
        <c:axId val="84977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977131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849771312"/>
        <c:scaling>
          <c:orientation val="minMax"/>
          <c:max val="18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9770752"/>
        <c:crosses val="autoZero"/>
        <c:crossBetween val="between"/>
      </c:valAx>
      <c:catAx>
        <c:axId val="84977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49772432"/>
        <c:crosses val="autoZero"/>
        <c:auto val="1"/>
        <c:lblAlgn val="ctr"/>
        <c:lblOffset val="100"/>
        <c:noMultiLvlLbl val="0"/>
      </c:catAx>
      <c:valAx>
        <c:axId val="84977243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84977187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760661628706137"/>
          <c:y val="0.16666703120443291"/>
          <c:w val="0.39709219233502124"/>
          <c:h val="4.340277777777785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088017521299775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409758675998841"/>
          <c:w val="0.87807702180882763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'Natural Gas-Q'!$A$41:$A$196</c:f>
              <c:strCache>
                <c:ptCount val="156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  <c:pt idx="144">
                  <c:v>2017Q1</c:v>
                </c:pt>
                <c:pt idx="145">
                  <c:v>2017Q2</c:v>
                </c:pt>
                <c:pt idx="146">
                  <c:v>2017Q3</c:v>
                </c:pt>
                <c:pt idx="147">
                  <c:v>2017Q4</c:v>
                </c:pt>
                <c:pt idx="148">
                  <c:v>2018Q1</c:v>
                </c:pt>
                <c:pt idx="149">
                  <c:v>2018Q2</c:v>
                </c:pt>
                <c:pt idx="150">
                  <c:v>2018Q3</c:v>
                </c:pt>
                <c:pt idx="151">
                  <c:v>2018Q4</c:v>
                </c:pt>
                <c:pt idx="152">
                  <c:v>2019Q1</c:v>
                </c:pt>
                <c:pt idx="153">
                  <c:v>2019Q2</c:v>
                </c:pt>
                <c:pt idx="154">
                  <c:v>2019Q3</c:v>
                </c:pt>
                <c:pt idx="155">
                  <c:v>2019Q4</c:v>
                </c:pt>
              </c:strCache>
            </c:strRef>
          </c:cat>
          <c:val>
            <c:numRef>
              <c:f>'Natural Gas-Q'!$E$41:$E$196</c:f>
              <c:numCache>
                <c:formatCode>General</c:formatCode>
                <c:ptCount val="156"/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11098864"/>
        <c:axId val="81109942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'Natural Gas-Q'!$A$41:$A$196</c:f>
              <c:strCache>
                <c:ptCount val="156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  <c:pt idx="144">
                  <c:v>2017Q1</c:v>
                </c:pt>
                <c:pt idx="145">
                  <c:v>2017Q2</c:v>
                </c:pt>
                <c:pt idx="146">
                  <c:v>2017Q3</c:v>
                </c:pt>
                <c:pt idx="147">
                  <c:v>2017Q4</c:v>
                </c:pt>
                <c:pt idx="148">
                  <c:v>2018Q1</c:v>
                </c:pt>
                <c:pt idx="149">
                  <c:v>2018Q2</c:v>
                </c:pt>
                <c:pt idx="150">
                  <c:v>2018Q3</c:v>
                </c:pt>
                <c:pt idx="151">
                  <c:v>2018Q4</c:v>
                </c:pt>
                <c:pt idx="152">
                  <c:v>2019Q1</c:v>
                </c:pt>
                <c:pt idx="153">
                  <c:v>2019Q2</c:v>
                </c:pt>
                <c:pt idx="154">
                  <c:v>2019Q3</c:v>
                </c:pt>
                <c:pt idx="155">
                  <c:v>2019Q4</c:v>
                </c:pt>
              </c:strCache>
            </c:strRef>
          </c:cat>
          <c:val>
            <c:numRef>
              <c:f>'Natural Gas-Q'!$C$41:$C$196</c:f>
              <c:numCache>
                <c:formatCode>0.00</c:formatCode>
                <c:ptCount val="156"/>
                <c:pt idx="0">
                  <c:v>3.9897217069000002</c:v>
                </c:pt>
                <c:pt idx="1">
                  <c:v>4.2084000000000001</c:v>
                </c:pt>
                <c:pt idx="2">
                  <c:v>4.3646173469000002</c:v>
                </c:pt>
                <c:pt idx="3">
                  <c:v>4.5342272348000003</c:v>
                </c:pt>
                <c:pt idx="4">
                  <c:v>4.6986690327999998</c:v>
                </c:pt>
                <c:pt idx="5">
                  <c:v>5.0111542992000002</c:v>
                </c:pt>
                <c:pt idx="6">
                  <c:v>5.2916624685000002</c:v>
                </c:pt>
                <c:pt idx="7">
                  <c:v>5.7058958517000002</c:v>
                </c:pt>
                <c:pt idx="8">
                  <c:v>5.9018859800000003</c:v>
                </c:pt>
                <c:pt idx="9">
                  <c:v>6.1359682791000001</c:v>
                </c:pt>
                <c:pt idx="10">
                  <c:v>6.1937198525000001</c:v>
                </c:pt>
                <c:pt idx="11">
                  <c:v>6.1779871595999998</c:v>
                </c:pt>
                <c:pt idx="12">
                  <c:v>5.8378332267999999</c:v>
                </c:pt>
                <c:pt idx="13">
                  <c:v>6.2045055806000002</c:v>
                </c:pt>
                <c:pt idx="14">
                  <c:v>7.1683480805000004</c:v>
                </c:pt>
                <c:pt idx="15">
                  <c:v>6.2560850442999998</c:v>
                </c:pt>
                <c:pt idx="16">
                  <c:v>5.9323778439000003</c:v>
                </c:pt>
                <c:pt idx="17">
                  <c:v>6.4169303266000002</c:v>
                </c:pt>
                <c:pt idx="18">
                  <c:v>7.1106174590000002</c:v>
                </c:pt>
                <c:pt idx="19">
                  <c:v>5.9481022004000002</c:v>
                </c:pt>
                <c:pt idx="20">
                  <c:v>5.6658994298999996</c:v>
                </c:pt>
                <c:pt idx="21">
                  <c:v>6.1409546733999996</c:v>
                </c:pt>
                <c:pt idx="22">
                  <c:v>6.8678786588999996</c:v>
                </c:pt>
                <c:pt idx="23">
                  <c:v>5.5765833989000004</c:v>
                </c:pt>
                <c:pt idx="24">
                  <c:v>5.3309503743000004</c:v>
                </c:pt>
                <c:pt idx="25">
                  <c:v>5.8176046752000001</c:v>
                </c:pt>
                <c:pt idx="26">
                  <c:v>6.7511987241</c:v>
                </c:pt>
                <c:pt idx="27">
                  <c:v>5.3551518624999996</c:v>
                </c:pt>
                <c:pt idx="28">
                  <c:v>5.1105111933999998</c:v>
                </c:pt>
                <c:pt idx="29">
                  <c:v>5.7315043999000004</c:v>
                </c:pt>
                <c:pt idx="30">
                  <c:v>6.8141067158000004</c:v>
                </c:pt>
                <c:pt idx="31">
                  <c:v>5.5466549967000001</c:v>
                </c:pt>
                <c:pt idx="32">
                  <c:v>5.4116554858999999</c:v>
                </c:pt>
                <c:pt idx="33">
                  <c:v>5.8566677455000002</c:v>
                </c:pt>
                <c:pt idx="34">
                  <c:v>6.9236309941999998</c:v>
                </c:pt>
                <c:pt idx="35">
                  <c:v>5.495921396</c:v>
                </c:pt>
                <c:pt idx="36">
                  <c:v>5.5486054691</c:v>
                </c:pt>
                <c:pt idx="37">
                  <c:v>5.9334708620000001</c:v>
                </c:pt>
                <c:pt idx="38">
                  <c:v>7.0040816815999998</c:v>
                </c:pt>
                <c:pt idx="39">
                  <c:v>5.7326193126999998</c:v>
                </c:pt>
                <c:pt idx="40">
                  <c:v>5.5629056553999998</c:v>
                </c:pt>
                <c:pt idx="41">
                  <c:v>6.2270297469999996</c:v>
                </c:pt>
                <c:pt idx="42">
                  <c:v>7.1581213548999996</c:v>
                </c:pt>
                <c:pt idx="43">
                  <c:v>5.6256537759</c:v>
                </c:pt>
                <c:pt idx="44">
                  <c:v>5.5250098991999996</c:v>
                </c:pt>
                <c:pt idx="45">
                  <c:v>6.0120418556999997</c:v>
                </c:pt>
                <c:pt idx="46">
                  <c:v>7.2855942233000004</c:v>
                </c:pt>
                <c:pt idx="47">
                  <c:v>5.9622944121000003</c:v>
                </c:pt>
                <c:pt idx="48">
                  <c:v>5.7116754027000001</c:v>
                </c:pt>
                <c:pt idx="49">
                  <c:v>6.4899436544000002</c:v>
                </c:pt>
                <c:pt idx="50">
                  <c:v>7.9031929257</c:v>
                </c:pt>
                <c:pt idx="51">
                  <c:v>6.2316031790000004</c:v>
                </c:pt>
                <c:pt idx="52">
                  <c:v>6.0644059069000003</c:v>
                </c:pt>
                <c:pt idx="53">
                  <c:v>6.8809609610000004</c:v>
                </c:pt>
                <c:pt idx="54">
                  <c:v>8.0491941138000005</c:v>
                </c:pt>
                <c:pt idx="55">
                  <c:v>6.2668882062</c:v>
                </c:pt>
                <c:pt idx="56">
                  <c:v>5.8159437290999998</c:v>
                </c:pt>
                <c:pt idx="57">
                  <c:v>6.4802565131999996</c:v>
                </c:pt>
                <c:pt idx="58">
                  <c:v>7.8817624440999996</c:v>
                </c:pt>
                <c:pt idx="59">
                  <c:v>5.7231371393000003</c:v>
                </c:pt>
                <c:pt idx="60">
                  <c:v>5.7833637267000002</c:v>
                </c:pt>
                <c:pt idx="61">
                  <c:v>6.7194241952000002</c:v>
                </c:pt>
                <c:pt idx="62">
                  <c:v>8.4328458148000003</c:v>
                </c:pt>
                <c:pt idx="63">
                  <c:v>6.5311338789000004</c:v>
                </c:pt>
                <c:pt idx="64">
                  <c:v>6.6978872049999998</c:v>
                </c:pt>
                <c:pt idx="65">
                  <c:v>6.9555752391999999</c:v>
                </c:pt>
                <c:pt idx="66">
                  <c:v>8.8667045042999995</c:v>
                </c:pt>
                <c:pt idx="67">
                  <c:v>6.8329759436000002</c:v>
                </c:pt>
                <c:pt idx="68">
                  <c:v>6.3738797914000003</c:v>
                </c:pt>
                <c:pt idx="69">
                  <c:v>7.3938320441999998</c:v>
                </c:pt>
                <c:pt idx="70">
                  <c:v>8.8976283085999999</c:v>
                </c:pt>
                <c:pt idx="71">
                  <c:v>6.6286739421999998</c:v>
                </c:pt>
                <c:pt idx="72">
                  <c:v>6.1057942029000003</c:v>
                </c:pt>
                <c:pt idx="73">
                  <c:v>7.0307476102999997</c:v>
                </c:pt>
                <c:pt idx="74">
                  <c:v>8.8539887144999998</c:v>
                </c:pt>
                <c:pt idx="75">
                  <c:v>6.8919093562000002</c:v>
                </c:pt>
                <c:pt idx="76">
                  <c:v>6.5660024100000003</c:v>
                </c:pt>
                <c:pt idx="77">
                  <c:v>7.9565428560000004</c:v>
                </c:pt>
                <c:pt idx="78">
                  <c:v>10.256536981</c:v>
                </c:pt>
                <c:pt idx="79">
                  <c:v>8.6930005916000006</c:v>
                </c:pt>
                <c:pt idx="80">
                  <c:v>10.089315342000001</c:v>
                </c:pt>
                <c:pt idx="81">
                  <c:v>10.706509938</c:v>
                </c:pt>
                <c:pt idx="82">
                  <c:v>10.751646935</c:v>
                </c:pt>
                <c:pt idx="83">
                  <c:v>7.6880911721</c:v>
                </c:pt>
                <c:pt idx="84">
                  <c:v>7.2466451072</c:v>
                </c:pt>
                <c:pt idx="85">
                  <c:v>8.3003130616000007</c:v>
                </c:pt>
                <c:pt idx="86">
                  <c:v>10.324056937</c:v>
                </c:pt>
                <c:pt idx="87">
                  <c:v>8.0316893992999994</c:v>
                </c:pt>
                <c:pt idx="88">
                  <c:v>8.7494200843000005</c:v>
                </c:pt>
                <c:pt idx="89">
                  <c:v>10.729331695999999</c:v>
                </c:pt>
                <c:pt idx="90">
                  <c:v>12.625594359000001</c:v>
                </c:pt>
                <c:pt idx="91">
                  <c:v>9.7768076197999996</c:v>
                </c:pt>
                <c:pt idx="92">
                  <c:v>9.8382450862000006</c:v>
                </c:pt>
                <c:pt idx="93">
                  <c:v>11.354012114</c:v>
                </c:pt>
                <c:pt idx="94">
                  <c:v>13.527092732</c:v>
                </c:pt>
                <c:pt idx="95">
                  <c:v>11.291872561</c:v>
                </c:pt>
                <c:pt idx="96">
                  <c:v>10.872760166000001</c:v>
                </c:pt>
                <c:pt idx="97">
                  <c:v>12.522113772000001</c:v>
                </c:pt>
                <c:pt idx="98">
                  <c:v>15.636551425</c:v>
                </c:pt>
                <c:pt idx="99">
                  <c:v>15.169305442000001</c:v>
                </c:pt>
                <c:pt idx="100">
                  <c:v>14.060256932</c:v>
                </c:pt>
                <c:pt idx="101">
                  <c:v>13.964245328000001</c:v>
                </c:pt>
                <c:pt idx="102">
                  <c:v>15.859369933</c:v>
                </c:pt>
                <c:pt idx="103">
                  <c:v>12.500345907</c:v>
                </c:pt>
                <c:pt idx="104">
                  <c:v>12.324631611999999</c:v>
                </c:pt>
                <c:pt idx="105">
                  <c:v>14.237018304999999</c:v>
                </c:pt>
                <c:pt idx="106">
                  <c:v>16.481205973000002</c:v>
                </c:pt>
                <c:pt idx="107">
                  <c:v>12.858624644000001</c:v>
                </c:pt>
                <c:pt idx="108">
                  <c:v>12.605657901000001</c:v>
                </c:pt>
                <c:pt idx="109">
                  <c:v>15.88119442</c:v>
                </c:pt>
                <c:pt idx="110">
                  <c:v>19.776655492</c:v>
                </c:pt>
                <c:pt idx="111">
                  <c:v>13.532172959</c:v>
                </c:pt>
                <c:pt idx="112">
                  <c:v>12.281649222</c:v>
                </c:pt>
                <c:pt idx="113">
                  <c:v>12.501107147000001</c:v>
                </c:pt>
                <c:pt idx="114">
                  <c:v>15.217545757</c:v>
                </c:pt>
                <c:pt idx="115">
                  <c:v>10.952025391999999</c:v>
                </c:pt>
                <c:pt idx="116">
                  <c:v>10.712775365000001</c:v>
                </c:pt>
                <c:pt idx="117">
                  <c:v>12.923139136</c:v>
                </c:pt>
                <c:pt idx="118">
                  <c:v>16.147674498000001</c:v>
                </c:pt>
                <c:pt idx="119">
                  <c:v>10.708874521</c:v>
                </c:pt>
                <c:pt idx="120">
                  <c:v>10.114185715</c:v>
                </c:pt>
                <c:pt idx="121">
                  <c:v>12.312851985</c:v>
                </c:pt>
                <c:pt idx="122">
                  <c:v>16.131138433</c:v>
                </c:pt>
                <c:pt idx="123">
                  <c:v>10.638284912</c:v>
                </c:pt>
                <c:pt idx="124">
                  <c:v>9.7378654604000001</c:v>
                </c:pt>
                <c:pt idx="125">
                  <c:v>12.127978689000001</c:v>
                </c:pt>
                <c:pt idx="126">
                  <c:v>15.203059949</c:v>
                </c:pt>
                <c:pt idx="127">
                  <c:v>10.189924952</c:v>
                </c:pt>
                <c:pt idx="128">
                  <c:v>9.2342405722999992</c:v>
                </c:pt>
                <c:pt idx="129">
                  <c:v>11.895412564000001</c:v>
                </c:pt>
                <c:pt idx="130">
                  <c:v>16.128345428999999</c:v>
                </c:pt>
                <c:pt idx="131">
                  <c:v>9.8874353103000008</c:v>
                </c:pt>
                <c:pt idx="132">
                  <c:v>9.8170863378999993</c:v>
                </c:pt>
                <c:pt idx="133">
                  <c:v>13.107372985</c:v>
                </c:pt>
                <c:pt idx="134">
                  <c:v>16.941716450000001</c:v>
                </c:pt>
                <c:pt idx="135">
                  <c:v>10.522915012</c:v>
                </c:pt>
                <c:pt idx="136">
                  <c:v>9.2904620688000001</c:v>
                </c:pt>
                <c:pt idx="137">
                  <c:v>12.014865908999999</c:v>
                </c:pt>
                <c:pt idx="138">
                  <c:v>16.513899063</c:v>
                </c:pt>
                <c:pt idx="139">
                  <c:v>10.084039639</c:v>
                </c:pt>
                <c:pt idx="140">
                  <c:v>8.5118362340000004</c:v>
                </c:pt>
                <c:pt idx="141">
                  <c:v>11.152003399</c:v>
                </c:pt>
                <c:pt idx="142">
                  <c:v>16.962836845999998</c:v>
                </c:pt>
                <c:pt idx="143">
                  <c:v>10.181137615999999</c:v>
                </c:pt>
                <c:pt idx="144">
                  <c:v>9.7326995271999994</c:v>
                </c:pt>
                <c:pt idx="145">
                  <c:v>12.995844752</c:v>
                </c:pt>
                <c:pt idx="146">
                  <c:v>17.739883312</c:v>
                </c:pt>
                <c:pt idx="147">
                  <c:v>10.189706216999999</c:v>
                </c:pt>
                <c:pt idx="148">
                  <c:v>9.2469578847000005</c:v>
                </c:pt>
                <c:pt idx="149">
                  <c:v>11.829348403999999</c:v>
                </c:pt>
                <c:pt idx="150">
                  <c:v>16.596512229999998</c:v>
                </c:pt>
                <c:pt idx="151">
                  <c:v>10.687861008</c:v>
                </c:pt>
                <c:pt idx="152">
                  <c:v>9.8213780843999992</c:v>
                </c:pt>
                <c:pt idx="153">
                  <c:v>12.371156272</c:v>
                </c:pt>
                <c:pt idx="154">
                  <c:v>16.819671238000002</c:v>
                </c:pt>
                <c:pt idx="155">
                  <c:v>10.725080948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'Natural Gas-Q'!$A$201</c:f>
              <c:strCache>
                <c:ptCount val="1"/>
                <c:pt idx="0">
                  <c:v>Real Price (Apr 2018 $)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'Natural Gas-Q'!$A$41:$A$196</c:f>
              <c:strCache>
                <c:ptCount val="156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  <c:pt idx="144">
                  <c:v>2017Q1</c:v>
                </c:pt>
                <c:pt idx="145">
                  <c:v>2017Q2</c:v>
                </c:pt>
                <c:pt idx="146">
                  <c:v>2017Q3</c:v>
                </c:pt>
                <c:pt idx="147">
                  <c:v>2017Q4</c:v>
                </c:pt>
                <c:pt idx="148">
                  <c:v>2018Q1</c:v>
                </c:pt>
                <c:pt idx="149">
                  <c:v>2018Q2</c:v>
                </c:pt>
                <c:pt idx="150">
                  <c:v>2018Q3</c:v>
                </c:pt>
                <c:pt idx="151">
                  <c:v>2018Q4</c:v>
                </c:pt>
                <c:pt idx="152">
                  <c:v>2019Q1</c:v>
                </c:pt>
                <c:pt idx="153">
                  <c:v>2019Q2</c:v>
                </c:pt>
                <c:pt idx="154">
                  <c:v>2019Q3</c:v>
                </c:pt>
                <c:pt idx="155">
                  <c:v>2019Q4</c:v>
                </c:pt>
              </c:strCache>
            </c:strRef>
          </c:cat>
          <c:val>
            <c:numRef>
              <c:f>'Natural Gas-Q'!$D$41:$D$196</c:f>
              <c:numCache>
                <c:formatCode>0.00</c:formatCode>
                <c:ptCount val="156"/>
                <c:pt idx="0">
                  <c:v>11.344921889203482</c:v>
                </c:pt>
                <c:pt idx="1">
                  <c:v>11.722341146781575</c:v>
                </c:pt>
                <c:pt idx="2">
                  <c:v>11.828067282490135</c:v>
                </c:pt>
                <c:pt idx="3">
                  <c:v>12.091139914379605</c:v>
                </c:pt>
                <c:pt idx="4">
                  <c:v>12.419272650091626</c:v>
                </c:pt>
                <c:pt idx="5">
                  <c:v>13.056591246230544</c:v>
                </c:pt>
                <c:pt idx="6">
                  <c:v>13.552095726744149</c:v>
                </c:pt>
                <c:pt idx="7">
                  <c:v>14.568195018245799</c:v>
                </c:pt>
                <c:pt idx="8">
                  <c:v>15.05834289434047</c:v>
                </c:pt>
                <c:pt idx="9">
                  <c:v>15.476610016718872</c:v>
                </c:pt>
                <c:pt idx="10">
                  <c:v>15.471411001427068</c:v>
                </c:pt>
                <c:pt idx="11">
                  <c:v>15.279469950193427</c:v>
                </c:pt>
                <c:pt idx="12">
                  <c:v>14.236362916706879</c:v>
                </c:pt>
                <c:pt idx="13">
                  <c:v>14.989228241861944</c:v>
                </c:pt>
                <c:pt idx="14">
                  <c:v>17.168447703447864</c:v>
                </c:pt>
                <c:pt idx="15">
                  <c:v>14.855480909984305</c:v>
                </c:pt>
                <c:pt idx="16">
                  <c:v>13.958674790632639</c:v>
                </c:pt>
                <c:pt idx="17">
                  <c:v>14.962699729821216</c:v>
                </c:pt>
                <c:pt idx="18">
                  <c:v>16.477765315088419</c:v>
                </c:pt>
                <c:pt idx="19">
                  <c:v>13.644711797814283</c:v>
                </c:pt>
                <c:pt idx="20">
                  <c:v>12.930128920944263</c:v>
                </c:pt>
                <c:pt idx="21">
                  <c:v>14.082801096363406</c:v>
                </c:pt>
                <c:pt idx="22">
                  <c:v>15.654111716181188</c:v>
                </c:pt>
                <c:pt idx="23">
                  <c:v>12.622616715847848</c:v>
                </c:pt>
                <c:pt idx="24">
                  <c:v>11.92271819504122</c:v>
                </c:pt>
                <c:pt idx="25">
                  <c:v>12.865363468797801</c:v>
                </c:pt>
                <c:pt idx="26">
                  <c:v>14.773172747630261</c:v>
                </c:pt>
                <c:pt idx="27">
                  <c:v>11.609924354014735</c:v>
                </c:pt>
                <c:pt idx="28">
                  <c:v>10.993756008345946</c:v>
                </c:pt>
                <c:pt idx="29">
                  <c:v>12.18980808336697</c:v>
                </c:pt>
                <c:pt idx="30">
                  <c:v>14.31773804369789</c:v>
                </c:pt>
                <c:pt idx="31">
                  <c:v>11.52863711295397</c:v>
                </c:pt>
                <c:pt idx="32">
                  <c:v>11.121694828534437</c:v>
                </c:pt>
                <c:pt idx="33">
                  <c:v>11.844792338577543</c:v>
                </c:pt>
                <c:pt idx="34">
                  <c:v>13.894032616071092</c:v>
                </c:pt>
                <c:pt idx="35">
                  <c:v>10.917978248563189</c:v>
                </c:pt>
                <c:pt idx="36">
                  <c:v>10.83610578619512</c:v>
                </c:pt>
                <c:pt idx="37">
                  <c:v>11.474208362219224</c:v>
                </c:pt>
                <c:pt idx="38">
                  <c:v>13.314590653703789</c:v>
                </c:pt>
                <c:pt idx="39">
                  <c:v>10.715628295773394</c:v>
                </c:pt>
                <c:pt idx="40">
                  <c:v>10.321234630087259</c:v>
                </c:pt>
                <c:pt idx="41">
                  <c:v>11.485250335767144</c:v>
                </c:pt>
                <c:pt idx="42">
                  <c:v>13.102700090669831</c:v>
                </c:pt>
                <c:pt idx="43">
                  <c:v>10.212836644033141</c:v>
                </c:pt>
                <c:pt idx="44">
                  <c:v>9.9626168342277968</c:v>
                </c:pt>
                <c:pt idx="45">
                  <c:v>10.758071322325211</c:v>
                </c:pt>
                <c:pt idx="46">
                  <c:v>12.938227024887158</c:v>
                </c:pt>
                <c:pt idx="47">
                  <c:v>10.496284187305603</c:v>
                </c:pt>
                <c:pt idx="48">
                  <c:v>9.9824582537699289</c:v>
                </c:pt>
                <c:pt idx="49">
                  <c:v>11.261322305693188</c:v>
                </c:pt>
                <c:pt idx="50">
                  <c:v>13.650433763696757</c:v>
                </c:pt>
                <c:pt idx="51">
                  <c:v>10.674770398951692</c:v>
                </c:pt>
                <c:pt idx="52">
                  <c:v>10.336430555223707</c:v>
                </c:pt>
                <c:pt idx="53">
                  <c:v>11.661955555993767</c:v>
                </c:pt>
                <c:pt idx="54">
                  <c:v>13.51668354496001</c:v>
                </c:pt>
                <c:pt idx="55">
                  <c:v>10.462831387179985</c:v>
                </c:pt>
                <c:pt idx="56">
                  <c:v>9.6391634363436136</c:v>
                </c:pt>
                <c:pt idx="57">
                  <c:v>10.653085831667328</c:v>
                </c:pt>
                <c:pt idx="58">
                  <c:v>12.892079898447092</c:v>
                </c:pt>
                <c:pt idx="59">
                  <c:v>9.3104940770573119</c:v>
                </c:pt>
                <c:pt idx="60">
                  <c:v>9.3255509323601782</c:v>
                </c:pt>
                <c:pt idx="61">
                  <c:v>10.742559135479155</c:v>
                </c:pt>
                <c:pt idx="62">
                  <c:v>13.404724115514794</c:v>
                </c:pt>
                <c:pt idx="63">
                  <c:v>10.292368600672956</c:v>
                </c:pt>
                <c:pt idx="64">
                  <c:v>10.491236812579364</c:v>
                </c:pt>
                <c:pt idx="65">
                  <c:v>10.869899108046717</c:v>
                </c:pt>
                <c:pt idx="66">
                  <c:v>13.787598679433016</c:v>
                </c:pt>
                <c:pt idx="67">
                  <c:v>10.56822012965951</c:v>
                </c:pt>
                <c:pt idx="68">
                  <c:v>9.8378749298598862</c:v>
                </c:pt>
                <c:pt idx="69">
                  <c:v>11.374690323323373</c:v>
                </c:pt>
                <c:pt idx="70">
                  <c:v>13.618311211212454</c:v>
                </c:pt>
                <c:pt idx="71">
                  <c:v>10.098161461943848</c:v>
                </c:pt>
                <c:pt idx="72">
                  <c:v>9.2677245793655629</c:v>
                </c:pt>
                <c:pt idx="73">
                  <c:v>10.59236845580463</c:v>
                </c:pt>
                <c:pt idx="74">
                  <c:v>13.2408276911148</c:v>
                </c:pt>
                <c:pt idx="75">
                  <c:v>10.231138323991239</c:v>
                </c:pt>
                <c:pt idx="76">
                  <c:v>9.6518189582627709</c:v>
                </c:pt>
                <c:pt idx="77">
                  <c:v>11.604904735810491</c:v>
                </c:pt>
                <c:pt idx="78">
                  <c:v>14.824057473075769</c:v>
                </c:pt>
                <c:pt idx="79">
                  <c:v>12.475297375547662</c:v>
                </c:pt>
                <c:pt idx="80">
                  <c:v>14.341953154916213</c:v>
                </c:pt>
                <c:pt idx="81">
                  <c:v>15.113326755823065</c:v>
                </c:pt>
                <c:pt idx="82">
                  <c:v>15.134322072495614</c:v>
                </c:pt>
                <c:pt idx="83">
                  <c:v>10.830103585503531</c:v>
                </c:pt>
                <c:pt idx="84">
                  <c:v>10.175758864846786</c:v>
                </c:pt>
                <c:pt idx="85">
                  <c:v>11.564400381219098</c:v>
                </c:pt>
                <c:pt idx="86">
                  <c:v>14.306917129901882</c:v>
                </c:pt>
                <c:pt idx="87">
                  <c:v>11.064778354120941</c:v>
                </c:pt>
                <c:pt idx="88">
                  <c:v>11.930848237699033</c:v>
                </c:pt>
                <c:pt idx="89">
                  <c:v>14.654663166876588</c:v>
                </c:pt>
                <c:pt idx="90">
                  <c:v>17.11688998965386</c:v>
                </c:pt>
                <c:pt idx="91">
                  <c:v>13.204589113459278</c:v>
                </c:pt>
                <c:pt idx="92">
                  <c:v>13.176066022335805</c:v>
                </c:pt>
                <c:pt idx="93">
                  <c:v>15.08756328124816</c:v>
                </c:pt>
                <c:pt idx="94">
                  <c:v>17.861312776134767</c:v>
                </c:pt>
                <c:pt idx="95">
                  <c:v>14.751509986080428</c:v>
                </c:pt>
                <c:pt idx="96">
                  <c:v>14.132611863897836</c:v>
                </c:pt>
                <c:pt idx="97">
                  <c:v>16.167214879984861</c:v>
                </c:pt>
                <c:pt idx="98">
                  <c:v>19.887028995139488</c:v>
                </c:pt>
                <c:pt idx="99">
                  <c:v>19.114525049222141</c:v>
                </c:pt>
                <c:pt idx="100">
                  <c:v>17.625253404020626</c:v>
                </c:pt>
                <c:pt idx="101">
                  <c:v>17.348345350972259</c:v>
                </c:pt>
                <c:pt idx="102">
                  <c:v>19.51847654919349</c:v>
                </c:pt>
                <c:pt idx="103">
                  <c:v>15.447814207046859</c:v>
                </c:pt>
                <c:pt idx="104">
                  <c:v>15.082797026866196</c:v>
                </c:pt>
                <c:pt idx="105">
                  <c:v>17.228045452586098</c:v>
                </c:pt>
                <c:pt idx="106">
                  <c:v>19.818258044614403</c:v>
                </c:pt>
                <c:pt idx="107">
                  <c:v>15.274822828658596</c:v>
                </c:pt>
                <c:pt idx="108">
                  <c:v>14.813860361369303</c:v>
                </c:pt>
                <c:pt idx="109">
                  <c:v>18.423512289789574</c:v>
                </c:pt>
                <c:pt idx="110">
                  <c:v>22.594197045311937</c:v>
                </c:pt>
                <c:pt idx="111">
                  <c:v>15.822439223265281</c:v>
                </c:pt>
                <c:pt idx="112">
                  <c:v>14.459733447605249</c:v>
                </c:pt>
                <c:pt idx="113">
                  <c:v>14.640260426674677</c:v>
                </c:pt>
                <c:pt idx="114">
                  <c:v>17.669500942250853</c:v>
                </c:pt>
                <c:pt idx="115">
                  <c:v>12.617900969722371</c:v>
                </c:pt>
                <c:pt idx="116">
                  <c:v>12.322727483428197</c:v>
                </c:pt>
                <c:pt idx="117">
                  <c:v>14.870516951971522</c:v>
                </c:pt>
                <c:pt idx="118">
                  <c:v>18.526644796314741</c:v>
                </c:pt>
                <c:pt idx="119">
                  <c:v>12.187880647237931</c:v>
                </c:pt>
                <c:pt idx="120">
                  <c:v>11.389508326093594</c:v>
                </c:pt>
                <c:pt idx="121">
                  <c:v>13.70953062047991</c:v>
                </c:pt>
                <c:pt idx="122">
                  <c:v>17.844576786820667</c:v>
                </c:pt>
                <c:pt idx="123">
                  <c:v>11.715684150382224</c:v>
                </c:pt>
                <c:pt idx="124">
                  <c:v>10.664017387812597</c:v>
                </c:pt>
                <c:pt idx="125">
                  <c:v>13.253471945741984</c:v>
                </c:pt>
                <c:pt idx="126">
                  <c:v>16.539255201856385</c:v>
                </c:pt>
                <c:pt idx="127">
                  <c:v>11.012289836339042</c:v>
                </c:pt>
                <c:pt idx="128">
                  <c:v>9.9395257739582981</c:v>
                </c:pt>
                <c:pt idx="129">
                  <c:v>12.817984355206615</c:v>
                </c:pt>
                <c:pt idx="130">
                  <c:v>17.28572185706982</c:v>
                </c:pt>
                <c:pt idx="131">
                  <c:v>10.557921844610499</c:v>
                </c:pt>
                <c:pt idx="132">
                  <c:v>10.418481054051647</c:v>
                </c:pt>
                <c:pt idx="133">
                  <c:v>13.838030100924684</c:v>
                </c:pt>
                <c:pt idx="134">
                  <c:v>17.839465038195421</c:v>
                </c:pt>
                <c:pt idx="135">
                  <c:v>11.105737212693676</c:v>
                </c:pt>
                <c:pt idx="136">
                  <c:v>9.870194554763307</c:v>
                </c:pt>
                <c:pt idx="137">
                  <c:v>12.68074949362056</c:v>
                </c:pt>
                <c:pt idx="138">
                  <c:v>17.362825073966619</c:v>
                </c:pt>
                <c:pt idx="139">
                  <c:v>10.599248164053408</c:v>
                </c:pt>
                <c:pt idx="140">
                  <c:v>8.9482106306168561</c:v>
                </c:pt>
                <c:pt idx="141">
                  <c:v>11.645197736046216</c:v>
                </c:pt>
                <c:pt idx="142">
                  <c:v>17.632308569584772</c:v>
                </c:pt>
                <c:pt idx="143">
                  <c:v>10.511755672731386</c:v>
                </c:pt>
                <c:pt idx="144">
                  <c:v>9.9757766392577292</c:v>
                </c:pt>
                <c:pt idx="145">
                  <c:v>13.317089933716479</c:v>
                </c:pt>
                <c:pt idx="146">
                  <c:v>18.083044671379557</c:v>
                </c:pt>
                <c:pt idx="147">
                  <c:v>10.302619200194059</c:v>
                </c:pt>
                <c:pt idx="148">
                  <c:v>9.2644717845311071</c:v>
                </c:pt>
                <c:pt idx="149">
                  <c:v>11.812152777785995</c:v>
                </c:pt>
                <c:pt idx="150">
                  <c:v>16.497956677509375</c:v>
                </c:pt>
                <c:pt idx="151">
                  <c:v>10.584852294329762</c:v>
                </c:pt>
                <c:pt idx="152">
                  <c:v>9.6858733634572491</c:v>
                </c:pt>
                <c:pt idx="153">
                  <c:v>12.125708208318555</c:v>
                </c:pt>
                <c:pt idx="154">
                  <c:v>16.389626717551955</c:v>
                </c:pt>
                <c:pt idx="155">
                  <c:v>10.391324330441352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097744"/>
        <c:axId val="811098304"/>
      </c:lineChart>
      <c:catAx>
        <c:axId val="81109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098304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811098304"/>
        <c:scaling>
          <c:orientation val="minMax"/>
          <c:max val="24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097744"/>
        <c:crosses val="autoZero"/>
        <c:crossBetween val="between"/>
        <c:majorUnit val="2"/>
      </c:valAx>
      <c:catAx>
        <c:axId val="81109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11099424"/>
        <c:crosses val="autoZero"/>
        <c:auto val="1"/>
        <c:lblAlgn val="ctr"/>
        <c:lblOffset val="100"/>
        <c:noMultiLvlLbl val="0"/>
      </c:catAx>
      <c:valAx>
        <c:axId val="81109942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81109886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089485458612975"/>
          <c:y val="0.15625000000000044"/>
          <c:w val="0.39709172259507786"/>
          <c:h val="4.34027777777775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610016029875460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37000726414745E-2"/>
          <c:y val="0.14409758675998841"/>
          <c:w val="0.87248417453615967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'Natural Gas-M'!$A$41:$A$508</c:f>
              <c:numCache>
                <c:formatCode>mmmm\ yyyy</c:formatCode>
                <c:ptCount val="468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  <c:pt idx="432">
                  <c:v>42736</c:v>
                </c:pt>
                <c:pt idx="433">
                  <c:v>42767</c:v>
                </c:pt>
                <c:pt idx="434">
                  <c:v>42795</c:v>
                </c:pt>
                <c:pt idx="435">
                  <c:v>42826</c:v>
                </c:pt>
                <c:pt idx="436">
                  <c:v>42856</c:v>
                </c:pt>
                <c:pt idx="437">
                  <c:v>42887</c:v>
                </c:pt>
                <c:pt idx="438">
                  <c:v>42917</c:v>
                </c:pt>
                <c:pt idx="439">
                  <c:v>42948</c:v>
                </c:pt>
                <c:pt idx="440">
                  <c:v>42979</c:v>
                </c:pt>
                <c:pt idx="441">
                  <c:v>43009</c:v>
                </c:pt>
                <c:pt idx="442">
                  <c:v>43040</c:v>
                </c:pt>
                <c:pt idx="443">
                  <c:v>43070</c:v>
                </c:pt>
                <c:pt idx="444">
                  <c:v>43101</c:v>
                </c:pt>
                <c:pt idx="445">
                  <c:v>43132</c:v>
                </c:pt>
                <c:pt idx="446">
                  <c:v>43160</c:v>
                </c:pt>
                <c:pt idx="447">
                  <c:v>43191</c:v>
                </c:pt>
                <c:pt idx="448">
                  <c:v>43221</c:v>
                </c:pt>
                <c:pt idx="449">
                  <c:v>43252</c:v>
                </c:pt>
                <c:pt idx="450">
                  <c:v>43282</c:v>
                </c:pt>
                <c:pt idx="451">
                  <c:v>43313</c:v>
                </c:pt>
                <c:pt idx="452">
                  <c:v>43344</c:v>
                </c:pt>
                <c:pt idx="453">
                  <c:v>43374</c:v>
                </c:pt>
                <c:pt idx="454">
                  <c:v>43405</c:v>
                </c:pt>
                <c:pt idx="455">
                  <c:v>43435</c:v>
                </c:pt>
                <c:pt idx="456">
                  <c:v>43466</c:v>
                </c:pt>
                <c:pt idx="457">
                  <c:v>43497</c:v>
                </c:pt>
                <c:pt idx="458">
                  <c:v>43525</c:v>
                </c:pt>
                <c:pt idx="459">
                  <c:v>43556</c:v>
                </c:pt>
                <c:pt idx="460">
                  <c:v>43586</c:v>
                </c:pt>
                <c:pt idx="461">
                  <c:v>43617</c:v>
                </c:pt>
                <c:pt idx="462">
                  <c:v>43647</c:v>
                </c:pt>
                <c:pt idx="463">
                  <c:v>43678</c:v>
                </c:pt>
                <c:pt idx="464">
                  <c:v>43709</c:v>
                </c:pt>
                <c:pt idx="465">
                  <c:v>43739</c:v>
                </c:pt>
                <c:pt idx="466">
                  <c:v>43770</c:v>
                </c:pt>
                <c:pt idx="467">
                  <c:v>43800</c:v>
                </c:pt>
              </c:numCache>
            </c:numRef>
          </c:cat>
          <c:val>
            <c:numRef>
              <c:f>'Natural Gas-M'!$E$41:$E$508</c:f>
              <c:numCache>
                <c:formatCode>General</c:formatCode>
                <c:ptCount val="468"/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01526496"/>
        <c:axId val="80152705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'Natural Gas-M'!$A$41:$A$508</c:f>
              <c:numCache>
                <c:formatCode>mmmm\ yyyy</c:formatCode>
                <c:ptCount val="468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  <c:pt idx="432">
                  <c:v>42736</c:v>
                </c:pt>
                <c:pt idx="433">
                  <c:v>42767</c:v>
                </c:pt>
                <c:pt idx="434">
                  <c:v>42795</c:v>
                </c:pt>
                <c:pt idx="435">
                  <c:v>42826</c:v>
                </c:pt>
                <c:pt idx="436">
                  <c:v>42856</c:v>
                </c:pt>
                <c:pt idx="437">
                  <c:v>42887</c:v>
                </c:pt>
                <c:pt idx="438">
                  <c:v>42917</c:v>
                </c:pt>
                <c:pt idx="439">
                  <c:v>42948</c:v>
                </c:pt>
                <c:pt idx="440">
                  <c:v>42979</c:v>
                </c:pt>
                <c:pt idx="441">
                  <c:v>43009</c:v>
                </c:pt>
                <c:pt idx="442">
                  <c:v>43040</c:v>
                </c:pt>
                <c:pt idx="443">
                  <c:v>43070</c:v>
                </c:pt>
                <c:pt idx="444">
                  <c:v>43101</c:v>
                </c:pt>
                <c:pt idx="445">
                  <c:v>43132</c:v>
                </c:pt>
                <c:pt idx="446">
                  <c:v>43160</c:v>
                </c:pt>
                <c:pt idx="447">
                  <c:v>43191</c:v>
                </c:pt>
                <c:pt idx="448">
                  <c:v>43221</c:v>
                </c:pt>
                <c:pt idx="449">
                  <c:v>43252</c:v>
                </c:pt>
                <c:pt idx="450">
                  <c:v>43282</c:v>
                </c:pt>
                <c:pt idx="451">
                  <c:v>43313</c:v>
                </c:pt>
                <c:pt idx="452">
                  <c:v>43344</c:v>
                </c:pt>
                <c:pt idx="453">
                  <c:v>43374</c:v>
                </c:pt>
                <c:pt idx="454">
                  <c:v>43405</c:v>
                </c:pt>
                <c:pt idx="455">
                  <c:v>43435</c:v>
                </c:pt>
                <c:pt idx="456">
                  <c:v>43466</c:v>
                </c:pt>
                <c:pt idx="457">
                  <c:v>43497</c:v>
                </c:pt>
                <c:pt idx="458">
                  <c:v>43525</c:v>
                </c:pt>
                <c:pt idx="459">
                  <c:v>43556</c:v>
                </c:pt>
                <c:pt idx="460">
                  <c:v>43586</c:v>
                </c:pt>
                <c:pt idx="461">
                  <c:v>43617</c:v>
                </c:pt>
                <c:pt idx="462">
                  <c:v>43647</c:v>
                </c:pt>
                <c:pt idx="463">
                  <c:v>43678</c:v>
                </c:pt>
                <c:pt idx="464">
                  <c:v>43709</c:v>
                </c:pt>
                <c:pt idx="465">
                  <c:v>43739</c:v>
                </c:pt>
                <c:pt idx="466">
                  <c:v>43770</c:v>
                </c:pt>
                <c:pt idx="467">
                  <c:v>43800</c:v>
                </c:pt>
              </c:numCache>
            </c:numRef>
          </c:cat>
          <c:val>
            <c:numRef>
              <c:f>'Natural Gas-M'!$C$41:$C$508</c:f>
              <c:numCache>
                <c:formatCode>0.00</c:formatCode>
                <c:ptCount val="468"/>
                <c:pt idx="0">
                  <c:v>3.94</c:v>
                </c:pt>
                <c:pt idx="1">
                  <c:v>3.99</c:v>
                </c:pt>
                <c:pt idx="2">
                  <c:v>4.0599999999999996</c:v>
                </c:pt>
                <c:pt idx="3">
                  <c:v>4.1100000000000003</c:v>
                </c:pt>
                <c:pt idx="4">
                  <c:v>4.29</c:v>
                </c:pt>
                <c:pt idx="5">
                  <c:v>4.3</c:v>
                </c:pt>
                <c:pt idx="6">
                  <c:v>4.32</c:v>
                </c:pt>
                <c:pt idx="7">
                  <c:v>4.3</c:v>
                </c:pt>
                <c:pt idx="8">
                  <c:v>4.47</c:v>
                </c:pt>
                <c:pt idx="9">
                  <c:v>4.5</c:v>
                </c:pt>
                <c:pt idx="10">
                  <c:v>4.53</c:v>
                </c:pt>
                <c:pt idx="11">
                  <c:v>4.55</c:v>
                </c:pt>
                <c:pt idx="12">
                  <c:v>4.6500000000000004</c:v>
                </c:pt>
                <c:pt idx="13">
                  <c:v>4.6900000000000004</c:v>
                </c:pt>
                <c:pt idx="14">
                  <c:v>4.78</c:v>
                </c:pt>
                <c:pt idx="15">
                  <c:v>4.8600000000000003</c:v>
                </c:pt>
                <c:pt idx="16">
                  <c:v>5.17</c:v>
                </c:pt>
                <c:pt idx="17">
                  <c:v>5.2</c:v>
                </c:pt>
                <c:pt idx="18">
                  <c:v>5.23</c:v>
                </c:pt>
                <c:pt idx="19">
                  <c:v>5.23</c:v>
                </c:pt>
                <c:pt idx="20">
                  <c:v>5.41</c:v>
                </c:pt>
                <c:pt idx="21">
                  <c:v>5.66</c:v>
                </c:pt>
                <c:pt idx="22">
                  <c:v>5.68</c:v>
                </c:pt>
                <c:pt idx="23">
                  <c:v>5.74</c:v>
                </c:pt>
                <c:pt idx="24">
                  <c:v>5.86</c:v>
                </c:pt>
                <c:pt idx="25">
                  <c:v>5.87</c:v>
                </c:pt>
                <c:pt idx="26">
                  <c:v>6</c:v>
                </c:pt>
                <c:pt idx="27">
                  <c:v>6.06</c:v>
                </c:pt>
                <c:pt idx="28">
                  <c:v>6.22</c:v>
                </c:pt>
                <c:pt idx="29">
                  <c:v>6.2</c:v>
                </c:pt>
                <c:pt idx="30">
                  <c:v>6.21</c:v>
                </c:pt>
                <c:pt idx="31">
                  <c:v>6.18</c:v>
                </c:pt>
                <c:pt idx="32">
                  <c:v>6.19</c:v>
                </c:pt>
                <c:pt idx="33">
                  <c:v>6.7</c:v>
                </c:pt>
                <c:pt idx="34">
                  <c:v>6.3</c:v>
                </c:pt>
                <c:pt idx="35">
                  <c:v>5.94</c:v>
                </c:pt>
                <c:pt idx="36">
                  <c:v>5.78</c:v>
                </c:pt>
                <c:pt idx="37">
                  <c:v>5.84</c:v>
                </c:pt>
                <c:pt idx="38">
                  <c:v>5.92</c:v>
                </c:pt>
                <c:pt idx="39">
                  <c:v>5.96</c:v>
                </c:pt>
                <c:pt idx="40">
                  <c:v>6.27</c:v>
                </c:pt>
                <c:pt idx="41">
                  <c:v>6.76</c:v>
                </c:pt>
                <c:pt idx="42">
                  <c:v>7.11</c:v>
                </c:pt>
                <c:pt idx="43">
                  <c:v>7.23</c:v>
                </c:pt>
                <c:pt idx="44">
                  <c:v>7.17</c:v>
                </c:pt>
                <c:pt idx="45">
                  <c:v>6.8</c:v>
                </c:pt>
                <c:pt idx="46">
                  <c:v>6.31</c:v>
                </c:pt>
                <c:pt idx="47">
                  <c:v>6.05</c:v>
                </c:pt>
                <c:pt idx="48">
                  <c:v>5.97</c:v>
                </c:pt>
                <c:pt idx="49">
                  <c:v>5.86</c:v>
                </c:pt>
                <c:pt idx="50">
                  <c:v>5.99</c:v>
                </c:pt>
                <c:pt idx="51">
                  <c:v>6.11</c:v>
                </c:pt>
                <c:pt idx="52">
                  <c:v>6.59</c:v>
                </c:pt>
                <c:pt idx="53">
                  <c:v>6.96</c:v>
                </c:pt>
                <c:pt idx="54">
                  <c:v>7.07</c:v>
                </c:pt>
                <c:pt idx="55">
                  <c:v>7.21</c:v>
                </c:pt>
                <c:pt idx="56">
                  <c:v>7.06</c:v>
                </c:pt>
                <c:pt idx="57">
                  <c:v>6.5</c:v>
                </c:pt>
                <c:pt idx="58">
                  <c:v>6.13</c:v>
                </c:pt>
                <c:pt idx="59">
                  <c:v>5.7</c:v>
                </c:pt>
                <c:pt idx="60">
                  <c:v>5.63</c:v>
                </c:pt>
                <c:pt idx="61">
                  <c:v>5.67</c:v>
                </c:pt>
                <c:pt idx="62">
                  <c:v>5.71</c:v>
                </c:pt>
                <c:pt idx="63">
                  <c:v>5.89</c:v>
                </c:pt>
                <c:pt idx="64">
                  <c:v>6.18</c:v>
                </c:pt>
                <c:pt idx="65">
                  <c:v>6.67</c:v>
                </c:pt>
                <c:pt idx="66">
                  <c:v>6.84</c:v>
                </c:pt>
                <c:pt idx="67">
                  <c:v>6.94</c:v>
                </c:pt>
                <c:pt idx="68">
                  <c:v>6.83</c:v>
                </c:pt>
                <c:pt idx="69">
                  <c:v>6.38</c:v>
                </c:pt>
                <c:pt idx="70">
                  <c:v>5.66</c:v>
                </c:pt>
                <c:pt idx="71">
                  <c:v>5.28</c:v>
                </c:pt>
                <c:pt idx="72">
                  <c:v>5.3</c:v>
                </c:pt>
                <c:pt idx="73">
                  <c:v>5.34</c:v>
                </c:pt>
                <c:pt idx="74">
                  <c:v>5.36</c:v>
                </c:pt>
                <c:pt idx="75">
                  <c:v>5.46</c:v>
                </c:pt>
                <c:pt idx="76">
                  <c:v>5.98</c:v>
                </c:pt>
                <c:pt idx="77">
                  <c:v>6.55</c:v>
                </c:pt>
                <c:pt idx="78">
                  <c:v>6.78</c:v>
                </c:pt>
                <c:pt idx="79">
                  <c:v>6.84</c:v>
                </c:pt>
                <c:pt idx="80">
                  <c:v>6.64</c:v>
                </c:pt>
                <c:pt idx="81">
                  <c:v>5.85</c:v>
                </c:pt>
                <c:pt idx="82">
                  <c:v>5.42</c:v>
                </c:pt>
                <c:pt idx="83">
                  <c:v>5.13</c:v>
                </c:pt>
                <c:pt idx="84">
                  <c:v>5.08</c:v>
                </c:pt>
                <c:pt idx="85">
                  <c:v>5.09</c:v>
                </c:pt>
                <c:pt idx="86">
                  <c:v>5.18</c:v>
                </c:pt>
                <c:pt idx="87">
                  <c:v>5.35</c:v>
                </c:pt>
                <c:pt idx="88">
                  <c:v>5.87</c:v>
                </c:pt>
                <c:pt idx="89">
                  <c:v>6.5</c:v>
                </c:pt>
                <c:pt idx="90">
                  <c:v>6.74</c:v>
                </c:pt>
                <c:pt idx="91">
                  <c:v>6.92</c:v>
                </c:pt>
                <c:pt idx="92">
                  <c:v>6.79</c:v>
                </c:pt>
                <c:pt idx="93">
                  <c:v>5.95</c:v>
                </c:pt>
                <c:pt idx="94">
                  <c:v>5.56</c:v>
                </c:pt>
                <c:pt idx="95">
                  <c:v>5.39</c:v>
                </c:pt>
                <c:pt idx="96">
                  <c:v>5.41</c:v>
                </c:pt>
                <c:pt idx="97">
                  <c:v>5.38</c:v>
                </c:pt>
                <c:pt idx="98">
                  <c:v>5.45</c:v>
                </c:pt>
                <c:pt idx="99">
                  <c:v>5.54</c:v>
                </c:pt>
                <c:pt idx="100">
                  <c:v>5.93</c:v>
                </c:pt>
                <c:pt idx="101">
                  <c:v>6.58</c:v>
                </c:pt>
                <c:pt idx="102">
                  <c:v>6.92</c:v>
                </c:pt>
                <c:pt idx="103">
                  <c:v>7.07</c:v>
                </c:pt>
                <c:pt idx="104">
                  <c:v>6.8</c:v>
                </c:pt>
                <c:pt idx="105">
                  <c:v>6.06</c:v>
                </c:pt>
                <c:pt idx="106">
                  <c:v>5.56</c:v>
                </c:pt>
                <c:pt idx="107">
                  <c:v>5.3</c:v>
                </c:pt>
                <c:pt idx="108">
                  <c:v>5.43</c:v>
                </c:pt>
                <c:pt idx="109">
                  <c:v>5.65</c:v>
                </c:pt>
                <c:pt idx="110">
                  <c:v>5.6</c:v>
                </c:pt>
                <c:pt idx="111">
                  <c:v>5.64</c:v>
                </c:pt>
                <c:pt idx="112">
                  <c:v>6</c:v>
                </c:pt>
                <c:pt idx="113">
                  <c:v>6.56</c:v>
                </c:pt>
                <c:pt idx="114">
                  <c:v>7.04</c:v>
                </c:pt>
                <c:pt idx="115">
                  <c:v>7.08</c:v>
                </c:pt>
                <c:pt idx="116">
                  <c:v>6.9</c:v>
                </c:pt>
                <c:pt idx="117">
                  <c:v>6.14</c:v>
                </c:pt>
                <c:pt idx="118">
                  <c:v>5.69</c:v>
                </c:pt>
                <c:pt idx="119">
                  <c:v>5.62</c:v>
                </c:pt>
                <c:pt idx="120">
                  <c:v>5.54</c:v>
                </c:pt>
                <c:pt idx="121">
                  <c:v>5.56</c:v>
                </c:pt>
                <c:pt idx="122">
                  <c:v>5.6</c:v>
                </c:pt>
                <c:pt idx="123">
                  <c:v>5.9</c:v>
                </c:pt>
                <c:pt idx="124">
                  <c:v>6.28</c:v>
                </c:pt>
                <c:pt idx="125">
                  <c:v>6.97</c:v>
                </c:pt>
                <c:pt idx="126">
                  <c:v>7.23</c:v>
                </c:pt>
                <c:pt idx="127">
                  <c:v>7.36</c:v>
                </c:pt>
                <c:pt idx="128">
                  <c:v>6.92</c:v>
                </c:pt>
                <c:pt idx="129">
                  <c:v>6.2</c:v>
                </c:pt>
                <c:pt idx="130">
                  <c:v>5.51</c:v>
                </c:pt>
                <c:pt idx="131">
                  <c:v>5.51</c:v>
                </c:pt>
                <c:pt idx="132">
                  <c:v>5.53</c:v>
                </c:pt>
                <c:pt idx="133">
                  <c:v>5.54</c:v>
                </c:pt>
                <c:pt idx="134">
                  <c:v>5.5</c:v>
                </c:pt>
                <c:pt idx="135">
                  <c:v>5.62</c:v>
                </c:pt>
                <c:pt idx="136">
                  <c:v>6.15</c:v>
                </c:pt>
                <c:pt idx="137">
                  <c:v>6.84</c:v>
                </c:pt>
                <c:pt idx="138">
                  <c:v>7.27</c:v>
                </c:pt>
                <c:pt idx="139">
                  <c:v>7.45</c:v>
                </c:pt>
                <c:pt idx="140">
                  <c:v>7.15</c:v>
                </c:pt>
                <c:pt idx="141">
                  <c:v>6.52</c:v>
                </c:pt>
                <c:pt idx="142">
                  <c:v>6.02</c:v>
                </c:pt>
                <c:pt idx="143">
                  <c:v>5.74</c:v>
                </c:pt>
                <c:pt idx="144">
                  <c:v>5.73</c:v>
                </c:pt>
                <c:pt idx="145">
                  <c:v>5.73</c:v>
                </c:pt>
                <c:pt idx="146">
                  <c:v>5.67</c:v>
                </c:pt>
                <c:pt idx="147">
                  <c:v>6.02</c:v>
                </c:pt>
                <c:pt idx="148">
                  <c:v>6.78</c:v>
                </c:pt>
                <c:pt idx="149">
                  <c:v>7.37</c:v>
                </c:pt>
                <c:pt idx="150">
                  <c:v>7.86</c:v>
                </c:pt>
                <c:pt idx="151">
                  <c:v>8.1300000000000008</c:v>
                </c:pt>
                <c:pt idx="152">
                  <c:v>7.75</c:v>
                </c:pt>
                <c:pt idx="153">
                  <c:v>6.79</c:v>
                </c:pt>
                <c:pt idx="154">
                  <c:v>6.17</c:v>
                </c:pt>
                <c:pt idx="155">
                  <c:v>6.07</c:v>
                </c:pt>
                <c:pt idx="156">
                  <c:v>5.93</c:v>
                </c:pt>
                <c:pt idx="157">
                  <c:v>6.04</c:v>
                </c:pt>
                <c:pt idx="158">
                  <c:v>6.3</c:v>
                </c:pt>
                <c:pt idx="159">
                  <c:v>6.6</c:v>
                </c:pt>
                <c:pt idx="160">
                  <c:v>6.84</c:v>
                </c:pt>
                <c:pt idx="161">
                  <c:v>7.66</c:v>
                </c:pt>
                <c:pt idx="162">
                  <c:v>8.1</c:v>
                </c:pt>
                <c:pt idx="163">
                  <c:v>8.2200000000000006</c:v>
                </c:pt>
                <c:pt idx="164">
                  <c:v>7.84</c:v>
                </c:pt>
                <c:pt idx="165">
                  <c:v>6.86</c:v>
                </c:pt>
                <c:pt idx="166">
                  <c:v>6.27</c:v>
                </c:pt>
                <c:pt idx="167">
                  <c:v>6.06</c:v>
                </c:pt>
                <c:pt idx="168">
                  <c:v>5.85</c:v>
                </c:pt>
                <c:pt idx="169">
                  <c:v>5.76</c:v>
                </c:pt>
                <c:pt idx="170">
                  <c:v>5.84</c:v>
                </c:pt>
                <c:pt idx="171">
                  <c:v>6.06</c:v>
                </c:pt>
                <c:pt idx="172">
                  <c:v>6.54</c:v>
                </c:pt>
                <c:pt idx="173">
                  <c:v>7.49</c:v>
                </c:pt>
                <c:pt idx="174">
                  <c:v>7.82</c:v>
                </c:pt>
                <c:pt idx="175">
                  <c:v>8.1300000000000008</c:v>
                </c:pt>
                <c:pt idx="176">
                  <c:v>7.73</c:v>
                </c:pt>
                <c:pt idx="177">
                  <c:v>6.62</c:v>
                </c:pt>
                <c:pt idx="178">
                  <c:v>5.61</c:v>
                </c:pt>
                <c:pt idx="179">
                  <c:v>5.54</c:v>
                </c:pt>
                <c:pt idx="180">
                  <c:v>5.64</c:v>
                </c:pt>
                <c:pt idx="181">
                  <c:v>5.82</c:v>
                </c:pt>
                <c:pt idx="182">
                  <c:v>5.93</c:v>
                </c:pt>
                <c:pt idx="183">
                  <c:v>6.27</c:v>
                </c:pt>
                <c:pt idx="184">
                  <c:v>6.84</c:v>
                </c:pt>
                <c:pt idx="185">
                  <c:v>7.83</c:v>
                </c:pt>
                <c:pt idx="186">
                  <c:v>8.64</c:v>
                </c:pt>
                <c:pt idx="187">
                  <c:v>8.73</c:v>
                </c:pt>
                <c:pt idx="188">
                  <c:v>7.99</c:v>
                </c:pt>
                <c:pt idx="189">
                  <c:v>7.05</c:v>
                </c:pt>
                <c:pt idx="190">
                  <c:v>6.37</c:v>
                </c:pt>
                <c:pt idx="191">
                  <c:v>6.47</c:v>
                </c:pt>
                <c:pt idx="192">
                  <c:v>6.74</c:v>
                </c:pt>
                <c:pt idx="193">
                  <c:v>6.79</c:v>
                </c:pt>
                <c:pt idx="194">
                  <c:v>6.52</c:v>
                </c:pt>
                <c:pt idx="195">
                  <c:v>6.53</c:v>
                </c:pt>
                <c:pt idx="196">
                  <c:v>6.83</c:v>
                </c:pt>
                <c:pt idx="197">
                  <c:v>8.3000000000000007</c:v>
                </c:pt>
                <c:pt idx="198">
                  <c:v>8.7799999999999994</c:v>
                </c:pt>
                <c:pt idx="199">
                  <c:v>8.99</c:v>
                </c:pt>
                <c:pt idx="200">
                  <c:v>8.84</c:v>
                </c:pt>
                <c:pt idx="201">
                  <c:v>7.69</c:v>
                </c:pt>
                <c:pt idx="202">
                  <c:v>6.86</c:v>
                </c:pt>
                <c:pt idx="203">
                  <c:v>6.54</c:v>
                </c:pt>
                <c:pt idx="204">
                  <c:v>6.41</c:v>
                </c:pt>
                <c:pt idx="205">
                  <c:v>6.41</c:v>
                </c:pt>
                <c:pt idx="206">
                  <c:v>6.29</c:v>
                </c:pt>
                <c:pt idx="207">
                  <c:v>6.81</c:v>
                </c:pt>
                <c:pt idx="208">
                  <c:v>7.7</c:v>
                </c:pt>
                <c:pt idx="209">
                  <c:v>8.51</c:v>
                </c:pt>
                <c:pt idx="210">
                  <c:v>8.5299999999999994</c:v>
                </c:pt>
                <c:pt idx="211">
                  <c:v>9.25</c:v>
                </c:pt>
                <c:pt idx="212">
                  <c:v>8.9600000000000009</c:v>
                </c:pt>
                <c:pt idx="213">
                  <c:v>7.6</c:v>
                </c:pt>
                <c:pt idx="214">
                  <c:v>6.58</c:v>
                </c:pt>
                <c:pt idx="215">
                  <c:v>6.34</c:v>
                </c:pt>
                <c:pt idx="216">
                  <c:v>6</c:v>
                </c:pt>
                <c:pt idx="217">
                  <c:v>6.29</c:v>
                </c:pt>
                <c:pt idx="218">
                  <c:v>6.06</c:v>
                </c:pt>
                <c:pt idx="219">
                  <c:v>6.44</c:v>
                </c:pt>
                <c:pt idx="220">
                  <c:v>7.3</c:v>
                </c:pt>
                <c:pt idx="221">
                  <c:v>8.1999999999999993</c:v>
                </c:pt>
                <c:pt idx="222">
                  <c:v>8.83</c:v>
                </c:pt>
                <c:pt idx="223">
                  <c:v>9.14</c:v>
                </c:pt>
                <c:pt idx="224">
                  <c:v>8.6300000000000008</c:v>
                </c:pt>
                <c:pt idx="225">
                  <c:v>7.56</c:v>
                </c:pt>
                <c:pt idx="226">
                  <c:v>7.15</c:v>
                </c:pt>
                <c:pt idx="227">
                  <c:v>6.51</c:v>
                </c:pt>
                <c:pt idx="228">
                  <c:v>6.37</c:v>
                </c:pt>
                <c:pt idx="229">
                  <c:v>6.54</c:v>
                </c:pt>
                <c:pt idx="230">
                  <c:v>6.91</c:v>
                </c:pt>
                <c:pt idx="231">
                  <c:v>7.19</c:v>
                </c:pt>
                <c:pt idx="232">
                  <c:v>8.26</c:v>
                </c:pt>
                <c:pt idx="233">
                  <c:v>9.5</c:v>
                </c:pt>
                <c:pt idx="234">
                  <c:v>10.32</c:v>
                </c:pt>
                <c:pt idx="235">
                  <c:v>10.37</c:v>
                </c:pt>
                <c:pt idx="236">
                  <c:v>10.1</c:v>
                </c:pt>
                <c:pt idx="237">
                  <c:v>9.44</c:v>
                </c:pt>
                <c:pt idx="238">
                  <c:v>8.58</c:v>
                </c:pt>
                <c:pt idx="239">
                  <c:v>8.56</c:v>
                </c:pt>
                <c:pt idx="240">
                  <c:v>10.119999999999999</c:v>
                </c:pt>
                <c:pt idx="241">
                  <c:v>10.26</c:v>
                </c:pt>
                <c:pt idx="242">
                  <c:v>9.85</c:v>
                </c:pt>
                <c:pt idx="243">
                  <c:v>10.16</c:v>
                </c:pt>
                <c:pt idx="244">
                  <c:v>11.14</c:v>
                </c:pt>
                <c:pt idx="245">
                  <c:v>11.58</c:v>
                </c:pt>
                <c:pt idx="246">
                  <c:v>11.22</c:v>
                </c:pt>
                <c:pt idx="247">
                  <c:v>10.89</c:v>
                </c:pt>
                <c:pt idx="248">
                  <c:v>10.17</c:v>
                </c:pt>
                <c:pt idx="249">
                  <c:v>8.24</c:v>
                </c:pt>
                <c:pt idx="250">
                  <c:v>7.98</c:v>
                </c:pt>
                <c:pt idx="251">
                  <c:v>7.3</c:v>
                </c:pt>
                <c:pt idx="252">
                  <c:v>7.38</c:v>
                </c:pt>
                <c:pt idx="253">
                  <c:v>7.23</c:v>
                </c:pt>
                <c:pt idx="254">
                  <c:v>7.1</c:v>
                </c:pt>
                <c:pt idx="255">
                  <c:v>7.66</c:v>
                </c:pt>
                <c:pt idx="256">
                  <c:v>8.5399999999999991</c:v>
                </c:pt>
                <c:pt idx="257">
                  <c:v>9.58</c:v>
                </c:pt>
                <c:pt idx="258">
                  <c:v>10.31</c:v>
                </c:pt>
                <c:pt idx="259">
                  <c:v>10.44</c:v>
                </c:pt>
                <c:pt idx="260">
                  <c:v>10.23</c:v>
                </c:pt>
                <c:pt idx="261">
                  <c:v>8.61</c:v>
                </c:pt>
                <c:pt idx="262">
                  <c:v>7.99</c:v>
                </c:pt>
                <c:pt idx="263">
                  <c:v>7.87</c:v>
                </c:pt>
                <c:pt idx="264">
                  <c:v>8.18</c:v>
                </c:pt>
                <c:pt idx="265">
                  <c:v>8.58</c:v>
                </c:pt>
                <c:pt idx="266">
                  <c:v>9.77</c:v>
                </c:pt>
                <c:pt idx="267">
                  <c:v>10.18</c:v>
                </c:pt>
                <c:pt idx="268">
                  <c:v>10.79</c:v>
                </c:pt>
                <c:pt idx="269">
                  <c:v>12.08</c:v>
                </c:pt>
                <c:pt idx="270">
                  <c:v>12.75</c:v>
                </c:pt>
                <c:pt idx="271">
                  <c:v>12.84</c:v>
                </c:pt>
                <c:pt idx="272">
                  <c:v>12.31</c:v>
                </c:pt>
                <c:pt idx="273">
                  <c:v>10.64</c:v>
                </c:pt>
                <c:pt idx="274">
                  <c:v>9.77</c:v>
                </c:pt>
                <c:pt idx="275">
                  <c:v>9.51</c:v>
                </c:pt>
                <c:pt idx="276">
                  <c:v>9.7100000000000009</c:v>
                </c:pt>
                <c:pt idx="277">
                  <c:v>9.85</c:v>
                </c:pt>
                <c:pt idx="278">
                  <c:v>10.029999999999999</c:v>
                </c:pt>
                <c:pt idx="279">
                  <c:v>10.54</c:v>
                </c:pt>
                <c:pt idx="280">
                  <c:v>11.63</c:v>
                </c:pt>
                <c:pt idx="281">
                  <c:v>13.08</c:v>
                </c:pt>
                <c:pt idx="282">
                  <c:v>13.54</c:v>
                </c:pt>
                <c:pt idx="283">
                  <c:v>13.74</c:v>
                </c:pt>
                <c:pt idx="284">
                  <c:v>13.31</c:v>
                </c:pt>
                <c:pt idx="285">
                  <c:v>11.69</c:v>
                </c:pt>
                <c:pt idx="286">
                  <c:v>11.44</c:v>
                </c:pt>
                <c:pt idx="287">
                  <c:v>11.09</c:v>
                </c:pt>
                <c:pt idx="288">
                  <c:v>10.9</c:v>
                </c:pt>
                <c:pt idx="289">
                  <c:v>10.87</c:v>
                </c:pt>
                <c:pt idx="290">
                  <c:v>10.84</c:v>
                </c:pt>
                <c:pt idx="291">
                  <c:v>11.88</c:v>
                </c:pt>
                <c:pt idx="292">
                  <c:v>12.74</c:v>
                </c:pt>
                <c:pt idx="293">
                  <c:v>13.79</c:v>
                </c:pt>
                <c:pt idx="294">
                  <c:v>14.86</c:v>
                </c:pt>
                <c:pt idx="295">
                  <c:v>15.51</c:v>
                </c:pt>
                <c:pt idx="296">
                  <c:v>16.559999999999999</c:v>
                </c:pt>
                <c:pt idx="297">
                  <c:v>16.440000000000001</c:v>
                </c:pt>
                <c:pt idx="298">
                  <c:v>15.64</c:v>
                </c:pt>
                <c:pt idx="299">
                  <c:v>14.6</c:v>
                </c:pt>
                <c:pt idx="300">
                  <c:v>14.92</c:v>
                </c:pt>
                <c:pt idx="301">
                  <c:v>13.98</c:v>
                </c:pt>
                <c:pt idx="302">
                  <c:v>13.17</c:v>
                </c:pt>
                <c:pt idx="303">
                  <c:v>13.27</c:v>
                </c:pt>
                <c:pt idx="304">
                  <c:v>14.41</c:v>
                </c:pt>
                <c:pt idx="305">
                  <c:v>15.07</c:v>
                </c:pt>
                <c:pt idx="306">
                  <c:v>15.72</c:v>
                </c:pt>
                <c:pt idx="307">
                  <c:v>16.18</c:v>
                </c:pt>
                <c:pt idx="308">
                  <c:v>15.71</c:v>
                </c:pt>
                <c:pt idx="309">
                  <c:v>12.51</c:v>
                </c:pt>
                <c:pt idx="310">
                  <c:v>12.45</c:v>
                </c:pt>
                <c:pt idx="311">
                  <c:v>12.53</c:v>
                </c:pt>
                <c:pt idx="312">
                  <c:v>12.17</c:v>
                </c:pt>
                <c:pt idx="313">
                  <c:v>12.13</c:v>
                </c:pt>
                <c:pt idx="314">
                  <c:v>12.81</c:v>
                </c:pt>
                <c:pt idx="315">
                  <c:v>13.31</c:v>
                </c:pt>
                <c:pt idx="316">
                  <c:v>14.69</c:v>
                </c:pt>
                <c:pt idx="317">
                  <c:v>16.28</c:v>
                </c:pt>
                <c:pt idx="318">
                  <c:v>16.71</c:v>
                </c:pt>
                <c:pt idx="319">
                  <c:v>16.71</c:v>
                </c:pt>
                <c:pt idx="320">
                  <c:v>16.03</c:v>
                </c:pt>
                <c:pt idx="321">
                  <c:v>14.57</c:v>
                </c:pt>
                <c:pt idx="322">
                  <c:v>13.04</c:v>
                </c:pt>
                <c:pt idx="323">
                  <c:v>12.34</c:v>
                </c:pt>
                <c:pt idx="324">
                  <c:v>12.24</c:v>
                </c:pt>
                <c:pt idx="325">
                  <c:v>12.58</c:v>
                </c:pt>
                <c:pt idx="326">
                  <c:v>13.13</c:v>
                </c:pt>
                <c:pt idx="327">
                  <c:v>14.49</c:v>
                </c:pt>
                <c:pt idx="328">
                  <c:v>16.329999999999998</c:v>
                </c:pt>
                <c:pt idx="329">
                  <c:v>18.91</c:v>
                </c:pt>
                <c:pt idx="330">
                  <c:v>20.77</c:v>
                </c:pt>
                <c:pt idx="331">
                  <c:v>20.170000000000002</c:v>
                </c:pt>
                <c:pt idx="332">
                  <c:v>18.41</c:v>
                </c:pt>
                <c:pt idx="333">
                  <c:v>15.45</c:v>
                </c:pt>
                <c:pt idx="334">
                  <c:v>13.8</c:v>
                </c:pt>
                <c:pt idx="335">
                  <c:v>12.84</c:v>
                </c:pt>
                <c:pt idx="336">
                  <c:v>12.49</c:v>
                </c:pt>
                <c:pt idx="337">
                  <c:v>12.26</c:v>
                </c:pt>
                <c:pt idx="338">
                  <c:v>11.98</c:v>
                </c:pt>
                <c:pt idx="339">
                  <c:v>11.68</c:v>
                </c:pt>
                <c:pt idx="340">
                  <c:v>12.86</c:v>
                </c:pt>
                <c:pt idx="341">
                  <c:v>14.26</c:v>
                </c:pt>
                <c:pt idx="342">
                  <c:v>15.27</c:v>
                </c:pt>
                <c:pt idx="343">
                  <c:v>15.61</c:v>
                </c:pt>
                <c:pt idx="344">
                  <c:v>14.8</c:v>
                </c:pt>
                <c:pt idx="345">
                  <c:v>11.78</c:v>
                </c:pt>
                <c:pt idx="346">
                  <c:v>11.48</c:v>
                </c:pt>
                <c:pt idx="347">
                  <c:v>10.42</c:v>
                </c:pt>
                <c:pt idx="348">
                  <c:v>10.56</c:v>
                </c:pt>
                <c:pt idx="349">
                  <c:v>10.69</c:v>
                </c:pt>
                <c:pt idx="350">
                  <c:v>10.99</c:v>
                </c:pt>
                <c:pt idx="351">
                  <c:v>11.97</c:v>
                </c:pt>
                <c:pt idx="352">
                  <c:v>13.12</c:v>
                </c:pt>
                <c:pt idx="353">
                  <c:v>14.86</c:v>
                </c:pt>
                <c:pt idx="354">
                  <c:v>16.21</c:v>
                </c:pt>
                <c:pt idx="355">
                  <c:v>16.649999999999999</c:v>
                </c:pt>
                <c:pt idx="356">
                  <c:v>15.63</c:v>
                </c:pt>
                <c:pt idx="357">
                  <c:v>13.37</c:v>
                </c:pt>
                <c:pt idx="358">
                  <c:v>10.89</c:v>
                </c:pt>
                <c:pt idx="359">
                  <c:v>9.98</c:v>
                </c:pt>
                <c:pt idx="360">
                  <c:v>9.9</c:v>
                </c:pt>
                <c:pt idx="361">
                  <c:v>10.14</c:v>
                </c:pt>
                <c:pt idx="362">
                  <c:v>10.43</c:v>
                </c:pt>
                <c:pt idx="363">
                  <c:v>11.27</c:v>
                </c:pt>
                <c:pt idx="364">
                  <c:v>12.5</c:v>
                </c:pt>
                <c:pt idx="365">
                  <c:v>14.7</c:v>
                </c:pt>
                <c:pt idx="366">
                  <c:v>16.14</c:v>
                </c:pt>
                <c:pt idx="367">
                  <c:v>16.670000000000002</c:v>
                </c:pt>
                <c:pt idx="368">
                  <c:v>15.63</c:v>
                </c:pt>
                <c:pt idx="369">
                  <c:v>12.85</c:v>
                </c:pt>
                <c:pt idx="370">
                  <c:v>10.78</c:v>
                </c:pt>
                <c:pt idx="371">
                  <c:v>9.83</c:v>
                </c:pt>
                <c:pt idx="372">
                  <c:v>9.6199999999999992</c:v>
                </c:pt>
                <c:pt idx="373">
                  <c:v>9.4700000000000006</c:v>
                </c:pt>
                <c:pt idx="374">
                  <c:v>10.41</c:v>
                </c:pt>
                <c:pt idx="375">
                  <c:v>10.94</c:v>
                </c:pt>
                <c:pt idx="376">
                  <c:v>12.61</c:v>
                </c:pt>
                <c:pt idx="377">
                  <c:v>14.18</c:v>
                </c:pt>
                <c:pt idx="378">
                  <c:v>15.13</c:v>
                </c:pt>
                <c:pt idx="379">
                  <c:v>15.82</c:v>
                </c:pt>
                <c:pt idx="380">
                  <c:v>14.72</c:v>
                </c:pt>
                <c:pt idx="381">
                  <c:v>11.68</c:v>
                </c:pt>
                <c:pt idx="382">
                  <c:v>9.99</c:v>
                </c:pt>
                <c:pt idx="383">
                  <c:v>9.8000000000000007</c:v>
                </c:pt>
                <c:pt idx="384">
                  <c:v>9.15</c:v>
                </c:pt>
                <c:pt idx="385">
                  <c:v>9.23</c:v>
                </c:pt>
                <c:pt idx="386">
                  <c:v>9.35</c:v>
                </c:pt>
                <c:pt idx="387">
                  <c:v>10.43</c:v>
                </c:pt>
                <c:pt idx="388">
                  <c:v>12.61</c:v>
                </c:pt>
                <c:pt idx="389">
                  <c:v>15.02</c:v>
                </c:pt>
                <c:pt idx="390">
                  <c:v>16.3</c:v>
                </c:pt>
                <c:pt idx="391">
                  <c:v>16.43</c:v>
                </c:pt>
                <c:pt idx="392">
                  <c:v>15.69</c:v>
                </c:pt>
                <c:pt idx="393">
                  <c:v>12.38</c:v>
                </c:pt>
                <c:pt idx="394">
                  <c:v>10.039999999999999</c:v>
                </c:pt>
                <c:pt idx="395">
                  <c:v>9.14</c:v>
                </c:pt>
                <c:pt idx="396">
                  <c:v>9.26</c:v>
                </c:pt>
                <c:pt idx="397">
                  <c:v>9.77</c:v>
                </c:pt>
                <c:pt idx="398">
                  <c:v>10.7</c:v>
                </c:pt>
                <c:pt idx="399">
                  <c:v>11.76</c:v>
                </c:pt>
                <c:pt idx="400">
                  <c:v>13.6</c:v>
                </c:pt>
                <c:pt idx="401">
                  <c:v>16.13</c:v>
                </c:pt>
                <c:pt idx="402">
                  <c:v>17.23</c:v>
                </c:pt>
                <c:pt idx="403">
                  <c:v>17.41</c:v>
                </c:pt>
                <c:pt idx="404">
                  <c:v>16.27</c:v>
                </c:pt>
                <c:pt idx="405">
                  <c:v>13.11</c:v>
                </c:pt>
                <c:pt idx="406">
                  <c:v>10.19</c:v>
                </c:pt>
                <c:pt idx="407">
                  <c:v>10.01</c:v>
                </c:pt>
                <c:pt idx="408">
                  <c:v>9.5</c:v>
                </c:pt>
                <c:pt idx="409">
                  <c:v>9.08</c:v>
                </c:pt>
                <c:pt idx="410">
                  <c:v>9.2799999999999994</c:v>
                </c:pt>
                <c:pt idx="411">
                  <c:v>10.43</c:v>
                </c:pt>
                <c:pt idx="412">
                  <c:v>12.73</c:v>
                </c:pt>
                <c:pt idx="413">
                  <c:v>15.07</c:v>
                </c:pt>
                <c:pt idx="414">
                  <c:v>16.28</c:v>
                </c:pt>
                <c:pt idx="415">
                  <c:v>16.88</c:v>
                </c:pt>
                <c:pt idx="416">
                  <c:v>16.399999999999999</c:v>
                </c:pt>
                <c:pt idx="417">
                  <c:v>12.6</c:v>
                </c:pt>
                <c:pt idx="418">
                  <c:v>10.02</c:v>
                </c:pt>
                <c:pt idx="419">
                  <c:v>9.27</c:v>
                </c:pt>
                <c:pt idx="420">
                  <c:v>8.2799999999999994</c:v>
                </c:pt>
                <c:pt idx="421">
                  <c:v>8.36</c:v>
                </c:pt>
                <c:pt idx="422">
                  <c:v>9.19</c:v>
                </c:pt>
                <c:pt idx="423">
                  <c:v>9.65</c:v>
                </c:pt>
                <c:pt idx="424">
                  <c:v>11.62</c:v>
                </c:pt>
                <c:pt idx="425">
                  <c:v>14.43</c:v>
                </c:pt>
                <c:pt idx="426">
                  <c:v>16.55</c:v>
                </c:pt>
                <c:pt idx="427">
                  <c:v>17.600000000000001</c:v>
                </c:pt>
                <c:pt idx="428">
                  <c:v>16.78</c:v>
                </c:pt>
                <c:pt idx="429">
                  <c:v>13.74</c:v>
                </c:pt>
                <c:pt idx="430">
                  <c:v>10.77</c:v>
                </c:pt>
                <c:pt idx="431">
                  <c:v>9.06</c:v>
                </c:pt>
                <c:pt idx="432">
                  <c:v>9.3800000000000008</c:v>
                </c:pt>
                <c:pt idx="433">
                  <c:v>10.07</c:v>
                </c:pt>
                <c:pt idx="434">
                  <c:v>9.9</c:v>
                </c:pt>
                <c:pt idx="435">
                  <c:v>11.38</c:v>
                </c:pt>
                <c:pt idx="436">
                  <c:v>13.32</c:v>
                </c:pt>
                <c:pt idx="437">
                  <c:v>16.13</c:v>
                </c:pt>
                <c:pt idx="438">
                  <c:v>17.96</c:v>
                </c:pt>
                <c:pt idx="439">
                  <c:v>18.32</c:v>
                </c:pt>
                <c:pt idx="440">
                  <c:v>17.010000000000002</c:v>
                </c:pt>
                <c:pt idx="441">
                  <c:v>13.5</c:v>
                </c:pt>
                <c:pt idx="442">
                  <c:v>10.26</c:v>
                </c:pt>
                <c:pt idx="443">
                  <c:v>9.33</c:v>
                </c:pt>
                <c:pt idx="444">
                  <c:v>8.93</c:v>
                </c:pt>
                <c:pt idx="445">
                  <c:v>9.4066510000000001</c:v>
                </c:pt>
                <c:pt idx="446">
                  <c:v>9.5541839999999993</c:v>
                </c:pt>
                <c:pt idx="447">
                  <c:v>10.35426</c:v>
                </c:pt>
                <c:pt idx="448">
                  <c:v>12.36239</c:v>
                </c:pt>
                <c:pt idx="449">
                  <c:v>14.799200000000001</c:v>
                </c:pt>
                <c:pt idx="450">
                  <c:v>16.33502</c:v>
                </c:pt>
                <c:pt idx="451">
                  <c:v>17.231089999999998</c:v>
                </c:pt>
                <c:pt idx="452">
                  <c:v>16.270790000000002</c:v>
                </c:pt>
                <c:pt idx="453">
                  <c:v>13.253690000000001</c:v>
                </c:pt>
                <c:pt idx="454">
                  <c:v>10.813739999999999</c:v>
                </c:pt>
                <c:pt idx="455">
                  <c:v>9.8868410000000004</c:v>
                </c:pt>
                <c:pt idx="456">
                  <c:v>9.6803089999999994</c:v>
                </c:pt>
                <c:pt idx="457">
                  <c:v>9.7624849999999999</c:v>
                </c:pt>
                <c:pt idx="458">
                  <c:v>10.099209999999999</c:v>
                </c:pt>
                <c:pt idx="459">
                  <c:v>10.96359</c:v>
                </c:pt>
                <c:pt idx="460">
                  <c:v>12.909050000000001</c:v>
                </c:pt>
                <c:pt idx="461">
                  <c:v>15.23077</c:v>
                </c:pt>
                <c:pt idx="462">
                  <c:v>16.654229999999998</c:v>
                </c:pt>
                <c:pt idx="463">
                  <c:v>17.420020000000001</c:v>
                </c:pt>
                <c:pt idx="464">
                  <c:v>16.4344</c:v>
                </c:pt>
                <c:pt idx="465">
                  <c:v>13.363849999999999</c:v>
                </c:pt>
                <c:pt idx="466">
                  <c:v>10.86206</c:v>
                </c:pt>
                <c:pt idx="467">
                  <c:v>9.8975059999999999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'Natural Gas-M'!$A$513</c:f>
              <c:strCache>
                <c:ptCount val="1"/>
                <c:pt idx="0">
                  <c:v>Real Price (Apr 2018 $)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'Natural Gas-M'!$A$41:$A$508</c:f>
              <c:numCache>
                <c:formatCode>mmmm\ yyyy</c:formatCode>
                <c:ptCount val="468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  <c:pt idx="432">
                  <c:v>42736</c:v>
                </c:pt>
                <c:pt idx="433">
                  <c:v>42767</c:v>
                </c:pt>
                <c:pt idx="434">
                  <c:v>42795</c:v>
                </c:pt>
                <c:pt idx="435">
                  <c:v>42826</c:v>
                </c:pt>
                <c:pt idx="436">
                  <c:v>42856</c:v>
                </c:pt>
                <c:pt idx="437">
                  <c:v>42887</c:v>
                </c:pt>
                <c:pt idx="438">
                  <c:v>42917</c:v>
                </c:pt>
                <c:pt idx="439">
                  <c:v>42948</c:v>
                </c:pt>
                <c:pt idx="440">
                  <c:v>42979</c:v>
                </c:pt>
                <c:pt idx="441">
                  <c:v>43009</c:v>
                </c:pt>
                <c:pt idx="442">
                  <c:v>43040</c:v>
                </c:pt>
                <c:pt idx="443">
                  <c:v>43070</c:v>
                </c:pt>
                <c:pt idx="444">
                  <c:v>43101</c:v>
                </c:pt>
                <c:pt idx="445">
                  <c:v>43132</c:v>
                </c:pt>
                <c:pt idx="446">
                  <c:v>43160</c:v>
                </c:pt>
                <c:pt idx="447">
                  <c:v>43191</c:v>
                </c:pt>
                <c:pt idx="448">
                  <c:v>43221</c:v>
                </c:pt>
                <c:pt idx="449">
                  <c:v>43252</c:v>
                </c:pt>
                <c:pt idx="450">
                  <c:v>43282</c:v>
                </c:pt>
                <c:pt idx="451">
                  <c:v>43313</c:v>
                </c:pt>
                <c:pt idx="452">
                  <c:v>43344</c:v>
                </c:pt>
                <c:pt idx="453">
                  <c:v>43374</c:v>
                </c:pt>
                <c:pt idx="454">
                  <c:v>43405</c:v>
                </c:pt>
                <c:pt idx="455">
                  <c:v>43435</c:v>
                </c:pt>
                <c:pt idx="456">
                  <c:v>43466</c:v>
                </c:pt>
                <c:pt idx="457">
                  <c:v>43497</c:v>
                </c:pt>
                <c:pt idx="458">
                  <c:v>43525</c:v>
                </c:pt>
                <c:pt idx="459">
                  <c:v>43556</c:v>
                </c:pt>
                <c:pt idx="460">
                  <c:v>43586</c:v>
                </c:pt>
                <c:pt idx="461">
                  <c:v>43617</c:v>
                </c:pt>
                <c:pt idx="462">
                  <c:v>43647</c:v>
                </c:pt>
                <c:pt idx="463">
                  <c:v>43678</c:v>
                </c:pt>
                <c:pt idx="464">
                  <c:v>43709</c:v>
                </c:pt>
                <c:pt idx="465">
                  <c:v>43739</c:v>
                </c:pt>
                <c:pt idx="466">
                  <c:v>43770</c:v>
                </c:pt>
                <c:pt idx="467">
                  <c:v>43800</c:v>
                </c:pt>
              </c:numCache>
            </c:numRef>
          </c:cat>
          <c:val>
            <c:numRef>
              <c:f>'Natural Gas-M'!$D$41:$D$508</c:f>
              <c:numCache>
                <c:formatCode>0.00</c:formatCode>
                <c:ptCount val="468"/>
                <c:pt idx="0">
                  <c:v>11.297755711009176</c:v>
                </c:pt>
                <c:pt idx="1">
                  <c:v>11.337117988636365</c:v>
                </c:pt>
                <c:pt idx="2">
                  <c:v>11.457892799097065</c:v>
                </c:pt>
                <c:pt idx="3">
                  <c:v>11.533910067340068</c:v>
                </c:pt>
                <c:pt idx="4">
                  <c:v>11.958516086956523</c:v>
                </c:pt>
                <c:pt idx="5">
                  <c:v>11.880434364640884</c:v>
                </c:pt>
                <c:pt idx="6">
                  <c:v>11.805247475409837</c:v>
                </c:pt>
                <c:pt idx="7">
                  <c:v>11.661380802603038</c:v>
                </c:pt>
                <c:pt idx="8">
                  <c:v>12.005224479054778</c:v>
                </c:pt>
                <c:pt idx="9">
                  <c:v>12.046976980728051</c:v>
                </c:pt>
                <c:pt idx="10">
                  <c:v>12.075574637526653</c:v>
                </c:pt>
                <c:pt idx="11">
                  <c:v>12.090220350690755</c:v>
                </c:pt>
                <c:pt idx="12">
                  <c:v>12.316672722457628</c:v>
                </c:pt>
                <c:pt idx="13">
                  <c:v>12.383268986272443</c:v>
                </c:pt>
                <c:pt idx="14">
                  <c:v>12.620901013727563</c:v>
                </c:pt>
                <c:pt idx="15">
                  <c:v>12.791606968421053</c:v>
                </c:pt>
                <c:pt idx="16">
                  <c:v>13.479828873826904</c:v>
                </c:pt>
                <c:pt idx="17">
                  <c:v>13.404297319587629</c:v>
                </c:pt>
                <c:pt idx="18">
                  <c:v>13.412493241025642</c:v>
                </c:pt>
                <c:pt idx="19">
                  <c:v>13.385036755373594</c:v>
                </c:pt>
                <c:pt idx="20">
                  <c:v>13.845707236438077</c:v>
                </c:pt>
                <c:pt idx="21">
                  <c:v>14.426463017329256</c:v>
                </c:pt>
                <c:pt idx="22">
                  <c:v>14.49221281632653</c:v>
                </c:pt>
                <c:pt idx="23">
                  <c:v>14.690269785056296</c:v>
                </c:pt>
                <c:pt idx="24">
                  <c:v>14.966745270684374</c:v>
                </c:pt>
                <c:pt idx="25">
                  <c:v>14.976987540816328</c:v>
                </c:pt>
                <c:pt idx="26">
                  <c:v>15.293070336391438</c:v>
                </c:pt>
                <c:pt idx="27">
                  <c:v>15.336565809716598</c:v>
                </c:pt>
                <c:pt idx="28">
                  <c:v>15.678017883064516</c:v>
                </c:pt>
                <c:pt idx="29">
                  <c:v>15.596162374245473</c:v>
                </c:pt>
                <c:pt idx="30">
                  <c:v>15.558706983967935</c:v>
                </c:pt>
                <c:pt idx="31">
                  <c:v>15.437139920079922</c:v>
                </c:pt>
                <c:pt idx="32">
                  <c:v>15.415917559760958</c:v>
                </c:pt>
                <c:pt idx="33">
                  <c:v>16.619835218253968</c:v>
                </c:pt>
                <c:pt idx="34">
                  <c:v>15.581233531157272</c:v>
                </c:pt>
                <c:pt idx="35">
                  <c:v>14.647413195266274</c:v>
                </c:pt>
                <c:pt idx="36">
                  <c:v>14.155152066601373</c:v>
                </c:pt>
                <c:pt idx="37">
                  <c:v>14.23239306042885</c:v>
                </c:pt>
                <c:pt idx="38">
                  <c:v>14.385295082604472</c:v>
                </c:pt>
                <c:pt idx="39">
                  <c:v>14.426413668925461</c:v>
                </c:pt>
                <c:pt idx="40">
                  <c:v>15.147453710144928</c:v>
                </c:pt>
                <c:pt idx="41">
                  <c:v>16.299728948891033</c:v>
                </c:pt>
                <c:pt idx="42">
                  <c:v>17.077776051873201</c:v>
                </c:pt>
                <c:pt idx="43">
                  <c:v>17.316106235632184</c:v>
                </c:pt>
                <c:pt idx="44">
                  <c:v>17.123199512893983</c:v>
                </c:pt>
                <c:pt idx="45">
                  <c:v>16.177769362511896</c:v>
                </c:pt>
                <c:pt idx="46">
                  <c:v>14.983505479582147</c:v>
                </c:pt>
                <c:pt idx="47">
                  <c:v>14.338884218009479</c:v>
                </c:pt>
                <c:pt idx="48">
                  <c:v>14.122506613055819</c:v>
                </c:pt>
                <c:pt idx="49">
                  <c:v>13.784048560677331</c:v>
                </c:pt>
                <c:pt idx="50">
                  <c:v>14.023874372659176</c:v>
                </c:pt>
                <c:pt idx="51">
                  <c:v>14.278082121495327</c:v>
                </c:pt>
                <c:pt idx="52">
                  <c:v>15.371033610074626</c:v>
                </c:pt>
                <c:pt idx="53">
                  <c:v>16.188746344186047</c:v>
                </c:pt>
                <c:pt idx="54">
                  <c:v>16.414065171773448</c:v>
                </c:pt>
                <c:pt idx="55">
                  <c:v>16.708069110287305</c:v>
                </c:pt>
                <c:pt idx="56">
                  <c:v>16.33019798334875</c:v>
                </c:pt>
                <c:pt idx="57">
                  <c:v>14.979456682027649</c:v>
                </c:pt>
                <c:pt idx="58">
                  <c:v>14.061978174311927</c:v>
                </c:pt>
                <c:pt idx="59">
                  <c:v>13.015869315068494</c:v>
                </c:pt>
                <c:pt idx="60">
                  <c:v>12.809233585077344</c:v>
                </c:pt>
                <c:pt idx="61">
                  <c:v>12.923759699179582</c:v>
                </c:pt>
                <c:pt idx="62">
                  <c:v>13.08650877176902</c:v>
                </c:pt>
                <c:pt idx="63">
                  <c:v>13.548717690892365</c:v>
                </c:pt>
                <c:pt idx="64">
                  <c:v>14.17667620183486</c:v>
                </c:pt>
                <c:pt idx="65">
                  <c:v>15.244772751371114</c:v>
                </c:pt>
                <c:pt idx="66">
                  <c:v>15.619043178082192</c:v>
                </c:pt>
                <c:pt idx="67">
                  <c:v>15.832932463503649</c:v>
                </c:pt>
                <c:pt idx="68">
                  <c:v>15.525316463636363</c:v>
                </c:pt>
                <c:pt idx="69">
                  <c:v>14.476098421052631</c:v>
                </c:pt>
                <c:pt idx="70">
                  <c:v>12.819166865942028</c:v>
                </c:pt>
                <c:pt idx="71">
                  <c:v>11.915344548736462</c:v>
                </c:pt>
                <c:pt idx="72">
                  <c:v>11.896059335727109</c:v>
                </c:pt>
                <c:pt idx="73">
                  <c:v>11.942957763864042</c:v>
                </c:pt>
                <c:pt idx="74">
                  <c:v>11.944951087344029</c:v>
                </c:pt>
                <c:pt idx="75">
                  <c:v>12.113821490683231</c:v>
                </c:pt>
                <c:pt idx="76">
                  <c:v>13.232295274336286</c:v>
                </c:pt>
                <c:pt idx="77">
                  <c:v>14.429719251101323</c:v>
                </c:pt>
                <c:pt idx="78">
                  <c:v>14.897036256590514</c:v>
                </c:pt>
                <c:pt idx="79">
                  <c:v>14.963125354330709</c:v>
                </c:pt>
                <c:pt idx="80">
                  <c:v>14.474951072362684</c:v>
                </c:pt>
                <c:pt idx="81">
                  <c:v>12.719512565217391</c:v>
                </c:pt>
                <c:pt idx="82">
                  <c:v>11.743726291161179</c:v>
                </c:pt>
                <c:pt idx="83">
                  <c:v>11.096141185121109</c:v>
                </c:pt>
                <c:pt idx="84">
                  <c:v>10.950102034482759</c:v>
                </c:pt>
                <c:pt idx="85">
                  <c:v>10.952773261617901</c:v>
                </c:pt>
                <c:pt idx="86">
                  <c:v>11.117733957081546</c:v>
                </c:pt>
                <c:pt idx="87">
                  <c:v>11.414019581911264</c:v>
                </c:pt>
                <c:pt idx="88">
                  <c:v>12.491444927659574</c:v>
                </c:pt>
                <c:pt idx="89">
                  <c:v>13.77348347457627</c:v>
                </c:pt>
                <c:pt idx="90">
                  <c:v>14.221781080168777</c:v>
                </c:pt>
                <c:pt idx="91">
                  <c:v>14.540240033613445</c:v>
                </c:pt>
                <c:pt idx="92">
                  <c:v>14.207390317991633</c:v>
                </c:pt>
                <c:pt idx="93">
                  <c:v>12.408241159299417</c:v>
                </c:pt>
                <c:pt idx="94">
                  <c:v>11.556374497090605</c:v>
                </c:pt>
                <c:pt idx="95">
                  <c:v>11.16590524440762</c:v>
                </c:pt>
                <c:pt idx="96">
                  <c:v>11.161102285478549</c:v>
                </c:pt>
                <c:pt idx="97">
                  <c:v>11.062700213815789</c:v>
                </c:pt>
                <c:pt idx="98">
                  <c:v>11.151614279869069</c:v>
                </c:pt>
                <c:pt idx="99">
                  <c:v>11.252892103980503</c:v>
                </c:pt>
                <c:pt idx="100">
                  <c:v>11.986639296685528</c:v>
                </c:pt>
                <c:pt idx="101">
                  <c:v>13.257650169218373</c:v>
                </c:pt>
                <c:pt idx="102">
                  <c:v>13.897900112449797</c:v>
                </c:pt>
                <c:pt idx="103">
                  <c:v>14.199155172690764</c:v>
                </c:pt>
                <c:pt idx="104">
                  <c:v>13.624066987179487</c:v>
                </c:pt>
                <c:pt idx="105">
                  <c:v>12.083354880382775</c:v>
                </c:pt>
                <c:pt idx="106">
                  <c:v>11.042349896743447</c:v>
                </c:pt>
                <c:pt idx="107">
                  <c:v>10.492644576405386</c:v>
                </c:pt>
                <c:pt idx="108">
                  <c:v>10.648834752941177</c:v>
                </c:pt>
                <c:pt idx="109">
                  <c:v>11.036996914062501</c:v>
                </c:pt>
                <c:pt idx="110">
                  <c:v>10.888285536547434</c:v>
                </c:pt>
                <c:pt idx="111">
                  <c:v>10.940536757176107</c:v>
                </c:pt>
                <c:pt idx="112">
                  <c:v>11.620838109992254</c:v>
                </c:pt>
                <c:pt idx="113">
                  <c:v>12.627202093918399</c:v>
                </c:pt>
                <c:pt idx="114">
                  <c:v>13.488839601532568</c:v>
                </c:pt>
                <c:pt idx="115">
                  <c:v>13.452091458966565</c:v>
                </c:pt>
                <c:pt idx="116">
                  <c:v>13.021039471698115</c:v>
                </c:pt>
                <c:pt idx="117">
                  <c:v>11.508665952023987</c:v>
                </c:pt>
                <c:pt idx="118">
                  <c:v>10.641266065818998</c:v>
                </c:pt>
                <c:pt idx="119">
                  <c:v>10.471194888226528</c:v>
                </c:pt>
                <c:pt idx="120">
                  <c:v>10.283823444691908</c:v>
                </c:pt>
                <c:pt idx="121">
                  <c:v>10.313292670623145</c:v>
                </c:pt>
                <c:pt idx="122">
                  <c:v>10.387489020771513</c:v>
                </c:pt>
                <c:pt idx="123">
                  <c:v>10.919659733530718</c:v>
                </c:pt>
                <c:pt idx="124">
                  <c:v>11.580102330383481</c:v>
                </c:pt>
                <c:pt idx="125">
                  <c:v>12.814637125000001</c:v>
                </c:pt>
                <c:pt idx="126">
                  <c:v>13.273138700440528</c:v>
                </c:pt>
                <c:pt idx="127">
                  <c:v>13.472232152269399</c:v>
                </c:pt>
                <c:pt idx="128">
                  <c:v>12.629843532846714</c:v>
                </c:pt>
                <c:pt idx="129">
                  <c:v>11.299260495626822</c:v>
                </c:pt>
                <c:pt idx="130">
                  <c:v>9.9980389477503628</c:v>
                </c:pt>
                <c:pt idx="131">
                  <c:v>9.9691010636758328</c:v>
                </c:pt>
                <c:pt idx="132">
                  <c:v>9.9980520679681852</c:v>
                </c:pt>
                <c:pt idx="133">
                  <c:v>9.9944517893217899</c:v>
                </c:pt>
                <c:pt idx="134">
                  <c:v>9.8866236520488862</c:v>
                </c:pt>
                <c:pt idx="135">
                  <c:v>10.080590774748925</c:v>
                </c:pt>
                <c:pt idx="136">
                  <c:v>11.007562312097352</c:v>
                </c:pt>
                <c:pt idx="137">
                  <c:v>12.207603340471092</c:v>
                </c:pt>
                <c:pt idx="138">
                  <c:v>12.938100775800711</c:v>
                </c:pt>
                <c:pt idx="139">
                  <c:v>13.230189382102276</c:v>
                </c:pt>
                <c:pt idx="140">
                  <c:v>12.67043341601701</c:v>
                </c:pt>
                <c:pt idx="141">
                  <c:v>11.505094453069866</c:v>
                </c:pt>
                <c:pt idx="142">
                  <c:v>10.592899605911329</c:v>
                </c:pt>
                <c:pt idx="143">
                  <c:v>10.086010948699931</c:v>
                </c:pt>
                <c:pt idx="144">
                  <c:v>10.03318586134454</c:v>
                </c:pt>
                <c:pt idx="145">
                  <c:v>10.012151928721176</c:v>
                </c:pt>
                <c:pt idx="146">
                  <c:v>9.8934852686671331</c:v>
                </c:pt>
                <c:pt idx="147">
                  <c:v>10.467670611961058</c:v>
                </c:pt>
                <c:pt idx="148">
                  <c:v>11.756468280166438</c:v>
                </c:pt>
                <c:pt idx="149">
                  <c:v>12.770667560637561</c:v>
                </c:pt>
                <c:pt idx="150">
                  <c:v>13.600884166089966</c:v>
                </c:pt>
                <c:pt idx="151">
                  <c:v>14.038943515193372</c:v>
                </c:pt>
                <c:pt idx="152">
                  <c:v>13.36429775862069</c:v>
                </c:pt>
                <c:pt idx="153">
                  <c:v>11.660598509615387</c:v>
                </c:pt>
                <c:pt idx="154">
                  <c:v>10.566830746575343</c:v>
                </c:pt>
                <c:pt idx="155">
                  <c:v>10.374252351332878</c:v>
                </c:pt>
                <c:pt idx="156">
                  <c:v>10.13497799726589</c:v>
                </c:pt>
                <c:pt idx="157">
                  <c:v>10.294832092706203</c:v>
                </c:pt>
                <c:pt idx="158">
                  <c:v>10.708787967369135</c:v>
                </c:pt>
                <c:pt idx="159">
                  <c:v>11.21110883152174</c:v>
                </c:pt>
                <c:pt idx="160">
                  <c:v>11.595154088135592</c:v>
                </c:pt>
                <c:pt idx="161">
                  <c:v>12.950097511832318</c:v>
                </c:pt>
                <c:pt idx="162">
                  <c:v>13.647828638814017</c:v>
                </c:pt>
                <c:pt idx="163">
                  <c:v>13.794246805369131</c:v>
                </c:pt>
                <c:pt idx="164">
                  <c:v>13.130120080375082</c:v>
                </c:pt>
                <c:pt idx="165">
                  <c:v>11.481165073627846</c:v>
                </c:pt>
                <c:pt idx="166">
                  <c:v>10.465697323097462</c:v>
                </c:pt>
                <c:pt idx="167">
                  <c:v>10.094954710193205</c:v>
                </c:pt>
                <c:pt idx="168">
                  <c:v>9.719228870431893</c:v>
                </c:pt>
                <c:pt idx="169">
                  <c:v>9.5443352683896627</c:v>
                </c:pt>
                <c:pt idx="170">
                  <c:v>9.6576952910052913</c:v>
                </c:pt>
                <c:pt idx="171">
                  <c:v>9.9819018577075092</c:v>
                </c:pt>
                <c:pt idx="172">
                  <c:v>10.751299921104538</c:v>
                </c:pt>
                <c:pt idx="173">
                  <c:v>12.288794835958006</c:v>
                </c:pt>
                <c:pt idx="174">
                  <c:v>12.813408217562255</c:v>
                </c:pt>
                <c:pt idx="175">
                  <c:v>13.295219234793985</c:v>
                </c:pt>
                <c:pt idx="176">
                  <c:v>12.624574402351406</c:v>
                </c:pt>
                <c:pt idx="177">
                  <c:v>10.783557355048861</c:v>
                </c:pt>
                <c:pt idx="178">
                  <c:v>9.1264407091737159</c:v>
                </c:pt>
                <c:pt idx="179">
                  <c:v>9.0008513190383361</c:v>
                </c:pt>
                <c:pt idx="180">
                  <c:v>9.1159352811893992</c:v>
                </c:pt>
                <c:pt idx="181">
                  <c:v>9.388662541935485</c:v>
                </c:pt>
                <c:pt idx="182">
                  <c:v>9.535352289389067</c:v>
                </c:pt>
                <c:pt idx="183">
                  <c:v>10.043314919923127</c:v>
                </c:pt>
                <c:pt idx="184">
                  <c:v>10.935327544757033</c:v>
                </c:pt>
                <c:pt idx="185">
                  <c:v>12.49410664326739</c:v>
                </c:pt>
                <c:pt idx="186">
                  <c:v>13.760256611464969</c:v>
                </c:pt>
                <c:pt idx="187">
                  <c:v>13.885903568702291</c:v>
                </c:pt>
                <c:pt idx="188">
                  <c:v>12.66856805960685</c:v>
                </c:pt>
                <c:pt idx="189">
                  <c:v>11.14281912136536</c:v>
                </c:pt>
                <c:pt idx="190">
                  <c:v>10.036330365469441</c:v>
                </c:pt>
                <c:pt idx="191">
                  <c:v>10.16825769327467</c:v>
                </c:pt>
                <c:pt idx="192">
                  <c:v>10.572654065244667</c:v>
                </c:pt>
                <c:pt idx="193">
                  <c:v>10.631077914840327</c:v>
                </c:pt>
                <c:pt idx="194">
                  <c:v>10.201951714643304</c:v>
                </c:pt>
                <c:pt idx="195">
                  <c:v>10.211208886804252</c:v>
                </c:pt>
                <c:pt idx="196">
                  <c:v>10.680330275171984</c:v>
                </c:pt>
                <c:pt idx="197">
                  <c:v>12.954719787765294</c:v>
                </c:pt>
                <c:pt idx="198">
                  <c:v>13.686821234413964</c:v>
                </c:pt>
                <c:pt idx="199">
                  <c:v>13.979321411691542</c:v>
                </c:pt>
                <c:pt idx="200">
                  <c:v>13.711964193548388</c:v>
                </c:pt>
                <c:pt idx="201">
                  <c:v>11.906010359133127</c:v>
                </c:pt>
                <c:pt idx="202">
                  <c:v>10.607829696969699</c:v>
                </c:pt>
                <c:pt idx="203">
                  <c:v>10.106753510506799</c:v>
                </c:pt>
                <c:pt idx="204">
                  <c:v>9.893625290123456</c:v>
                </c:pt>
                <c:pt idx="205">
                  <c:v>9.893625290123456</c:v>
                </c:pt>
                <c:pt idx="206">
                  <c:v>9.7084092160493825</c:v>
                </c:pt>
                <c:pt idx="207">
                  <c:v>10.498051646115906</c:v>
                </c:pt>
                <c:pt idx="208">
                  <c:v>11.840843111931122</c:v>
                </c:pt>
                <c:pt idx="209">
                  <c:v>13.070361590909091</c:v>
                </c:pt>
                <c:pt idx="210">
                  <c:v>13.068968756127452</c:v>
                </c:pt>
                <c:pt idx="211">
                  <c:v>14.154747399020808</c:v>
                </c:pt>
                <c:pt idx="212">
                  <c:v>13.702591021406731</c:v>
                </c:pt>
                <c:pt idx="213">
                  <c:v>11.59436802928615</c:v>
                </c:pt>
                <c:pt idx="214">
                  <c:v>10.026047446678856</c:v>
                </c:pt>
                <c:pt idx="215">
                  <c:v>9.6427273600973251</c:v>
                </c:pt>
                <c:pt idx="216">
                  <c:v>9.1089872495446258</c:v>
                </c:pt>
                <c:pt idx="217">
                  <c:v>9.5492549666059503</c:v>
                </c:pt>
                <c:pt idx="218">
                  <c:v>9.1944945509708731</c:v>
                </c:pt>
                <c:pt idx="219">
                  <c:v>9.7062600843881857</c:v>
                </c:pt>
                <c:pt idx="220">
                  <c:v>10.995809698795181</c:v>
                </c:pt>
                <c:pt idx="221">
                  <c:v>12.351457469879518</c:v>
                </c:pt>
                <c:pt idx="222">
                  <c:v>13.244560353929215</c:v>
                </c:pt>
                <c:pt idx="223">
                  <c:v>13.676727336923999</c:v>
                </c:pt>
                <c:pt idx="224">
                  <c:v>12.859713176400478</c:v>
                </c:pt>
                <c:pt idx="225">
                  <c:v>11.245182938726947</c:v>
                </c:pt>
                <c:pt idx="226">
                  <c:v>10.616378592636581</c:v>
                </c:pt>
                <c:pt idx="227">
                  <c:v>9.6431958945497644</c:v>
                </c:pt>
                <c:pt idx="228">
                  <c:v>9.4079481925575905</c:v>
                </c:pt>
                <c:pt idx="229">
                  <c:v>9.619251282352943</c:v>
                </c:pt>
                <c:pt idx="230">
                  <c:v>10.104024251461988</c:v>
                </c:pt>
                <c:pt idx="231">
                  <c:v>10.519601070801638</c:v>
                </c:pt>
                <c:pt idx="232">
                  <c:v>12.063927815420561</c:v>
                </c:pt>
                <c:pt idx="233">
                  <c:v>13.794402729384439</c:v>
                </c:pt>
                <c:pt idx="234">
                  <c:v>14.941692785176608</c:v>
                </c:pt>
                <c:pt idx="235">
                  <c:v>15.014084707585408</c:v>
                </c:pt>
                <c:pt idx="236">
                  <c:v>14.547356970046083</c:v>
                </c:pt>
                <c:pt idx="237">
                  <c:v>13.573281472110409</c:v>
                </c:pt>
                <c:pt idx="238">
                  <c:v>12.315486716417912</c:v>
                </c:pt>
                <c:pt idx="239">
                  <c:v>12.258630882016037</c:v>
                </c:pt>
                <c:pt idx="240">
                  <c:v>14.410148086560365</c:v>
                </c:pt>
                <c:pt idx="241">
                  <c:v>14.576294556818182</c:v>
                </c:pt>
                <c:pt idx="242">
                  <c:v>13.985864537194777</c:v>
                </c:pt>
                <c:pt idx="243">
                  <c:v>14.401494739229024</c:v>
                </c:pt>
                <c:pt idx="244">
                  <c:v>15.710459887196842</c:v>
                </c:pt>
                <c:pt idx="245">
                  <c:v>16.294219954980306</c:v>
                </c:pt>
                <c:pt idx="246">
                  <c:v>15.814362311161219</c:v>
                </c:pt>
                <c:pt idx="247">
                  <c:v>15.34923400789177</c:v>
                </c:pt>
                <c:pt idx="248">
                  <c:v>14.278069000561484</c:v>
                </c:pt>
                <c:pt idx="249">
                  <c:v>11.601033828828829</c:v>
                </c:pt>
                <c:pt idx="250">
                  <c:v>11.241311357746481</c:v>
                </c:pt>
                <c:pt idx="251">
                  <c:v>10.289201860202931</c:v>
                </c:pt>
                <c:pt idx="252">
                  <c:v>10.38439924592009</c:v>
                </c:pt>
                <c:pt idx="253">
                  <c:v>10.156188151685393</c:v>
                </c:pt>
                <c:pt idx="254">
                  <c:v>9.9456362464985997</c:v>
                </c:pt>
                <c:pt idx="255">
                  <c:v>10.682205365309537</c:v>
                </c:pt>
                <c:pt idx="256">
                  <c:v>11.896134362116992</c:v>
                </c:pt>
                <c:pt idx="257">
                  <c:v>13.337413619153676</c:v>
                </c:pt>
                <c:pt idx="258">
                  <c:v>14.321832927777779</c:v>
                </c:pt>
                <c:pt idx="259">
                  <c:v>14.462245695290859</c:v>
                </c:pt>
                <c:pt idx="260">
                  <c:v>14.147824065265489</c:v>
                </c:pt>
                <c:pt idx="261">
                  <c:v>11.881120513245033</c:v>
                </c:pt>
                <c:pt idx="262">
                  <c:v>11.007345360881544</c:v>
                </c:pt>
                <c:pt idx="263">
                  <c:v>10.824137398239824</c:v>
                </c:pt>
                <c:pt idx="264">
                  <c:v>11.201210876232201</c:v>
                </c:pt>
                <c:pt idx="265">
                  <c:v>11.68495526143791</c:v>
                </c:pt>
                <c:pt idx="266">
                  <c:v>13.283890206634041</c:v>
                </c:pt>
                <c:pt idx="267">
                  <c:v>13.894238569868996</c:v>
                </c:pt>
                <c:pt idx="268">
                  <c:v>14.750956495352652</c:v>
                </c:pt>
                <c:pt idx="269">
                  <c:v>16.496470431458221</c:v>
                </c:pt>
                <c:pt idx="270">
                  <c:v>17.354554572672839</c:v>
                </c:pt>
                <c:pt idx="271">
                  <c:v>17.401276032520325</c:v>
                </c:pt>
                <c:pt idx="272">
                  <c:v>16.628921269584012</c:v>
                </c:pt>
                <c:pt idx="273">
                  <c:v>14.388554288804761</c:v>
                </c:pt>
                <c:pt idx="274">
                  <c:v>13.204904913513513</c:v>
                </c:pt>
                <c:pt idx="275">
                  <c:v>12.818849417789759</c:v>
                </c:pt>
                <c:pt idx="276">
                  <c:v>13.032232458400431</c:v>
                </c:pt>
                <c:pt idx="277">
                  <c:v>13.191809025174075</c:v>
                </c:pt>
                <c:pt idx="278">
                  <c:v>13.404159545697487</c:v>
                </c:pt>
                <c:pt idx="279">
                  <c:v>14.063177790821769</c:v>
                </c:pt>
                <c:pt idx="280">
                  <c:v>15.451567327311375</c:v>
                </c:pt>
                <c:pt idx="281">
                  <c:v>17.313633859184755</c:v>
                </c:pt>
                <c:pt idx="282">
                  <c:v>17.903567519830776</c:v>
                </c:pt>
                <c:pt idx="283">
                  <c:v>18.158419439746304</c:v>
                </c:pt>
                <c:pt idx="284">
                  <c:v>17.534536496311912</c:v>
                </c:pt>
                <c:pt idx="285">
                  <c:v>15.319640843815513</c:v>
                </c:pt>
                <c:pt idx="286">
                  <c:v>14.92163300991132</c:v>
                </c:pt>
                <c:pt idx="287">
                  <c:v>14.465114517475223</c:v>
                </c:pt>
                <c:pt idx="288">
                  <c:v>14.22471049060543</c:v>
                </c:pt>
                <c:pt idx="289">
                  <c:v>14.126576294178795</c:v>
                </c:pt>
                <c:pt idx="290">
                  <c:v>14.036520082858623</c:v>
                </c:pt>
                <c:pt idx="291">
                  <c:v>15.335546701084153</c:v>
                </c:pt>
                <c:pt idx="292">
                  <c:v>16.454190382231406</c:v>
                </c:pt>
                <c:pt idx="293">
                  <c:v>17.801110185854412</c:v>
                </c:pt>
                <c:pt idx="294">
                  <c:v>19.064236336582862</c:v>
                </c:pt>
                <c:pt idx="295">
                  <c:v>19.776373110657826</c:v>
                </c:pt>
                <c:pt idx="296">
                  <c:v>20.828423299798789</c:v>
                </c:pt>
                <c:pt idx="297">
                  <c:v>20.646336253139129</c:v>
                </c:pt>
                <c:pt idx="298">
                  <c:v>19.740798525996972</c:v>
                </c:pt>
                <c:pt idx="299">
                  <c:v>18.428111155981828</c:v>
                </c:pt>
                <c:pt idx="300">
                  <c:v>18.718626011038637</c:v>
                </c:pt>
                <c:pt idx="301">
                  <c:v>17.53050634904714</c:v>
                </c:pt>
                <c:pt idx="302">
                  <c:v>16.489980916374559</c:v>
                </c:pt>
                <c:pt idx="303">
                  <c:v>16.532403383158943</c:v>
                </c:pt>
                <c:pt idx="304">
                  <c:v>17.899159945355194</c:v>
                </c:pt>
                <c:pt idx="305">
                  <c:v>18.672588795837463</c:v>
                </c:pt>
                <c:pt idx="306">
                  <c:v>19.37237813701331</c:v>
                </c:pt>
                <c:pt idx="307">
                  <c:v>19.851200716388618</c:v>
                </c:pt>
                <c:pt idx="308">
                  <c:v>19.369601119329392</c:v>
                </c:pt>
                <c:pt idx="309">
                  <c:v>15.492925542347697</c:v>
                </c:pt>
                <c:pt idx="310">
                  <c:v>15.410985965346535</c:v>
                </c:pt>
                <c:pt idx="311">
                  <c:v>15.42600935992122</c:v>
                </c:pt>
                <c:pt idx="312">
                  <c:v>14.95798448168229</c:v>
                </c:pt>
                <c:pt idx="313">
                  <c:v>14.851222767913978</c:v>
                </c:pt>
                <c:pt idx="314">
                  <c:v>15.602637158528506</c:v>
                </c:pt>
                <c:pt idx="315">
                  <c:v>16.163139263928823</c:v>
                </c:pt>
                <c:pt idx="316">
                  <c:v>17.765532020991028</c:v>
                </c:pt>
                <c:pt idx="317">
                  <c:v>19.642910313944622</c:v>
                </c:pt>
                <c:pt idx="318">
                  <c:v>20.125898021704892</c:v>
                </c:pt>
                <c:pt idx="319">
                  <c:v>20.119695507711867</c:v>
                </c:pt>
                <c:pt idx="320">
                  <c:v>19.219497048626931</c:v>
                </c:pt>
                <c:pt idx="321">
                  <c:v>17.415304598690188</c:v>
                </c:pt>
                <c:pt idx="322">
                  <c:v>15.464980828519119</c:v>
                </c:pt>
                <c:pt idx="323">
                  <c:v>14.592516153136749</c:v>
                </c:pt>
                <c:pt idx="324">
                  <c:v>14.424530847323423</c:v>
                </c:pt>
                <c:pt idx="325">
                  <c:v>14.789453920549919</c:v>
                </c:pt>
                <c:pt idx="326">
                  <c:v>15.381017957535327</c:v>
                </c:pt>
                <c:pt idx="327">
                  <c:v>16.934983467481842</c:v>
                </c:pt>
                <c:pt idx="328">
                  <c:v>18.973183901156091</c:v>
                </c:pt>
                <c:pt idx="329">
                  <c:v>21.742956489149879</c:v>
                </c:pt>
                <c:pt idx="330">
                  <c:v>23.712268094568433</c:v>
                </c:pt>
                <c:pt idx="331">
                  <c:v>23.061599016873203</c:v>
                </c:pt>
                <c:pt idx="332">
                  <c:v>21.031299300520388</c:v>
                </c:pt>
                <c:pt idx="333">
                  <c:v>17.802918339132237</c:v>
                </c:pt>
                <c:pt idx="334">
                  <c:v>16.188256604410917</c:v>
                </c:pt>
                <c:pt idx="335">
                  <c:v>15.187160843527373</c:v>
                </c:pt>
                <c:pt idx="336">
                  <c:v>14.735887440842154</c:v>
                </c:pt>
                <c:pt idx="337">
                  <c:v>14.412031884534919</c:v>
                </c:pt>
                <c:pt idx="338">
                  <c:v>14.096800235299654</c:v>
                </c:pt>
                <c:pt idx="339">
                  <c:v>13.72996467474343</c:v>
                </c:pt>
                <c:pt idx="340">
                  <c:v>15.094855282552976</c:v>
                </c:pt>
                <c:pt idx="341">
                  <c:v>16.600375445784255</c:v>
                </c:pt>
                <c:pt idx="342">
                  <c:v>17.781436616897814</c:v>
                </c:pt>
                <c:pt idx="343">
                  <c:v>18.116693063194781</c:v>
                </c:pt>
                <c:pt idx="344">
                  <c:v>17.143519023816253</c:v>
                </c:pt>
                <c:pt idx="345">
                  <c:v>13.604474760864443</c:v>
                </c:pt>
                <c:pt idx="346">
                  <c:v>13.213763572921366</c:v>
                </c:pt>
                <c:pt idx="347">
                  <c:v>11.987441805039868</c:v>
                </c:pt>
                <c:pt idx="348">
                  <c:v>12.140625468991395</c:v>
                </c:pt>
                <c:pt idx="349">
                  <c:v>12.301792485307043</c:v>
                </c:pt>
                <c:pt idx="350">
                  <c:v>12.642835769462581</c:v>
                </c:pt>
                <c:pt idx="351">
                  <c:v>13.767055417818522</c:v>
                </c:pt>
                <c:pt idx="352">
                  <c:v>15.097552137696168</c:v>
                </c:pt>
                <c:pt idx="353">
                  <c:v>17.1069832826118</c:v>
                </c:pt>
                <c:pt idx="354">
                  <c:v>18.626299749546199</c:v>
                </c:pt>
                <c:pt idx="355">
                  <c:v>19.103969314849738</c:v>
                </c:pt>
                <c:pt idx="356">
                  <c:v>17.904715478181195</c:v>
                </c:pt>
                <c:pt idx="357">
                  <c:v>15.262663633665852</c:v>
                </c:pt>
                <c:pt idx="358">
                  <c:v>12.400173564369963</c:v>
                </c:pt>
                <c:pt idx="359">
                  <c:v>11.318517389963352</c:v>
                </c:pt>
                <c:pt idx="360">
                  <c:v>11.191493306568653</c:v>
                </c:pt>
                <c:pt idx="361">
                  <c:v>11.426073412108266</c:v>
                </c:pt>
                <c:pt idx="362">
                  <c:v>11.692363597643537</c:v>
                </c:pt>
                <c:pt idx="363">
                  <c:v>12.575002159817574</c:v>
                </c:pt>
                <c:pt idx="364">
                  <c:v>13.903193197690452</c:v>
                </c:pt>
                <c:pt idx="365">
                  <c:v>16.350155200483972</c:v>
                </c:pt>
                <c:pt idx="366">
                  <c:v>17.904891581445906</c:v>
                </c:pt>
                <c:pt idx="367">
                  <c:v>18.434694961655158</c:v>
                </c:pt>
                <c:pt idx="368">
                  <c:v>17.247147009889808</c:v>
                </c:pt>
                <c:pt idx="369">
                  <c:v>14.169948599779493</c:v>
                </c:pt>
                <c:pt idx="370">
                  <c:v>11.865393279892942</c:v>
                </c:pt>
                <c:pt idx="371">
                  <c:v>10.817170405284678</c:v>
                </c:pt>
                <c:pt idx="372">
                  <c:v>10.557321099709446</c:v>
                </c:pt>
                <c:pt idx="373">
                  <c:v>10.370539436514854</c:v>
                </c:pt>
                <c:pt idx="374">
                  <c:v>11.37611216877106</c:v>
                </c:pt>
                <c:pt idx="375">
                  <c:v>11.935477134392441</c:v>
                </c:pt>
                <c:pt idx="376">
                  <c:v>13.785949364487371</c:v>
                </c:pt>
                <c:pt idx="377">
                  <c:v>15.515181363883006</c:v>
                </c:pt>
                <c:pt idx="378">
                  <c:v>16.549853103810317</c:v>
                </c:pt>
                <c:pt idx="379">
                  <c:v>17.204654241947132</c:v>
                </c:pt>
                <c:pt idx="380">
                  <c:v>15.93235860874835</c:v>
                </c:pt>
                <c:pt idx="381">
                  <c:v>12.607979070791494</c:v>
                </c:pt>
                <c:pt idx="382">
                  <c:v>10.801848150694708</c:v>
                </c:pt>
                <c:pt idx="383">
                  <c:v>10.597690780681688</c:v>
                </c:pt>
                <c:pt idx="384">
                  <c:v>9.8752219881819254</c:v>
                </c:pt>
                <c:pt idx="385">
                  <c:v>9.9077642924911036</c:v>
                </c:pt>
                <c:pt idx="386">
                  <c:v>10.064877584143412</c:v>
                </c:pt>
                <c:pt idx="387">
                  <c:v>11.250943416006248</c:v>
                </c:pt>
                <c:pt idx="388">
                  <c:v>13.596899591621998</c:v>
                </c:pt>
                <c:pt idx="389">
                  <c:v>16.157053642797219</c:v>
                </c:pt>
                <c:pt idx="390">
                  <c:v>17.499698196650925</c:v>
                </c:pt>
                <c:pt idx="391">
                  <c:v>17.597256575114798</c:v>
                </c:pt>
                <c:pt idx="392">
                  <c:v>16.798351800945433</c:v>
                </c:pt>
                <c:pt idx="393">
                  <c:v>13.247440807295792</c:v>
                </c:pt>
                <c:pt idx="394">
                  <c:v>10.723702127296026</c:v>
                </c:pt>
                <c:pt idx="395">
                  <c:v>9.7366686889429506</c:v>
                </c:pt>
                <c:pt idx="396">
                  <c:v>9.8381799725511687</c:v>
                </c:pt>
                <c:pt idx="397">
                  <c:v>10.372310905138374</c:v>
                </c:pt>
                <c:pt idx="398">
                  <c:v>11.338750402617435</c:v>
                </c:pt>
                <c:pt idx="399">
                  <c:v>12.435308661397345</c:v>
                </c:pt>
                <c:pt idx="400">
                  <c:v>14.356441040752829</c:v>
                </c:pt>
                <c:pt idx="401">
                  <c:v>17.004117497512521</c:v>
                </c:pt>
                <c:pt idx="402">
                  <c:v>18.141013078720764</c:v>
                </c:pt>
                <c:pt idx="403">
                  <c:v>18.334081583059231</c:v>
                </c:pt>
                <c:pt idx="404">
                  <c:v>17.13263505466368</c:v>
                </c:pt>
                <c:pt idx="405">
                  <c:v>13.805382620121541</c:v>
                </c:pt>
                <c:pt idx="406">
                  <c:v>10.748833215210805</c:v>
                </c:pt>
                <c:pt idx="407">
                  <c:v>10.593462635967327</c:v>
                </c:pt>
                <c:pt idx="408">
                  <c:v>10.11512779130968</c:v>
                </c:pt>
                <c:pt idx="409">
                  <c:v>9.6499342723802908</c:v>
                </c:pt>
                <c:pt idx="410">
                  <c:v>9.8339816575971781</c:v>
                </c:pt>
                <c:pt idx="411">
                  <c:v>11.042851104100947</c:v>
                </c:pt>
                <c:pt idx="412">
                  <c:v>13.433230531922078</c:v>
                </c:pt>
                <c:pt idx="413">
                  <c:v>15.85792498463921</c:v>
                </c:pt>
                <c:pt idx="414">
                  <c:v>17.10419582088549</c:v>
                </c:pt>
                <c:pt idx="415">
                  <c:v>17.734869662043202</c:v>
                </c:pt>
                <c:pt idx="416">
                  <c:v>17.268436793322859</c:v>
                </c:pt>
                <c:pt idx="417">
                  <c:v>13.25064105583688</c:v>
                </c:pt>
                <c:pt idx="418">
                  <c:v>10.523782023925534</c:v>
                </c:pt>
                <c:pt idx="419">
                  <c:v>9.7461035080121263</c:v>
                </c:pt>
                <c:pt idx="420">
                  <c:v>8.6992952476994816</c:v>
                </c:pt>
                <c:pt idx="421">
                  <c:v>8.8002821177778152</c:v>
                </c:pt>
                <c:pt idx="422">
                  <c:v>9.654079131340799</c:v>
                </c:pt>
                <c:pt idx="423">
                  <c:v>10.102462307875886</c:v>
                </c:pt>
                <c:pt idx="424">
                  <c:v>12.134550152648481</c:v>
                </c:pt>
                <c:pt idx="425">
                  <c:v>15.029123232836543</c:v>
                </c:pt>
                <c:pt idx="426">
                  <c:v>17.238292975031037</c:v>
                </c:pt>
                <c:pt idx="427">
                  <c:v>18.293021627890546</c:v>
                </c:pt>
                <c:pt idx="428">
                  <c:v>17.408314459146037</c:v>
                </c:pt>
                <c:pt idx="429">
                  <c:v>14.216144355662959</c:v>
                </c:pt>
                <c:pt idx="430">
                  <c:v>11.12416550245579</c:v>
                </c:pt>
                <c:pt idx="431">
                  <c:v>9.3308364719256609</c:v>
                </c:pt>
                <c:pt idx="432">
                  <c:v>9.6111558755552657</c:v>
                </c:pt>
                <c:pt idx="433">
                  <c:v>10.315031908792227</c:v>
                </c:pt>
                <c:pt idx="434">
                  <c:v>10.156914905402578</c:v>
                </c:pt>
                <c:pt idx="435">
                  <c:v>11.657624314281385</c:v>
                </c:pt>
                <c:pt idx="436">
                  <c:v>13.654798036988902</c:v>
                </c:pt>
                <c:pt idx="437">
                  <c:v>16.527228482330187</c:v>
                </c:pt>
                <c:pt idx="438">
                  <c:v>18.386924663030843</c:v>
                </c:pt>
                <c:pt idx="439">
                  <c:v>18.677022710407648</c:v>
                </c:pt>
                <c:pt idx="440">
                  <c:v>17.26196190217215</c:v>
                </c:pt>
                <c:pt idx="441">
                  <c:v>13.68935794438384</c:v>
                </c:pt>
                <c:pt idx="442">
                  <c:v>10.369093702381866</c:v>
                </c:pt>
                <c:pt idx="443">
                  <c:v>9.4102257311120976</c:v>
                </c:pt>
                <c:pt idx="444">
                  <c:v>8.9585443278701682</c:v>
                </c:pt>
                <c:pt idx="445">
                  <c:v>9.4225800413698479</c:v>
                </c:pt>
                <c:pt idx="446">
                  <c:v>9.5617810671543246</c:v>
                </c:pt>
                <c:pt idx="447">
                  <c:v>10.35426</c:v>
                </c:pt>
                <c:pt idx="448">
                  <c:v>12.344542768075648</c:v>
                </c:pt>
                <c:pt idx="449">
                  <c:v>14.756089896088962</c:v>
                </c:pt>
                <c:pt idx="450">
                  <c:v>16.260539639129412</c:v>
                </c:pt>
                <c:pt idx="451">
                  <c:v>17.128289451213792</c:v>
                </c:pt>
                <c:pt idx="452">
                  <c:v>16.152245827892845</c:v>
                </c:pt>
                <c:pt idx="453">
                  <c:v>13.143221251062393</c:v>
                </c:pt>
                <c:pt idx="454">
                  <c:v>10.709714615883684</c:v>
                </c:pt>
                <c:pt idx="455">
                  <c:v>9.7785247471818924</c:v>
                </c:pt>
                <c:pt idx="456">
                  <c:v>9.5629226658869033</c:v>
                </c:pt>
                <c:pt idx="457">
                  <c:v>9.6284941171589917</c:v>
                </c:pt>
                <c:pt idx="458">
                  <c:v>9.9423342023686239</c:v>
                </c:pt>
                <c:pt idx="459">
                  <c:v>10.767664114746218</c:v>
                </c:pt>
                <c:pt idx="460">
                  <c:v>12.652812552713506</c:v>
                </c:pt>
                <c:pt idx="461">
                  <c:v>14.898843377681748</c:v>
                </c:pt>
                <c:pt idx="462">
                  <c:v>16.2598132085066</c:v>
                </c:pt>
                <c:pt idx="463">
                  <c:v>16.974553025888962</c:v>
                </c:pt>
                <c:pt idx="464">
                  <c:v>15.983410591415145</c:v>
                </c:pt>
                <c:pt idx="465">
                  <c:v>12.972614503250607</c:v>
                </c:pt>
                <c:pt idx="466">
                  <c:v>10.524042054436599</c:v>
                </c:pt>
                <c:pt idx="467">
                  <c:v>9.5713237513974363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525376"/>
        <c:axId val="801525936"/>
      </c:lineChart>
      <c:dateAx>
        <c:axId val="801525376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525936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801525936"/>
        <c:scaling>
          <c:orientation val="minMax"/>
          <c:max val="24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525376"/>
        <c:crosses val="autoZero"/>
        <c:crossBetween val="between"/>
        <c:majorUnit val="2"/>
      </c:valAx>
      <c:dateAx>
        <c:axId val="801526496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801527056"/>
        <c:crosses val="autoZero"/>
        <c:auto val="1"/>
        <c:lblOffset val="100"/>
        <c:baseTimeUnit val="months"/>
      </c:dateAx>
      <c:valAx>
        <c:axId val="80152705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80152649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536912751677858"/>
          <c:y val="0.15451388888888998"/>
          <c:w val="0.3970917225950783"/>
          <c:h val="4.340277777777771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4608853423523664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178277194517352"/>
          <c:w val="0.88143273017242318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'Electricity-A'!$A$41:$A$100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2016</c:v>
                </c:pt>
              </c:numCache>
            </c:numRef>
          </c:cat>
          <c:val>
            <c:numRef>
              <c:f>'Electricity-A'!$E$41:$E$100</c:f>
              <c:numCache>
                <c:formatCode>General</c:formatCode>
                <c:ptCount val="60"/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01532656"/>
        <c:axId val="89613944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'Electricity-A'!$A$41:$A$100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2016</c:v>
                </c:pt>
              </c:numCache>
            </c:numRef>
          </c:cat>
          <c:val>
            <c:numRef>
              <c:f>'Electricity-A'!$C$41:$C$100</c:f>
              <c:numCache>
                <c:formatCode>0.00</c:formatCode>
                <c:ptCount val="60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2.5</c:v>
                </c:pt>
                <c:pt idx="4">
                  <c:v>2.5</c:v>
                </c:pt>
                <c:pt idx="5">
                  <c:v>2.4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2.5</c:v>
                </c:pt>
                <c:pt idx="14">
                  <c:v>3.1</c:v>
                </c:pt>
                <c:pt idx="15">
                  <c:v>3.5</c:v>
                </c:pt>
                <c:pt idx="16">
                  <c:v>3.7</c:v>
                </c:pt>
                <c:pt idx="17">
                  <c:v>4.0869737195000004</c:v>
                </c:pt>
                <c:pt idx="18">
                  <c:v>4.3026260775000003</c:v>
                </c:pt>
                <c:pt idx="19">
                  <c:v>4.6354266650999998</c:v>
                </c:pt>
                <c:pt idx="20">
                  <c:v>5.3572139178000002</c:v>
                </c:pt>
                <c:pt idx="21">
                  <c:v>6.2015212975000003</c:v>
                </c:pt>
                <c:pt idx="22">
                  <c:v>6.8406523882999997</c:v>
                </c:pt>
                <c:pt idx="23">
                  <c:v>7.1883668853999998</c:v>
                </c:pt>
                <c:pt idx="24">
                  <c:v>7.5589810956000001</c:v>
                </c:pt>
                <c:pt idx="25">
                  <c:v>7.7918994672000004</c:v>
                </c:pt>
                <c:pt idx="26">
                  <c:v>7.4058137809</c:v>
                </c:pt>
                <c:pt idx="27">
                  <c:v>7.4107566952999999</c:v>
                </c:pt>
                <c:pt idx="28">
                  <c:v>7.4911297113000002</c:v>
                </c:pt>
                <c:pt idx="29">
                  <c:v>7.6431419713000004</c:v>
                </c:pt>
                <c:pt idx="30">
                  <c:v>7.8491344834000003</c:v>
                </c:pt>
                <c:pt idx="31">
                  <c:v>8.0534852996000001</c:v>
                </c:pt>
                <c:pt idx="32">
                  <c:v>8.2336742423999993</c:v>
                </c:pt>
                <c:pt idx="33">
                  <c:v>8.3360960115000005</c:v>
                </c:pt>
                <c:pt idx="34">
                  <c:v>8.4048741943999996</c:v>
                </c:pt>
                <c:pt idx="35">
                  <c:v>8.4030444212000006</c:v>
                </c:pt>
                <c:pt idx="36">
                  <c:v>8.3597411438000009</c:v>
                </c:pt>
                <c:pt idx="37">
                  <c:v>8.4310266171000006</c:v>
                </c:pt>
                <c:pt idx="38">
                  <c:v>8.2605004342000008</c:v>
                </c:pt>
                <c:pt idx="39">
                  <c:v>8.1643699903000009</c:v>
                </c:pt>
                <c:pt idx="40">
                  <c:v>8.2355809661000006</c:v>
                </c:pt>
                <c:pt idx="41">
                  <c:v>8.5844156740000006</c:v>
                </c:pt>
                <c:pt idx="42">
                  <c:v>8.4456714849000001</c:v>
                </c:pt>
                <c:pt idx="43">
                  <c:v>8.7199791537000007</c:v>
                </c:pt>
                <c:pt idx="44">
                  <c:v>8.9459578119999996</c:v>
                </c:pt>
                <c:pt idx="45">
                  <c:v>9.4275651531999998</c:v>
                </c:pt>
                <c:pt idx="46">
                  <c:v>10.402749838</c:v>
                </c:pt>
                <c:pt idx="47">
                  <c:v>10.651059168</c:v>
                </c:pt>
                <c:pt idx="48">
                  <c:v>11.26296361</c:v>
                </c:pt>
                <c:pt idx="49">
                  <c:v>11.507838975</c:v>
                </c:pt>
                <c:pt idx="50">
                  <c:v>11.536084188</c:v>
                </c:pt>
                <c:pt idx="51">
                  <c:v>11.716863537</c:v>
                </c:pt>
                <c:pt idx="52">
                  <c:v>11.878472863000001</c:v>
                </c:pt>
                <c:pt idx="53">
                  <c:v>12.126361611</c:v>
                </c:pt>
                <c:pt idx="54">
                  <c:v>12.517944941</c:v>
                </c:pt>
                <c:pt idx="55">
                  <c:v>12.651297210999999</c:v>
                </c:pt>
                <c:pt idx="56">
                  <c:v>12.548915124000001</c:v>
                </c:pt>
                <c:pt idx="57">
                  <c:v>12.899506747</c:v>
                </c:pt>
                <c:pt idx="58">
                  <c:v>13.190424220000001</c:v>
                </c:pt>
                <c:pt idx="59">
                  <c:v>12.548915124000001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'Electricity-A'!$A$104</c:f>
              <c:strCache>
                <c:ptCount val="1"/>
                <c:pt idx="0">
                  <c:v>Real Price (Apr 2018 $)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'Electricity-A'!$A$41:$A$100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2016</c:v>
                </c:pt>
              </c:numCache>
            </c:numRef>
          </c:cat>
          <c:val>
            <c:numRef>
              <c:f>'Electricity-A'!$D$41:$D$100</c:f>
              <c:numCache>
                <c:formatCode>0.00</c:formatCode>
                <c:ptCount val="60"/>
                <c:pt idx="0">
                  <c:v>21.9631222972973</c:v>
                </c:pt>
                <c:pt idx="1">
                  <c:v>21.742756521739132</c:v>
                </c:pt>
                <c:pt idx="2">
                  <c:v>21.526768874172188</c:v>
                </c:pt>
                <c:pt idx="3">
                  <c:v>20.42824346405229</c:v>
                </c:pt>
                <c:pt idx="4">
                  <c:v>20.164653225806454</c:v>
                </c:pt>
                <c:pt idx="5">
                  <c:v>19.050796190476191</c:v>
                </c:pt>
                <c:pt idx="6">
                  <c:v>17.749873765432099</c:v>
                </c:pt>
                <c:pt idx="7">
                  <c:v>17.218440419161677</c:v>
                </c:pt>
                <c:pt idx="8">
                  <c:v>16.525744540229887</c:v>
                </c:pt>
                <c:pt idx="9">
                  <c:v>14.988875749318803</c:v>
                </c:pt>
                <c:pt idx="10">
                  <c:v>14.177622164948454</c:v>
                </c:pt>
                <c:pt idx="11">
                  <c:v>14.199899012345679</c:v>
                </c:pt>
                <c:pt idx="12">
                  <c:v>14.356461244019139</c:v>
                </c:pt>
                <c:pt idx="13">
                  <c:v>14.07892454954955</c:v>
                </c:pt>
                <c:pt idx="14">
                  <c:v>15.722703245436106</c:v>
                </c:pt>
                <c:pt idx="15">
                  <c:v>16.259098002786811</c:v>
                </c:pt>
                <c:pt idx="16">
                  <c:v>16.249782611336357</c:v>
                </c:pt>
                <c:pt idx="17">
                  <c:v>16.858628375146832</c:v>
                </c:pt>
                <c:pt idx="18">
                  <c:v>16.490013113454111</c:v>
                </c:pt>
                <c:pt idx="19">
                  <c:v>15.968541403980584</c:v>
                </c:pt>
                <c:pt idx="20">
                  <c:v>16.259682888235389</c:v>
                </c:pt>
                <c:pt idx="21">
                  <c:v>17.052480877772616</c:v>
                </c:pt>
                <c:pt idx="22">
                  <c:v>17.718732931134305</c:v>
                </c:pt>
                <c:pt idx="23">
                  <c:v>18.049119426829833</c:v>
                </c:pt>
                <c:pt idx="24">
                  <c:v>18.185315748611007</c:v>
                </c:pt>
                <c:pt idx="25">
                  <c:v>18.106875362525859</c:v>
                </c:pt>
                <c:pt idx="26">
                  <c:v>16.881521850065109</c:v>
                </c:pt>
                <c:pt idx="27">
                  <c:v>16.309211110384304</c:v>
                </c:pt>
                <c:pt idx="28">
                  <c:v>15.836777069828461</c:v>
                </c:pt>
                <c:pt idx="29">
                  <c:v>15.419384482972948</c:v>
                </c:pt>
                <c:pt idx="30">
                  <c:v>15.02093957375874</c:v>
                </c:pt>
                <c:pt idx="31">
                  <c:v>14.788547039322143</c:v>
                </c:pt>
                <c:pt idx="32">
                  <c:v>14.673126363590796</c:v>
                </c:pt>
                <c:pt idx="33">
                  <c:v>14.427213137765563</c:v>
                </c:pt>
                <c:pt idx="34">
                  <c:v>14.17823600508623</c:v>
                </c:pt>
                <c:pt idx="35">
                  <c:v>13.788328856819371</c:v>
                </c:pt>
                <c:pt idx="36">
                  <c:v>13.325934572810601</c:v>
                </c:pt>
                <c:pt idx="37">
                  <c:v>13.132585130571146</c:v>
                </c:pt>
                <c:pt idx="38">
                  <c:v>12.670944664139927</c:v>
                </c:pt>
                <c:pt idx="39">
                  <c:v>12.254725073603472</c:v>
                </c:pt>
                <c:pt idx="40">
                  <c:v>11.958991425512789</c:v>
                </c:pt>
                <c:pt idx="41">
                  <c:v>12.124049264823869</c:v>
                </c:pt>
                <c:pt idx="42">
                  <c:v>11.740752718792354</c:v>
                </c:pt>
                <c:pt idx="43">
                  <c:v>11.849773975846247</c:v>
                </c:pt>
                <c:pt idx="44">
                  <c:v>11.840994306657889</c:v>
                </c:pt>
                <c:pt idx="45">
                  <c:v>12.07212914506648</c:v>
                </c:pt>
                <c:pt idx="46">
                  <c:v>12.905054388942464</c:v>
                </c:pt>
                <c:pt idx="47">
                  <c:v>12.844388071963239</c:v>
                </c:pt>
                <c:pt idx="48">
                  <c:v>13.083182181455358</c:v>
                </c:pt>
                <c:pt idx="49">
                  <c:v>13.410593949565582</c:v>
                </c:pt>
                <c:pt idx="50">
                  <c:v>13.22703964287653</c:v>
                </c:pt>
                <c:pt idx="51">
                  <c:v>13.025366358529332</c:v>
                </c:pt>
                <c:pt idx="52">
                  <c:v>12.936818752203013</c:v>
                </c:pt>
                <c:pt idx="53">
                  <c:v>13.015983232704535</c:v>
                </c:pt>
                <c:pt idx="54">
                  <c:v>13.223161313922683</c:v>
                </c:pt>
                <c:pt idx="55">
                  <c:v>13.34788453167322</c:v>
                </c:pt>
                <c:pt idx="56">
                  <c:v>13.073621963327009</c:v>
                </c:pt>
                <c:pt idx="57">
                  <c:v>13.157479253858165</c:v>
                </c:pt>
                <c:pt idx="58">
                  <c:v>13.140258543447496</c:v>
                </c:pt>
                <c:pt idx="59">
                  <c:v>13.073621963327009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531536"/>
        <c:axId val="801532096"/>
      </c:lineChart>
      <c:catAx>
        <c:axId val="80153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53209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801532096"/>
        <c:scaling>
          <c:orientation val="minMax"/>
          <c:max val="22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531536"/>
        <c:crosses val="autoZero"/>
        <c:crossBetween val="between"/>
        <c:majorUnit val="2"/>
      </c:valAx>
      <c:catAx>
        <c:axId val="80153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96139440"/>
        <c:crosses val="autoZero"/>
        <c:auto val="1"/>
        <c:lblAlgn val="ctr"/>
        <c:lblOffset val="100"/>
        <c:noMultiLvlLbl val="0"/>
      </c:catAx>
      <c:valAx>
        <c:axId val="89613944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80153265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97766386584228"/>
          <c:y val="0.15740777194517391"/>
          <c:w val="0.39709219233502091"/>
          <c:h val="4.34027777777776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013446305788958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872721638961792"/>
          <c:w val="0.87919559126336455"/>
          <c:h val="0.6811353528725575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'Electricity-Q'!$A$41:$A$216</c:f>
              <c:strCache>
                <c:ptCount val="176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</c:strCache>
            </c:strRef>
          </c:cat>
          <c:val>
            <c:numRef>
              <c:f>'Electricity-Q'!$E$41:$E$216</c:f>
              <c:numCache>
                <c:formatCode>General</c:formatCode>
                <c:ptCount val="176"/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96145600"/>
        <c:axId val="89614616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'Electricity-Q'!$A$41:$A$216</c:f>
              <c:strCache>
                <c:ptCount val="176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</c:strCache>
            </c:strRef>
          </c:cat>
          <c:val>
            <c:numRef>
              <c:f>'Electricity-Q'!$C$41:$C$216</c:f>
              <c:numCache>
                <c:formatCode>0.00</c:formatCode>
                <c:ptCount val="176"/>
                <c:pt idx="2">
                  <c:v>3.7977784568000001</c:v>
                </c:pt>
                <c:pt idx="3">
                  <c:v>3.7535677990999998</c:v>
                </c:pt>
                <c:pt idx="4">
                  <c:v>3.7490918598</c:v>
                </c:pt>
                <c:pt idx="5">
                  <c:v>4.1669669743000002</c:v>
                </c:pt>
                <c:pt idx="6">
                  <c:v>4.3007234702000003</c:v>
                </c:pt>
                <c:pt idx="7">
                  <c:v>4.1588418227000004</c:v>
                </c:pt>
                <c:pt idx="8">
                  <c:v>3.9621146957</c:v>
                </c:pt>
                <c:pt idx="9">
                  <c:v>4.4333577052999997</c:v>
                </c:pt>
                <c:pt idx="10">
                  <c:v>4.5</c:v>
                </c:pt>
                <c:pt idx="11">
                  <c:v>4.3594506584000001</c:v>
                </c:pt>
                <c:pt idx="12">
                  <c:v>4.1601882340999996</c:v>
                </c:pt>
                <c:pt idx="13">
                  <c:v>4.6992804320000001</c:v>
                </c:pt>
                <c:pt idx="14">
                  <c:v>4.9326037450999998</c:v>
                </c:pt>
                <c:pt idx="15">
                  <c:v>4.8260045026</c:v>
                </c:pt>
                <c:pt idx="16">
                  <c:v>4.7633967681999998</c:v>
                </c:pt>
                <c:pt idx="17">
                  <c:v>5.3661269745000002</c:v>
                </c:pt>
                <c:pt idx="18">
                  <c:v>5.7</c:v>
                </c:pt>
                <c:pt idx="19">
                  <c:v>5.5959105535999996</c:v>
                </c:pt>
                <c:pt idx="20">
                  <c:v>5.5499196018000001</c:v>
                </c:pt>
                <c:pt idx="21">
                  <c:v>6.2740001669999996</c:v>
                </c:pt>
                <c:pt idx="22">
                  <c:v>6.6</c:v>
                </c:pt>
                <c:pt idx="23">
                  <c:v>6.4260456452000003</c:v>
                </c:pt>
                <c:pt idx="24">
                  <c:v>6.3846853220000002</c:v>
                </c:pt>
                <c:pt idx="25">
                  <c:v>6.8989433961</c:v>
                </c:pt>
                <c:pt idx="26">
                  <c:v>7.2</c:v>
                </c:pt>
                <c:pt idx="27">
                  <c:v>6.9202003061999999</c:v>
                </c:pt>
                <c:pt idx="28">
                  <c:v>6.7607597208000003</c:v>
                </c:pt>
                <c:pt idx="29">
                  <c:v>7.1621616457000004</c:v>
                </c:pt>
                <c:pt idx="30">
                  <c:v>7.5330407388999996</c:v>
                </c:pt>
                <c:pt idx="31">
                  <c:v>7.2496983293000001</c:v>
                </c:pt>
                <c:pt idx="32">
                  <c:v>6.9818796494999997</c:v>
                </c:pt>
                <c:pt idx="33">
                  <c:v>7.6063266158999996</c:v>
                </c:pt>
                <c:pt idx="34">
                  <c:v>8.0664389412999995</c:v>
                </c:pt>
                <c:pt idx="35">
                  <c:v>7.6128815022999996</c:v>
                </c:pt>
                <c:pt idx="36">
                  <c:v>7.3227841654999999</c:v>
                </c:pt>
                <c:pt idx="37">
                  <c:v>7.9724091100000001</c:v>
                </c:pt>
                <c:pt idx="38">
                  <c:v>8.1999999999999993</c:v>
                </c:pt>
                <c:pt idx="39">
                  <c:v>7.7072311701</c:v>
                </c:pt>
                <c:pt idx="40">
                  <c:v>7.0807328375000003</c:v>
                </c:pt>
                <c:pt idx="41">
                  <c:v>7.5478145855000003</c:v>
                </c:pt>
                <c:pt idx="42">
                  <c:v>7.7205103584000003</c:v>
                </c:pt>
                <c:pt idx="43">
                  <c:v>7.2730718008000004</c:v>
                </c:pt>
                <c:pt idx="44">
                  <c:v>7.0000484268000003</c:v>
                </c:pt>
                <c:pt idx="45">
                  <c:v>7.5240128660999996</c:v>
                </c:pt>
                <c:pt idx="46">
                  <c:v>7.7437216824000004</c:v>
                </c:pt>
                <c:pt idx="47">
                  <c:v>7.3522270584999996</c:v>
                </c:pt>
                <c:pt idx="48">
                  <c:v>7.0084344581</c:v>
                </c:pt>
                <c:pt idx="49">
                  <c:v>7.5836878090999997</c:v>
                </c:pt>
                <c:pt idx="50">
                  <c:v>7.8929442890999999</c:v>
                </c:pt>
                <c:pt idx="51">
                  <c:v>7.4669564559000001</c:v>
                </c:pt>
                <c:pt idx="52">
                  <c:v>7.1957296127000001</c:v>
                </c:pt>
                <c:pt idx="53">
                  <c:v>7.7633612200000002</c:v>
                </c:pt>
                <c:pt idx="54">
                  <c:v>8.0782939954999993</c:v>
                </c:pt>
                <c:pt idx="55">
                  <c:v>7.5264779527999996</c:v>
                </c:pt>
                <c:pt idx="56">
                  <c:v>7.3944606582999999</c:v>
                </c:pt>
                <c:pt idx="57">
                  <c:v>7.9407775490999999</c:v>
                </c:pt>
                <c:pt idx="58">
                  <c:v>8.2135091565000007</c:v>
                </c:pt>
                <c:pt idx="59">
                  <c:v>7.8246775116</c:v>
                </c:pt>
                <c:pt idx="60">
                  <c:v>7.5916327450000001</c:v>
                </c:pt>
                <c:pt idx="61">
                  <c:v>8.1725457730999995</c:v>
                </c:pt>
                <c:pt idx="62">
                  <c:v>8.4071427882999998</c:v>
                </c:pt>
                <c:pt idx="63">
                  <c:v>8.0200019684000008</c:v>
                </c:pt>
                <c:pt idx="64">
                  <c:v>7.8289976919999997</c:v>
                </c:pt>
                <c:pt idx="65">
                  <c:v>8.3691390183000003</c:v>
                </c:pt>
                <c:pt idx="66">
                  <c:v>8.5958334714000006</c:v>
                </c:pt>
                <c:pt idx="67">
                  <c:v>8.1437587060999999</c:v>
                </c:pt>
                <c:pt idx="68">
                  <c:v>7.7883793207999998</c:v>
                </c:pt>
                <c:pt idx="69">
                  <c:v>8.4929914209999993</c:v>
                </c:pt>
                <c:pt idx="70">
                  <c:v>8.7582581781000002</c:v>
                </c:pt>
                <c:pt idx="71">
                  <c:v>8.2766866792999991</c:v>
                </c:pt>
                <c:pt idx="72">
                  <c:v>7.8922027625000002</c:v>
                </c:pt>
                <c:pt idx="73">
                  <c:v>8.5690085628000006</c:v>
                </c:pt>
                <c:pt idx="74">
                  <c:v>8.8458935237999992</c:v>
                </c:pt>
                <c:pt idx="75">
                  <c:v>8.3082963999999997</c:v>
                </c:pt>
                <c:pt idx="76">
                  <c:v>7.9905149726999998</c:v>
                </c:pt>
                <c:pt idx="77">
                  <c:v>8.5648742421000001</c:v>
                </c:pt>
                <c:pt idx="78">
                  <c:v>8.7236149121000004</c:v>
                </c:pt>
                <c:pt idx="79">
                  <c:v>8.2885001362999997</c:v>
                </c:pt>
                <c:pt idx="80">
                  <c:v>7.8711903355999997</c:v>
                </c:pt>
                <c:pt idx="81">
                  <c:v>8.4884371672000007</c:v>
                </c:pt>
                <c:pt idx="82">
                  <c:v>8.7933682555000008</c:v>
                </c:pt>
                <c:pt idx="83">
                  <c:v>8.2794676628000001</c:v>
                </c:pt>
                <c:pt idx="84">
                  <c:v>8.0141763659999992</c:v>
                </c:pt>
                <c:pt idx="85">
                  <c:v>8.6592093187000003</c:v>
                </c:pt>
                <c:pt idx="86">
                  <c:v>8.7636777110999997</c:v>
                </c:pt>
                <c:pt idx="87">
                  <c:v>8.2790031678999991</c:v>
                </c:pt>
                <c:pt idx="88">
                  <c:v>7.9452269265000002</c:v>
                </c:pt>
                <c:pt idx="89">
                  <c:v>8.4286270176000002</c:v>
                </c:pt>
                <c:pt idx="90">
                  <c:v>8.5306321472000004</c:v>
                </c:pt>
                <c:pt idx="91">
                  <c:v>8.0677405037999996</c:v>
                </c:pt>
                <c:pt idx="92">
                  <c:v>7.7821880712000002</c:v>
                </c:pt>
                <c:pt idx="93">
                  <c:v>8.2757325347999995</c:v>
                </c:pt>
                <c:pt idx="94">
                  <c:v>8.4267651482999995</c:v>
                </c:pt>
                <c:pt idx="95">
                  <c:v>8.1245819311999998</c:v>
                </c:pt>
                <c:pt idx="96">
                  <c:v>7.8012237110999996</c:v>
                </c:pt>
                <c:pt idx="97">
                  <c:v>8.3718373567000004</c:v>
                </c:pt>
                <c:pt idx="98">
                  <c:v>8.5861811625000009</c:v>
                </c:pt>
                <c:pt idx="99">
                  <c:v>8.1225208449000004</c:v>
                </c:pt>
                <c:pt idx="100">
                  <c:v>7.9980754336000004</c:v>
                </c:pt>
                <c:pt idx="101">
                  <c:v>8.8047963569000007</c:v>
                </c:pt>
                <c:pt idx="102">
                  <c:v>8.9899849646999996</c:v>
                </c:pt>
                <c:pt idx="103">
                  <c:v>8.5275672529000008</c:v>
                </c:pt>
                <c:pt idx="104">
                  <c:v>8.1384028044000001</c:v>
                </c:pt>
                <c:pt idx="105">
                  <c:v>8.5920723855999999</c:v>
                </c:pt>
                <c:pt idx="106">
                  <c:v>8.7156004458999998</c:v>
                </c:pt>
                <c:pt idx="107">
                  <c:v>8.2758046221000008</c:v>
                </c:pt>
                <c:pt idx="108">
                  <c:v>8.1107179371000004</c:v>
                </c:pt>
                <c:pt idx="109">
                  <c:v>9.0345739173999995</c:v>
                </c:pt>
                <c:pt idx="110">
                  <c:v>9.1264319012000001</c:v>
                </c:pt>
                <c:pt idx="111">
                  <c:v>8.5962666273000004</c:v>
                </c:pt>
                <c:pt idx="112">
                  <c:v>8.3809663273999995</c:v>
                </c:pt>
                <c:pt idx="113">
                  <c:v>9.1142612425999996</c:v>
                </c:pt>
                <c:pt idx="114">
                  <c:v>9.4172434741999993</c:v>
                </c:pt>
                <c:pt idx="115">
                  <c:v>8.8425488477999998</c:v>
                </c:pt>
                <c:pt idx="116">
                  <c:v>8.6876779268999993</c:v>
                </c:pt>
                <c:pt idx="117">
                  <c:v>9.5368046886000002</c:v>
                </c:pt>
                <c:pt idx="118">
                  <c:v>9.8546843897999992</c:v>
                </c:pt>
                <c:pt idx="119">
                  <c:v>9.5495254811999999</c:v>
                </c:pt>
                <c:pt idx="120">
                  <c:v>9.7310128047000006</c:v>
                </c:pt>
                <c:pt idx="121">
                  <c:v>10.618594565</c:v>
                </c:pt>
                <c:pt idx="122">
                  <c:v>10.947126833</c:v>
                </c:pt>
                <c:pt idx="123">
                  <c:v>10.178165648</c:v>
                </c:pt>
                <c:pt idx="124">
                  <c:v>10.064389269999999</c:v>
                </c:pt>
                <c:pt idx="125">
                  <c:v>10.851996341</c:v>
                </c:pt>
                <c:pt idx="126">
                  <c:v>11.035970036</c:v>
                </c:pt>
                <c:pt idx="127">
                  <c:v>10.602258825</c:v>
                </c:pt>
                <c:pt idx="128">
                  <c:v>10.239117158999999</c:v>
                </c:pt>
                <c:pt idx="129">
                  <c:v>11.405203301</c:v>
                </c:pt>
                <c:pt idx="130">
                  <c:v>12.032899714999999</c:v>
                </c:pt>
                <c:pt idx="131">
                  <c:v>11.317101335</c:v>
                </c:pt>
                <c:pt idx="132">
                  <c:v>11.133636056</c:v>
                </c:pt>
                <c:pt idx="133">
                  <c:v>11.706000602</c:v>
                </c:pt>
                <c:pt idx="134">
                  <c:v>11.914233920999999</c:v>
                </c:pt>
                <c:pt idx="135">
                  <c:v>11.240324438</c:v>
                </c:pt>
                <c:pt idx="136">
                  <c:v>10.799962191000001</c:v>
                </c:pt>
                <c:pt idx="137">
                  <c:v>11.853266382999999</c:v>
                </c:pt>
                <c:pt idx="138">
                  <c:v>12.010569471</c:v>
                </c:pt>
                <c:pt idx="139">
                  <c:v>11.464927788000001</c:v>
                </c:pt>
                <c:pt idx="140">
                  <c:v>11.115938405</c:v>
                </c:pt>
                <c:pt idx="141">
                  <c:v>11.869115541999999</c:v>
                </c:pt>
                <c:pt idx="142">
                  <c:v>12.112768675</c:v>
                </c:pt>
                <c:pt idx="143">
                  <c:v>11.727939413</c:v>
                </c:pt>
                <c:pt idx="144">
                  <c:v>11.528878217999999</c:v>
                </c:pt>
                <c:pt idx="145">
                  <c:v>11.980528808000001</c:v>
                </c:pt>
                <c:pt idx="146">
                  <c:v>12.144296119</c:v>
                </c:pt>
                <c:pt idx="147">
                  <c:v>11.789683656999999</c:v>
                </c:pt>
                <c:pt idx="148">
                  <c:v>11.560964507</c:v>
                </c:pt>
                <c:pt idx="149">
                  <c:v>12.308048699</c:v>
                </c:pt>
                <c:pt idx="150">
                  <c:v>12.566778453</c:v>
                </c:pt>
                <c:pt idx="151">
                  <c:v>12.028491226</c:v>
                </c:pt>
                <c:pt idx="152">
                  <c:v>11.921819649</c:v>
                </c:pt>
                <c:pt idx="153">
                  <c:v>12.741168462999999</c:v>
                </c:pt>
                <c:pt idx="154">
                  <c:v>13.029798445999999</c:v>
                </c:pt>
                <c:pt idx="155">
                  <c:v>12.399315966</c:v>
                </c:pt>
                <c:pt idx="156">
                  <c:v>12.233267270000001</c:v>
                </c:pt>
                <c:pt idx="157">
                  <c:v>12.834584191999999</c:v>
                </c:pt>
                <c:pt idx="158">
                  <c:v>12.956712849000001</c:v>
                </c:pt>
                <c:pt idx="159">
                  <c:v>12.569867081</c:v>
                </c:pt>
                <c:pt idx="160">
                  <c:v>12.204666216</c:v>
                </c:pt>
                <c:pt idx="161">
                  <c:v>12.662321872</c:v>
                </c:pt>
                <c:pt idx="162">
                  <c:v>12.806909387999999</c:v>
                </c:pt>
                <c:pt idx="163">
                  <c:v>12.45729835</c:v>
                </c:pt>
                <c:pt idx="164">
                  <c:v>12.593503632999999</c:v>
                </c:pt>
                <c:pt idx="165">
                  <c:v>12.994927061</c:v>
                </c:pt>
                <c:pt idx="166">
                  <c:v>13.192858557999999</c:v>
                </c:pt>
                <c:pt idx="167">
                  <c:v>12.751103652999999</c:v>
                </c:pt>
                <c:pt idx="168">
                  <c:v>12.730021194000001</c:v>
                </c:pt>
                <c:pt idx="169">
                  <c:v>13.319106361999999</c:v>
                </c:pt>
                <c:pt idx="170">
                  <c:v>13.513659609999999</c:v>
                </c:pt>
                <c:pt idx="171">
                  <c:v>13.168918831999999</c:v>
                </c:pt>
                <c:pt idx="172">
                  <c:v>13.234673575</c:v>
                </c:pt>
                <c:pt idx="173">
                  <c:v>13.821907997</c:v>
                </c:pt>
                <c:pt idx="174">
                  <c:v>13.919910454</c:v>
                </c:pt>
                <c:pt idx="175">
                  <c:v>13.468749116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'Electricity-Q'!$A$221</c:f>
              <c:strCache>
                <c:ptCount val="1"/>
                <c:pt idx="0">
                  <c:v>Real Price (Apr 2018 $)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'Electricity-Q'!$A$41:$A$216</c:f>
              <c:strCache>
                <c:ptCount val="176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</c:strCache>
            </c:strRef>
          </c:cat>
          <c:val>
            <c:numRef>
              <c:f>'Electricity-Q'!$D$41:$D$216</c:f>
              <c:numCache>
                <c:formatCode>0.00</c:formatCode>
                <c:ptCount val="176"/>
                <c:pt idx="2">
                  <c:v>16.572477863205037</c:v>
                </c:pt>
                <c:pt idx="3">
                  <c:v>16.144755852481719</c:v>
                </c:pt>
                <c:pt idx="4">
                  <c:v>15.834954427036379</c:v>
                </c:pt>
                <c:pt idx="5">
                  <c:v>17.297988479860447</c:v>
                </c:pt>
                <c:pt idx="6">
                  <c:v>17.60961038831066</c:v>
                </c:pt>
                <c:pt idx="7">
                  <c:v>16.781342862400425</c:v>
                </c:pt>
                <c:pt idx="8">
                  <c:v>15.716984041983869</c:v>
                </c:pt>
                <c:pt idx="9">
                  <c:v>17.195309679455725</c:v>
                </c:pt>
                <c:pt idx="10">
                  <c:v>17.056912329373134</c:v>
                </c:pt>
                <c:pt idx="11">
                  <c:v>16.148806721369706</c:v>
                </c:pt>
                <c:pt idx="12">
                  <c:v>15.032088704831819</c:v>
                </c:pt>
                <c:pt idx="13">
                  <c:v>16.456807674986198</c:v>
                </c:pt>
                <c:pt idx="14">
                  <c:v>16.734825316840851</c:v>
                </c:pt>
                <c:pt idx="15">
                  <c:v>15.870701929544699</c:v>
                </c:pt>
                <c:pt idx="16">
                  <c:v>15.07019602320022</c:v>
                </c:pt>
                <c:pt idx="17">
                  <c:v>16.422956072458224</c:v>
                </c:pt>
                <c:pt idx="18">
                  <c:v>17.123400360501098</c:v>
                </c:pt>
                <c:pt idx="19">
                  <c:v>16.352290469785363</c:v>
                </c:pt>
                <c:pt idx="20">
                  <c:v>15.78140256371481</c:v>
                </c:pt>
                <c:pt idx="21">
                  <c:v>17.47599332585747</c:v>
                </c:pt>
                <c:pt idx="22">
                  <c:v>17.885930852536539</c:v>
                </c:pt>
                <c:pt idx="23">
                  <c:v>17.135933637373196</c:v>
                </c:pt>
                <c:pt idx="24">
                  <c:v>16.87566143634173</c:v>
                </c:pt>
                <c:pt idx="25">
                  <c:v>17.975236557401448</c:v>
                </c:pt>
                <c:pt idx="26">
                  <c:v>18.439401570564833</c:v>
                </c:pt>
                <c:pt idx="27">
                  <c:v>17.668536238005359</c:v>
                </c:pt>
                <c:pt idx="28">
                  <c:v>17.249712794697526</c:v>
                </c:pt>
                <c:pt idx="29">
                  <c:v>18.064953667501488</c:v>
                </c:pt>
                <c:pt idx="30">
                  <c:v>18.816926199039084</c:v>
                </c:pt>
                <c:pt idx="31">
                  <c:v>17.930038523692701</c:v>
                </c:pt>
                <c:pt idx="32">
                  <c:v>17.02627818738431</c:v>
                </c:pt>
                <c:pt idx="33">
                  <c:v>18.375834181593074</c:v>
                </c:pt>
                <c:pt idx="34">
                  <c:v>19.319407143954521</c:v>
                </c:pt>
                <c:pt idx="35">
                  <c:v>18.077282362142888</c:v>
                </c:pt>
                <c:pt idx="36">
                  <c:v>17.230251581718324</c:v>
                </c:pt>
                <c:pt idx="37">
                  <c:v>18.589692822709225</c:v>
                </c:pt>
                <c:pt idx="38">
                  <c:v>19.002242261353103</c:v>
                </c:pt>
                <c:pt idx="39">
                  <c:v>17.680084257475166</c:v>
                </c:pt>
                <c:pt idx="40">
                  <c:v>16.158915204263408</c:v>
                </c:pt>
                <c:pt idx="41">
                  <c:v>17.309095600436372</c:v>
                </c:pt>
                <c:pt idx="42">
                  <c:v>17.59753450211436</c:v>
                </c:pt>
                <c:pt idx="43">
                  <c:v>16.4626243564202</c:v>
                </c:pt>
                <c:pt idx="44">
                  <c:v>15.655670918778153</c:v>
                </c:pt>
                <c:pt idx="45">
                  <c:v>16.639006201114857</c:v>
                </c:pt>
                <c:pt idx="46">
                  <c:v>16.945040843678584</c:v>
                </c:pt>
                <c:pt idx="47">
                  <c:v>15.939566640576341</c:v>
                </c:pt>
                <c:pt idx="48">
                  <c:v>15.07657757062367</c:v>
                </c:pt>
                <c:pt idx="49">
                  <c:v>16.129046146891486</c:v>
                </c:pt>
                <c:pt idx="50">
                  <c:v>16.584581580267695</c:v>
                </c:pt>
                <c:pt idx="51">
                  <c:v>15.519954165080723</c:v>
                </c:pt>
                <c:pt idx="52">
                  <c:v>14.788212041511418</c:v>
                </c:pt>
                <c:pt idx="53">
                  <c:v>15.700976305326591</c:v>
                </c:pt>
                <c:pt idx="54">
                  <c:v>16.211158617452746</c:v>
                </c:pt>
                <c:pt idx="55">
                  <c:v>14.951800918544432</c:v>
                </c:pt>
                <c:pt idx="56">
                  <c:v>14.440954285076188</c:v>
                </c:pt>
                <c:pt idx="57">
                  <c:v>15.355959146935788</c:v>
                </c:pt>
                <c:pt idx="58">
                  <c:v>15.613683166565171</c:v>
                </c:pt>
                <c:pt idx="59">
                  <c:v>14.626182408947022</c:v>
                </c:pt>
                <c:pt idx="60">
                  <c:v>14.08526903751063</c:v>
                </c:pt>
                <c:pt idx="61">
                  <c:v>15.073596545735134</c:v>
                </c:pt>
                <c:pt idx="62">
                  <c:v>15.388991763757481</c:v>
                </c:pt>
                <c:pt idx="63">
                  <c:v>14.55954689906061</c:v>
                </c:pt>
                <c:pt idx="64">
                  <c:v>14.117133837668504</c:v>
                </c:pt>
                <c:pt idx="65">
                  <c:v>14.975909454117245</c:v>
                </c:pt>
                <c:pt idx="66">
                  <c:v>15.265034191092029</c:v>
                </c:pt>
                <c:pt idx="67">
                  <c:v>14.336629462409059</c:v>
                </c:pt>
                <c:pt idx="68">
                  <c:v>13.611973011921975</c:v>
                </c:pt>
                <c:pt idx="69">
                  <c:v>14.737002172048962</c:v>
                </c:pt>
                <c:pt idx="70">
                  <c:v>15.127306680915975</c:v>
                </c:pt>
                <c:pt idx="71">
                  <c:v>14.178009643381593</c:v>
                </c:pt>
                <c:pt idx="72">
                  <c:v>13.451805013498271</c:v>
                </c:pt>
                <c:pt idx="73">
                  <c:v>14.522883879838309</c:v>
                </c:pt>
                <c:pt idx="74">
                  <c:v>14.854548386231983</c:v>
                </c:pt>
                <c:pt idx="75">
                  <c:v>13.871047557847607</c:v>
                </c:pt>
                <c:pt idx="76">
                  <c:v>13.243229878072588</c:v>
                </c:pt>
                <c:pt idx="77">
                  <c:v>14.080050728342512</c:v>
                </c:pt>
                <c:pt idx="78">
                  <c:v>14.269085277273907</c:v>
                </c:pt>
                <c:pt idx="79">
                  <c:v>13.48386899499469</c:v>
                </c:pt>
                <c:pt idx="80">
                  <c:v>12.69212690774734</c:v>
                </c:pt>
                <c:pt idx="81">
                  <c:v>13.570736954155194</c:v>
                </c:pt>
                <c:pt idx="82">
                  <c:v>13.977805132430099</c:v>
                </c:pt>
                <c:pt idx="83">
                  <c:v>13.047555689861641</c:v>
                </c:pt>
                <c:pt idx="84">
                  <c:v>12.553006573583037</c:v>
                </c:pt>
                <c:pt idx="85">
                  <c:v>13.532271366897437</c:v>
                </c:pt>
                <c:pt idx="86">
                  <c:v>13.627393489648959</c:v>
                </c:pt>
                <c:pt idx="87">
                  <c:v>12.804717688852076</c:v>
                </c:pt>
                <c:pt idx="88">
                  <c:v>12.263197824616265</c:v>
                </c:pt>
                <c:pt idx="89">
                  <c:v>12.966621584433078</c:v>
                </c:pt>
                <c:pt idx="90">
                  <c:v>13.056603330648947</c:v>
                </c:pt>
                <c:pt idx="91">
                  <c:v>12.290444054244375</c:v>
                </c:pt>
                <c:pt idx="92">
                  <c:v>11.812251325871772</c:v>
                </c:pt>
                <c:pt idx="93">
                  <c:v>12.468035137809647</c:v>
                </c:pt>
                <c:pt idx="94">
                  <c:v>12.601929923335433</c:v>
                </c:pt>
                <c:pt idx="95">
                  <c:v>12.061058447892746</c:v>
                </c:pt>
                <c:pt idx="96">
                  <c:v>11.467555783678735</c:v>
                </c:pt>
                <c:pt idx="97">
                  <c:v>12.210626744119056</c:v>
                </c:pt>
                <c:pt idx="98">
                  <c:v>12.409845863465183</c:v>
                </c:pt>
                <c:pt idx="99">
                  <c:v>11.656603713696697</c:v>
                </c:pt>
                <c:pt idx="100">
                  <c:v>11.369257408445602</c:v>
                </c:pt>
                <c:pt idx="101">
                  <c:v>12.428864787022087</c:v>
                </c:pt>
                <c:pt idx="102">
                  <c:v>12.65455689767429</c:v>
                </c:pt>
                <c:pt idx="103">
                  <c:v>12.012661480447584</c:v>
                </c:pt>
                <c:pt idx="104">
                  <c:v>11.42796746045779</c:v>
                </c:pt>
                <c:pt idx="105">
                  <c:v>11.970893680044075</c:v>
                </c:pt>
                <c:pt idx="106">
                  <c:v>12.077943203697695</c:v>
                </c:pt>
                <c:pt idx="107">
                  <c:v>11.401081303458632</c:v>
                </c:pt>
                <c:pt idx="108">
                  <c:v>11.059903842080228</c:v>
                </c:pt>
                <c:pt idx="109">
                  <c:v>12.33987739097536</c:v>
                </c:pt>
                <c:pt idx="110">
                  <c:v>12.372972424823008</c:v>
                </c:pt>
                <c:pt idx="111">
                  <c:v>11.610146495401832</c:v>
                </c:pt>
                <c:pt idx="112">
                  <c:v>11.224376369286839</c:v>
                </c:pt>
                <c:pt idx="113">
                  <c:v>12.111312889123713</c:v>
                </c:pt>
                <c:pt idx="114">
                  <c:v>12.434625422785208</c:v>
                </c:pt>
                <c:pt idx="115">
                  <c:v>11.551755204999758</c:v>
                </c:pt>
                <c:pt idx="116">
                  <c:v>11.292402137533756</c:v>
                </c:pt>
                <c:pt idx="117">
                  <c:v>12.312902875375929</c:v>
                </c:pt>
                <c:pt idx="118">
                  <c:v>12.533479337685934</c:v>
                </c:pt>
                <c:pt idx="119">
                  <c:v>12.033157662788561</c:v>
                </c:pt>
                <c:pt idx="120">
                  <c:v>12.19832378526886</c:v>
                </c:pt>
                <c:pt idx="121">
                  <c:v>13.191908429609413</c:v>
                </c:pt>
                <c:pt idx="122">
                  <c:v>13.472870566336473</c:v>
                </c:pt>
                <c:pt idx="123">
                  <c:v>12.578084884099416</c:v>
                </c:pt>
                <c:pt idx="124">
                  <c:v>12.316728429511784</c:v>
                </c:pt>
                <c:pt idx="125">
                  <c:v>13.131870888189185</c:v>
                </c:pt>
                <c:pt idx="126">
                  <c:v>13.270491389063626</c:v>
                </c:pt>
                <c:pt idx="127">
                  <c:v>12.594474885074426</c:v>
                </c:pt>
                <c:pt idx="128">
                  <c:v>12.032759655098491</c:v>
                </c:pt>
                <c:pt idx="129">
                  <c:v>13.230988654033627</c:v>
                </c:pt>
                <c:pt idx="130">
                  <c:v>13.747203479231636</c:v>
                </c:pt>
                <c:pt idx="131">
                  <c:v>13.232475567604949</c:v>
                </c:pt>
                <c:pt idx="132">
                  <c:v>13.108126340559231</c:v>
                </c:pt>
                <c:pt idx="133">
                  <c:v>13.709097550549179</c:v>
                </c:pt>
                <c:pt idx="134">
                  <c:v>13.833936881475713</c:v>
                </c:pt>
                <c:pt idx="135">
                  <c:v>12.950052209505897</c:v>
                </c:pt>
                <c:pt idx="136">
                  <c:v>12.423017040553907</c:v>
                </c:pt>
                <c:pt idx="137">
                  <c:v>13.639425903387229</c:v>
                </c:pt>
                <c:pt idx="138">
                  <c:v>13.780037145177712</c:v>
                </c:pt>
                <c:pt idx="139">
                  <c:v>13.048352675655147</c:v>
                </c:pt>
                <c:pt idx="140">
                  <c:v>12.517574482375524</c:v>
                </c:pt>
                <c:pt idx="141">
                  <c:v>13.215460005471918</c:v>
                </c:pt>
                <c:pt idx="142">
                  <c:v>13.399378575777023</c:v>
                </c:pt>
                <c:pt idx="143">
                  <c:v>12.915694121196056</c:v>
                </c:pt>
                <c:pt idx="144">
                  <c:v>12.625370342062187</c:v>
                </c:pt>
                <c:pt idx="145">
                  <c:v>13.092338511115408</c:v>
                </c:pt>
                <c:pt idx="146">
                  <c:v>13.211656958063019</c:v>
                </c:pt>
                <c:pt idx="147">
                  <c:v>12.74115502530284</c:v>
                </c:pt>
                <c:pt idx="148">
                  <c:v>12.443958308151645</c:v>
                </c:pt>
                <c:pt idx="149">
                  <c:v>13.262623285917595</c:v>
                </c:pt>
                <c:pt idx="150">
                  <c:v>13.468575430396442</c:v>
                </c:pt>
                <c:pt idx="151">
                  <c:v>12.844166994488065</c:v>
                </c:pt>
                <c:pt idx="152">
                  <c:v>12.652150329310102</c:v>
                </c:pt>
                <c:pt idx="153">
                  <c:v>13.45141188197799</c:v>
                </c:pt>
                <c:pt idx="154">
                  <c:v>13.720252875094602</c:v>
                </c:pt>
                <c:pt idx="155">
                  <c:v>13.086064515252689</c:v>
                </c:pt>
                <c:pt idx="156">
                  <c:v>12.996633224607113</c:v>
                </c:pt>
                <c:pt idx="157">
                  <c:v>13.545897908991339</c:v>
                </c:pt>
                <c:pt idx="158">
                  <c:v>13.622775449490629</c:v>
                </c:pt>
                <c:pt idx="159">
                  <c:v>13.212080212915216</c:v>
                </c:pt>
                <c:pt idx="160">
                  <c:v>12.830360097966798</c:v>
                </c:pt>
                <c:pt idx="161">
                  <c:v>13.22230963542615</c:v>
                </c:pt>
                <c:pt idx="162">
                  <c:v>13.312359259363951</c:v>
                </c:pt>
                <c:pt idx="163">
                  <c:v>12.861831510039757</c:v>
                </c:pt>
                <c:pt idx="164">
                  <c:v>12.908030192177446</c:v>
                </c:pt>
                <c:pt idx="165">
                  <c:v>13.316149558249432</c:v>
                </c:pt>
                <c:pt idx="166">
                  <c:v>13.448061999716158</c:v>
                </c:pt>
                <c:pt idx="167">
                  <c:v>12.892399694496746</c:v>
                </c:pt>
                <c:pt idx="168">
                  <c:v>12.754132076608052</c:v>
                </c:pt>
                <c:pt idx="169">
                  <c:v>13.29974516249149</c:v>
                </c:pt>
                <c:pt idx="170">
                  <c:v>13.433411051111442</c:v>
                </c:pt>
                <c:pt idx="171">
                  <c:v>13.041997889793066</c:v>
                </c:pt>
                <c:pt idx="172">
                  <c:v>13.052075905493998</c:v>
                </c:pt>
                <c:pt idx="173">
                  <c:v>13.547676512112428</c:v>
                </c:pt>
                <c:pt idx="174">
                  <c:v>13.564006873533703</c:v>
                </c:pt>
                <c:pt idx="175">
                  <c:v>13.049611566409711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144480"/>
        <c:axId val="896145040"/>
      </c:lineChart>
      <c:catAx>
        <c:axId val="89614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6145040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896145040"/>
        <c:scaling>
          <c:orientation val="minMax"/>
          <c:max val="20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6144480"/>
        <c:crosses val="autoZero"/>
        <c:crossBetween val="between"/>
      </c:valAx>
      <c:catAx>
        <c:axId val="89614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96146160"/>
        <c:crosses val="autoZero"/>
        <c:auto val="1"/>
        <c:lblAlgn val="ctr"/>
        <c:lblOffset val="100"/>
        <c:noMultiLvlLbl val="0"/>
      </c:catAx>
      <c:valAx>
        <c:axId val="89614616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89614560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322147651006766"/>
          <c:y val="0.16840277777777779"/>
          <c:w val="0.39709172259507786"/>
          <c:h val="4.34027777777777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38630238334301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37000726414745E-2"/>
          <c:y val="0.1464124015748052"/>
          <c:w val="0.87248417453615967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'Electricity-M'!$A$41:$A$568</c:f>
              <c:numCache>
                <c:formatCode>mmmm\ yyyy</c:formatCode>
                <c:ptCount val="528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</c:numCache>
            </c:numRef>
          </c:cat>
          <c:val>
            <c:numRef>
              <c:f>'Electricity-M'!$E$41:$E$568</c:f>
              <c:numCache>
                <c:formatCode>General</c:formatCode>
                <c:ptCount val="528"/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96152320"/>
        <c:axId val="89615288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'Electricity-M'!$A$41:$A$568</c:f>
              <c:numCache>
                <c:formatCode>mmmm\ yyyy</c:formatCode>
                <c:ptCount val="528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</c:numCache>
            </c:numRef>
          </c:cat>
          <c:val>
            <c:numRef>
              <c:f>'Electricity-M'!$C$41:$C$568</c:f>
              <c:numCache>
                <c:formatCode>0.00</c:formatCode>
                <c:ptCount val="528"/>
                <c:pt idx="6">
                  <c:v>3.9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3.8</c:v>
                </c:pt>
                <c:pt idx="11">
                  <c:v>3.6</c:v>
                </c:pt>
                <c:pt idx="12">
                  <c:v>3.6</c:v>
                </c:pt>
                <c:pt idx="13">
                  <c:v>3.7</c:v>
                </c:pt>
                <c:pt idx="14">
                  <c:v>4</c:v>
                </c:pt>
                <c:pt idx="15">
                  <c:v>4.0999999999999996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4.3</c:v>
                </c:pt>
                <c:pt idx="21">
                  <c:v>4.3</c:v>
                </c:pt>
                <c:pt idx="22">
                  <c:v>4.2</c:v>
                </c:pt>
                <c:pt idx="23">
                  <c:v>4</c:v>
                </c:pt>
                <c:pt idx="24">
                  <c:v>3.9</c:v>
                </c:pt>
                <c:pt idx="25">
                  <c:v>3.9</c:v>
                </c:pt>
                <c:pt idx="26">
                  <c:v>4.0999999999999996</c:v>
                </c:pt>
                <c:pt idx="27">
                  <c:v>4.3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4.4000000000000004</c:v>
                </c:pt>
                <c:pt idx="35">
                  <c:v>4.2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4.3</c:v>
                </c:pt>
                <c:pt idx="39">
                  <c:v>4.5</c:v>
                </c:pt>
                <c:pt idx="40">
                  <c:v>4.7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</c:v>
                </c:pt>
                <c:pt idx="46">
                  <c:v>4.8</c:v>
                </c:pt>
                <c:pt idx="47">
                  <c:v>4.7</c:v>
                </c:pt>
                <c:pt idx="48">
                  <c:v>4.7</c:v>
                </c:pt>
                <c:pt idx="49">
                  <c:v>4.7</c:v>
                </c:pt>
                <c:pt idx="50">
                  <c:v>4.9000000000000004</c:v>
                </c:pt>
                <c:pt idx="51">
                  <c:v>5.0999999999999996</c:v>
                </c:pt>
                <c:pt idx="52">
                  <c:v>5.4</c:v>
                </c:pt>
                <c:pt idx="53">
                  <c:v>5.6</c:v>
                </c:pt>
                <c:pt idx="54">
                  <c:v>5.7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5.6</c:v>
                </c:pt>
                <c:pt idx="59">
                  <c:v>5.5</c:v>
                </c:pt>
                <c:pt idx="60">
                  <c:v>5.4</c:v>
                </c:pt>
                <c:pt idx="61">
                  <c:v>5.5</c:v>
                </c:pt>
                <c:pt idx="62">
                  <c:v>5.8</c:v>
                </c:pt>
                <c:pt idx="63">
                  <c:v>6</c:v>
                </c:pt>
                <c:pt idx="64">
                  <c:v>6.3</c:v>
                </c:pt>
                <c:pt idx="65">
                  <c:v>6.5</c:v>
                </c:pt>
                <c:pt idx="66">
                  <c:v>6.6</c:v>
                </c:pt>
                <c:pt idx="67">
                  <c:v>6.6</c:v>
                </c:pt>
                <c:pt idx="68">
                  <c:v>6.6</c:v>
                </c:pt>
                <c:pt idx="69">
                  <c:v>6.6</c:v>
                </c:pt>
                <c:pt idx="70">
                  <c:v>6.4</c:v>
                </c:pt>
                <c:pt idx="71">
                  <c:v>6.3</c:v>
                </c:pt>
                <c:pt idx="72">
                  <c:v>6.2</c:v>
                </c:pt>
                <c:pt idx="73">
                  <c:v>6.4</c:v>
                </c:pt>
                <c:pt idx="74">
                  <c:v>6.6</c:v>
                </c:pt>
                <c:pt idx="75">
                  <c:v>6.7</c:v>
                </c:pt>
                <c:pt idx="76">
                  <c:v>6.9</c:v>
                </c:pt>
                <c:pt idx="77">
                  <c:v>7.1</c:v>
                </c:pt>
                <c:pt idx="78">
                  <c:v>7.2</c:v>
                </c:pt>
                <c:pt idx="79">
                  <c:v>7.2</c:v>
                </c:pt>
                <c:pt idx="80">
                  <c:v>7.2</c:v>
                </c:pt>
                <c:pt idx="81">
                  <c:v>7.2</c:v>
                </c:pt>
                <c:pt idx="82">
                  <c:v>6.9</c:v>
                </c:pt>
                <c:pt idx="83">
                  <c:v>6.7</c:v>
                </c:pt>
                <c:pt idx="84">
                  <c:v>6.7</c:v>
                </c:pt>
                <c:pt idx="85">
                  <c:v>6.7</c:v>
                </c:pt>
                <c:pt idx="86">
                  <c:v>6.9</c:v>
                </c:pt>
                <c:pt idx="87">
                  <c:v>6.9</c:v>
                </c:pt>
                <c:pt idx="88">
                  <c:v>7.2</c:v>
                </c:pt>
                <c:pt idx="89">
                  <c:v>7.4</c:v>
                </c:pt>
                <c:pt idx="90">
                  <c:v>7.5</c:v>
                </c:pt>
                <c:pt idx="91">
                  <c:v>7.5</c:v>
                </c:pt>
                <c:pt idx="92">
                  <c:v>7.6</c:v>
                </c:pt>
                <c:pt idx="93">
                  <c:v>7.5</c:v>
                </c:pt>
                <c:pt idx="94">
                  <c:v>7.3</c:v>
                </c:pt>
                <c:pt idx="95">
                  <c:v>7</c:v>
                </c:pt>
                <c:pt idx="96">
                  <c:v>6.8</c:v>
                </c:pt>
                <c:pt idx="97">
                  <c:v>7</c:v>
                </c:pt>
                <c:pt idx="98">
                  <c:v>7.2</c:v>
                </c:pt>
                <c:pt idx="99">
                  <c:v>7.3</c:v>
                </c:pt>
                <c:pt idx="100">
                  <c:v>7.6</c:v>
                </c:pt>
                <c:pt idx="101">
                  <c:v>7.9</c:v>
                </c:pt>
                <c:pt idx="102">
                  <c:v>8</c:v>
                </c:pt>
                <c:pt idx="103">
                  <c:v>8.1</c:v>
                </c:pt>
                <c:pt idx="104">
                  <c:v>8.1</c:v>
                </c:pt>
                <c:pt idx="105">
                  <c:v>8</c:v>
                </c:pt>
                <c:pt idx="106">
                  <c:v>7.6</c:v>
                </c:pt>
                <c:pt idx="107">
                  <c:v>7.3</c:v>
                </c:pt>
                <c:pt idx="108">
                  <c:v>7.3</c:v>
                </c:pt>
                <c:pt idx="109">
                  <c:v>7.2</c:v>
                </c:pt>
                <c:pt idx="110">
                  <c:v>7.5</c:v>
                </c:pt>
                <c:pt idx="111">
                  <c:v>7.7</c:v>
                </c:pt>
                <c:pt idx="112">
                  <c:v>8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</c:v>
                </c:pt>
                <c:pt idx="118">
                  <c:v>7.7</c:v>
                </c:pt>
                <c:pt idx="119">
                  <c:v>7.4</c:v>
                </c:pt>
                <c:pt idx="120">
                  <c:v>6.92</c:v>
                </c:pt>
                <c:pt idx="121">
                  <c:v>7.14</c:v>
                </c:pt>
                <c:pt idx="122">
                  <c:v>7.22</c:v>
                </c:pt>
                <c:pt idx="123">
                  <c:v>7.42</c:v>
                </c:pt>
                <c:pt idx="124">
                  <c:v>7.49</c:v>
                </c:pt>
                <c:pt idx="125">
                  <c:v>7.71</c:v>
                </c:pt>
                <c:pt idx="126">
                  <c:v>7.75</c:v>
                </c:pt>
                <c:pt idx="127">
                  <c:v>7.7</c:v>
                </c:pt>
                <c:pt idx="128">
                  <c:v>7.71</c:v>
                </c:pt>
                <c:pt idx="129">
                  <c:v>7.46</c:v>
                </c:pt>
                <c:pt idx="130">
                  <c:v>7.4</c:v>
                </c:pt>
                <c:pt idx="131">
                  <c:v>7.01</c:v>
                </c:pt>
                <c:pt idx="132">
                  <c:v>6.93</c:v>
                </c:pt>
                <c:pt idx="133">
                  <c:v>6.95</c:v>
                </c:pt>
                <c:pt idx="134">
                  <c:v>7.14</c:v>
                </c:pt>
                <c:pt idx="135">
                  <c:v>7.26</c:v>
                </c:pt>
                <c:pt idx="136">
                  <c:v>7.47</c:v>
                </c:pt>
                <c:pt idx="137">
                  <c:v>7.8</c:v>
                </c:pt>
                <c:pt idx="138">
                  <c:v>7.8</c:v>
                </c:pt>
                <c:pt idx="139">
                  <c:v>7.76</c:v>
                </c:pt>
                <c:pt idx="140">
                  <c:v>7.66</c:v>
                </c:pt>
                <c:pt idx="141">
                  <c:v>7.63</c:v>
                </c:pt>
                <c:pt idx="142">
                  <c:v>7.39</c:v>
                </c:pt>
                <c:pt idx="143">
                  <c:v>7.09</c:v>
                </c:pt>
                <c:pt idx="144">
                  <c:v>6.92</c:v>
                </c:pt>
                <c:pt idx="145">
                  <c:v>6.99</c:v>
                </c:pt>
                <c:pt idx="146">
                  <c:v>7.14</c:v>
                </c:pt>
                <c:pt idx="147">
                  <c:v>7.3</c:v>
                </c:pt>
                <c:pt idx="148">
                  <c:v>7.58</c:v>
                </c:pt>
                <c:pt idx="149">
                  <c:v>7.84</c:v>
                </c:pt>
                <c:pt idx="150">
                  <c:v>7.9</c:v>
                </c:pt>
                <c:pt idx="151">
                  <c:v>7.93</c:v>
                </c:pt>
                <c:pt idx="152">
                  <c:v>7.84</c:v>
                </c:pt>
                <c:pt idx="153">
                  <c:v>7.7</c:v>
                </c:pt>
                <c:pt idx="154">
                  <c:v>7.46</c:v>
                </c:pt>
                <c:pt idx="155">
                  <c:v>7.28</c:v>
                </c:pt>
                <c:pt idx="156">
                  <c:v>7.17</c:v>
                </c:pt>
                <c:pt idx="157">
                  <c:v>7.18</c:v>
                </c:pt>
                <c:pt idx="158">
                  <c:v>7.24</c:v>
                </c:pt>
                <c:pt idx="159">
                  <c:v>7.52</c:v>
                </c:pt>
                <c:pt idx="160">
                  <c:v>7.72</c:v>
                </c:pt>
                <c:pt idx="161">
                  <c:v>8.02</c:v>
                </c:pt>
                <c:pt idx="162">
                  <c:v>8.1</c:v>
                </c:pt>
                <c:pt idx="163">
                  <c:v>8.11</c:v>
                </c:pt>
                <c:pt idx="164">
                  <c:v>8.02</c:v>
                </c:pt>
                <c:pt idx="165">
                  <c:v>7.87</c:v>
                </c:pt>
                <c:pt idx="166">
                  <c:v>7.52</c:v>
                </c:pt>
                <c:pt idx="167">
                  <c:v>7.27</c:v>
                </c:pt>
                <c:pt idx="168">
                  <c:v>7.18</c:v>
                </c:pt>
                <c:pt idx="169">
                  <c:v>7.49</c:v>
                </c:pt>
                <c:pt idx="170">
                  <c:v>7.58</c:v>
                </c:pt>
                <c:pt idx="171">
                  <c:v>7.7</c:v>
                </c:pt>
                <c:pt idx="172">
                  <c:v>7.98</c:v>
                </c:pt>
                <c:pt idx="173">
                  <c:v>8.1199999999999992</c:v>
                </c:pt>
                <c:pt idx="174">
                  <c:v>8.1999999999999993</c:v>
                </c:pt>
                <c:pt idx="175">
                  <c:v>8.26</c:v>
                </c:pt>
                <c:pt idx="176">
                  <c:v>8.18</c:v>
                </c:pt>
                <c:pt idx="177">
                  <c:v>8.06</c:v>
                </c:pt>
                <c:pt idx="178">
                  <c:v>7.82</c:v>
                </c:pt>
                <c:pt idx="179">
                  <c:v>7.62</c:v>
                </c:pt>
                <c:pt idx="180">
                  <c:v>7.42</c:v>
                </c:pt>
                <c:pt idx="181">
                  <c:v>7.61</c:v>
                </c:pt>
                <c:pt idx="182">
                  <c:v>7.79</c:v>
                </c:pt>
                <c:pt idx="183">
                  <c:v>7.99</c:v>
                </c:pt>
                <c:pt idx="184">
                  <c:v>8.15</c:v>
                </c:pt>
                <c:pt idx="185">
                  <c:v>8.34</c:v>
                </c:pt>
                <c:pt idx="186">
                  <c:v>8.4</c:v>
                </c:pt>
                <c:pt idx="187">
                  <c:v>8.43</c:v>
                </c:pt>
                <c:pt idx="188">
                  <c:v>8.39</c:v>
                </c:pt>
                <c:pt idx="189">
                  <c:v>8.33</c:v>
                </c:pt>
                <c:pt idx="190">
                  <c:v>7.96</c:v>
                </c:pt>
                <c:pt idx="191">
                  <c:v>7.81</c:v>
                </c:pt>
                <c:pt idx="192">
                  <c:v>7.71</c:v>
                </c:pt>
                <c:pt idx="193">
                  <c:v>7.79</c:v>
                </c:pt>
                <c:pt idx="194">
                  <c:v>8.02</c:v>
                </c:pt>
                <c:pt idx="195">
                  <c:v>8.0500000000000007</c:v>
                </c:pt>
                <c:pt idx="196">
                  <c:v>8.41</c:v>
                </c:pt>
                <c:pt idx="197">
                  <c:v>8.64</c:v>
                </c:pt>
                <c:pt idx="198">
                  <c:v>8.57</c:v>
                </c:pt>
                <c:pt idx="199">
                  <c:v>8.6</c:v>
                </c:pt>
                <c:pt idx="200">
                  <c:v>8.6199999999999992</c:v>
                </c:pt>
                <c:pt idx="201">
                  <c:v>8.4700000000000006</c:v>
                </c:pt>
                <c:pt idx="202">
                  <c:v>8.16</c:v>
                </c:pt>
                <c:pt idx="203">
                  <c:v>7.87</c:v>
                </c:pt>
                <c:pt idx="204">
                  <c:v>7.75</c:v>
                </c:pt>
                <c:pt idx="205">
                  <c:v>7.81</c:v>
                </c:pt>
                <c:pt idx="206">
                  <c:v>7.81</c:v>
                </c:pt>
                <c:pt idx="207">
                  <c:v>8.14</c:v>
                </c:pt>
                <c:pt idx="208">
                  <c:v>8.57</c:v>
                </c:pt>
                <c:pt idx="209">
                  <c:v>8.75</c:v>
                </c:pt>
                <c:pt idx="210">
                  <c:v>8.74</c:v>
                </c:pt>
                <c:pt idx="211">
                  <c:v>8.74</c:v>
                </c:pt>
                <c:pt idx="212">
                  <c:v>8.8000000000000007</c:v>
                </c:pt>
                <c:pt idx="213">
                  <c:v>8.77</c:v>
                </c:pt>
                <c:pt idx="214">
                  <c:v>8.2200000000000006</c:v>
                </c:pt>
                <c:pt idx="215">
                  <c:v>7.92</c:v>
                </c:pt>
                <c:pt idx="216">
                  <c:v>7.76</c:v>
                </c:pt>
                <c:pt idx="217">
                  <c:v>7.86</c:v>
                </c:pt>
                <c:pt idx="218">
                  <c:v>8.1</c:v>
                </c:pt>
                <c:pt idx="219">
                  <c:v>8.32</c:v>
                </c:pt>
                <c:pt idx="220">
                  <c:v>8.5500000000000007</c:v>
                </c:pt>
                <c:pt idx="221">
                  <c:v>8.7899999999999991</c:v>
                </c:pt>
                <c:pt idx="222">
                  <c:v>8.82</c:v>
                </c:pt>
                <c:pt idx="223">
                  <c:v>8.8699999999999992</c:v>
                </c:pt>
                <c:pt idx="224">
                  <c:v>8.85</c:v>
                </c:pt>
                <c:pt idx="225">
                  <c:v>8.58</c:v>
                </c:pt>
                <c:pt idx="226">
                  <c:v>8.31</c:v>
                </c:pt>
                <c:pt idx="227">
                  <c:v>8.08</c:v>
                </c:pt>
                <c:pt idx="228">
                  <c:v>7.85</c:v>
                </c:pt>
                <c:pt idx="229">
                  <c:v>8.01</c:v>
                </c:pt>
                <c:pt idx="230">
                  <c:v>8.14</c:v>
                </c:pt>
                <c:pt idx="231">
                  <c:v>8.41</c:v>
                </c:pt>
                <c:pt idx="232">
                  <c:v>8.5299999999999994</c:v>
                </c:pt>
                <c:pt idx="233">
                  <c:v>8.7200000000000006</c:v>
                </c:pt>
                <c:pt idx="234">
                  <c:v>8.8000000000000007</c:v>
                </c:pt>
                <c:pt idx="235">
                  <c:v>8.7799999999999994</c:v>
                </c:pt>
                <c:pt idx="236">
                  <c:v>8.57</c:v>
                </c:pt>
                <c:pt idx="237">
                  <c:v>8.65</c:v>
                </c:pt>
                <c:pt idx="238">
                  <c:v>8.26</c:v>
                </c:pt>
                <c:pt idx="239">
                  <c:v>8.02</c:v>
                </c:pt>
                <c:pt idx="240">
                  <c:v>7.75</c:v>
                </c:pt>
                <c:pt idx="241">
                  <c:v>7.81</c:v>
                </c:pt>
                <c:pt idx="242">
                  <c:v>8.09</c:v>
                </c:pt>
                <c:pt idx="243">
                  <c:v>8.24</c:v>
                </c:pt>
                <c:pt idx="244">
                  <c:v>8.5399999999999991</c:v>
                </c:pt>
                <c:pt idx="245">
                  <c:v>8.65</c:v>
                </c:pt>
                <c:pt idx="246">
                  <c:v>8.73</c:v>
                </c:pt>
                <c:pt idx="247">
                  <c:v>8.86</c:v>
                </c:pt>
                <c:pt idx="248">
                  <c:v>8.7899999999999991</c:v>
                </c:pt>
                <c:pt idx="249">
                  <c:v>8.67</c:v>
                </c:pt>
                <c:pt idx="250">
                  <c:v>8.25</c:v>
                </c:pt>
                <c:pt idx="251">
                  <c:v>7.99</c:v>
                </c:pt>
                <c:pt idx="252">
                  <c:v>7.87</c:v>
                </c:pt>
                <c:pt idx="253">
                  <c:v>7.98</c:v>
                </c:pt>
                <c:pt idx="254">
                  <c:v>8.24</c:v>
                </c:pt>
                <c:pt idx="255">
                  <c:v>8.3800000000000008</c:v>
                </c:pt>
                <c:pt idx="256">
                  <c:v>8.65</c:v>
                </c:pt>
                <c:pt idx="257">
                  <c:v>8.91</c:v>
                </c:pt>
                <c:pt idx="258">
                  <c:v>8.74</c:v>
                </c:pt>
                <c:pt idx="259">
                  <c:v>8.8000000000000007</c:v>
                </c:pt>
                <c:pt idx="260">
                  <c:v>8.75</c:v>
                </c:pt>
                <c:pt idx="261">
                  <c:v>8.59</c:v>
                </c:pt>
                <c:pt idx="262">
                  <c:v>8.25</c:v>
                </c:pt>
                <c:pt idx="263">
                  <c:v>8.0299999999999994</c:v>
                </c:pt>
                <c:pt idx="264">
                  <c:v>7.87</c:v>
                </c:pt>
                <c:pt idx="265">
                  <c:v>7.97</c:v>
                </c:pt>
                <c:pt idx="266">
                  <c:v>8.01</c:v>
                </c:pt>
                <c:pt idx="267">
                  <c:v>8.23</c:v>
                </c:pt>
                <c:pt idx="268">
                  <c:v>8.49</c:v>
                </c:pt>
                <c:pt idx="269">
                  <c:v>8.5299999999999994</c:v>
                </c:pt>
                <c:pt idx="270">
                  <c:v>8.58</c:v>
                </c:pt>
                <c:pt idx="271">
                  <c:v>8.57</c:v>
                </c:pt>
                <c:pt idx="272">
                  <c:v>8.43</c:v>
                </c:pt>
                <c:pt idx="273">
                  <c:v>8.25</c:v>
                </c:pt>
                <c:pt idx="274">
                  <c:v>8.0399999999999991</c:v>
                </c:pt>
                <c:pt idx="275">
                  <c:v>7.92</c:v>
                </c:pt>
                <c:pt idx="276">
                  <c:v>7.58</c:v>
                </c:pt>
                <c:pt idx="277">
                  <c:v>7.92</c:v>
                </c:pt>
                <c:pt idx="278">
                  <c:v>7.9</c:v>
                </c:pt>
                <c:pt idx="279">
                  <c:v>8.09</c:v>
                </c:pt>
                <c:pt idx="280">
                  <c:v>8.27</c:v>
                </c:pt>
                <c:pt idx="281">
                  <c:v>8.43</c:v>
                </c:pt>
                <c:pt idx="282">
                  <c:v>8.49</c:v>
                </c:pt>
                <c:pt idx="283">
                  <c:v>8.42</c:v>
                </c:pt>
                <c:pt idx="284">
                  <c:v>8.36</c:v>
                </c:pt>
                <c:pt idx="285">
                  <c:v>8.3699999999999992</c:v>
                </c:pt>
                <c:pt idx="286">
                  <c:v>8.09</c:v>
                </c:pt>
                <c:pt idx="287">
                  <c:v>7.94</c:v>
                </c:pt>
                <c:pt idx="288">
                  <c:v>7.66</c:v>
                </c:pt>
                <c:pt idx="289">
                  <c:v>7.71</c:v>
                </c:pt>
                <c:pt idx="290">
                  <c:v>8.09</c:v>
                </c:pt>
                <c:pt idx="291">
                  <c:v>8.15</c:v>
                </c:pt>
                <c:pt idx="292">
                  <c:v>8.34</c:v>
                </c:pt>
                <c:pt idx="293">
                  <c:v>8.56</c:v>
                </c:pt>
                <c:pt idx="294">
                  <c:v>8.61</c:v>
                </c:pt>
                <c:pt idx="295">
                  <c:v>8.6300000000000008</c:v>
                </c:pt>
                <c:pt idx="296">
                  <c:v>8.51</c:v>
                </c:pt>
                <c:pt idx="297">
                  <c:v>8.49</c:v>
                </c:pt>
                <c:pt idx="298">
                  <c:v>8.15</c:v>
                </c:pt>
                <c:pt idx="299">
                  <c:v>7.82</c:v>
                </c:pt>
                <c:pt idx="300">
                  <c:v>7.73</c:v>
                </c:pt>
                <c:pt idx="301">
                  <c:v>8.0399999999999991</c:v>
                </c:pt>
                <c:pt idx="302">
                  <c:v>8.32</c:v>
                </c:pt>
                <c:pt idx="303">
                  <c:v>8.4600000000000009</c:v>
                </c:pt>
                <c:pt idx="304">
                  <c:v>8.83</c:v>
                </c:pt>
                <c:pt idx="305">
                  <c:v>9.07</c:v>
                </c:pt>
                <c:pt idx="306">
                  <c:v>9.0299999999999994</c:v>
                </c:pt>
                <c:pt idx="307">
                  <c:v>9.01</c:v>
                </c:pt>
                <c:pt idx="308">
                  <c:v>8.92</c:v>
                </c:pt>
                <c:pt idx="309">
                  <c:v>8.84</c:v>
                </c:pt>
                <c:pt idx="310">
                  <c:v>8.48</c:v>
                </c:pt>
                <c:pt idx="311">
                  <c:v>8.2899999999999991</c:v>
                </c:pt>
                <c:pt idx="312">
                  <c:v>8.07</c:v>
                </c:pt>
                <c:pt idx="313">
                  <c:v>8.19</c:v>
                </c:pt>
                <c:pt idx="314">
                  <c:v>8.17</c:v>
                </c:pt>
                <c:pt idx="315">
                  <c:v>8.3699999999999992</c:v>
                </c:pt>
                <c:pt idx="316">
                  <c:v>8.64</c:v>
                </c:pt>
                <c:pt idx="317">
                  <c:v>8.73</c:v>
                </c:pt>
                <c:pt idx="318">
                  <c:v>8.82</c:v>
                </c:pt>
                <c:pt idx="319">
                  <c:v>8.7200000000000006</c:v>
                </c:pt>
                <c:pt idx="320">
                  <c:v>8.59</c:v>
                </c:pt>
                <c:pt idx="321">
                  <c:v>8.4700000000000006</c:v>
                </c:pt>
                <c:pt idx="322">
                  <c:v>8.31</c:v>
                </c:pt>
                <c:pt idx="323">
                  <c:v>8.08</c:v>
                </c:pt>
                <c:pt idx="324">
                  <c:v>8</c:v>
                </c:pt>
                <c:pt idx="325">
                  <c:v>8.02</c:v>
                </c:pt>
                <c:pt idx="326">
                  <c:v>8.35</c:v>
                </c:pt>
                <c:pt idx="327">
                  <c:v>8.82</c:v>
                </c:pt>
                <c:pt idx="328">
                  <c:v>8.99</c:v>
                </c:pt>
                <c:pt idx="329">
                  <c:v>9.25</c:v>
                </c:pt>
                <c:pt idx="330">
                  <c:v>9.2100000000000009</c:v>
                </c:pt>
                <c:pt idx="331">
                  <c:v>9.2200000000000006</c:v>
                </c:pt>
                <c:pt idx="332">
                  <c:v>8.92</c:v>
                </c:pt>
                <c:pt idx="333">
                  <c:v>8.85</c:v>
                </c:pt>
                <c:pt idx="334">
                  <c:v>8.7200000000000006</c:v>
                </c:pt>
                <c:pt idx="335">
                  <c:v>8.3000000000000007</c:v>
                </c:pt>
                <c:pt idx="336">
                  <c:v>8.24</c:v>
                </c:pt>
                <c:pt idx="337">
                  <c:v>8.33</c:v>
                </c:pt>
                <c:pt idx="338">
                  <c:v>8.6199999999999992</c:v>
                </c:pt>
                <c:pt idx="339">
                  <c:v>8.93</c:v>
                </c:pt>
                <c:pt idx="340">
                  <c:v>9.07</c:v>
                </c:pt>
                <c:pt idx="341">
                  <c:v>9.2899999999999991</c:v>
                </c:pt>
                <c:pt idx="342">
                  <c:v>9.36</c:v>
                </c:pt>
                <c:pt idx="343">
                  <c:v>9.5</c:v>
                </c:pt>
                <c:pt idx="344">
                  <c:v>9.39</c:v>
                </c:pt>
                <c:pt idx="345">
                  <c:v>9.0500000000000007</c:v>
                </c:pt>
                <c:pt idx="346">
                  <c:v>8.9600000000000009</c:v>
                </c:pt>
                <c:pt idx="347">
                  <c:v>8.58</c:v>
                </c:pt>
                <c:pt idx="348">
                  <c:v>8.5</c:v>
                </c:pt>
                <c:pt idx="349">
                  <c:v>8.74</c:v>
                </c:pt>
                <c:pt idx="350">
                  <c:v>8.86</c:v>
                </c:pt>
                <c:pt idx="351">
                  <c:v>9.2100000000000009</c:v>
                </c:pt>
                <c:pt idx="352">
                  <c:v>9.5500000000000007</c:v>
                </c:pt>
                <c:pt idx="353">
                  <c:v>9.77</c:v>
                </c:pt>
                <c:pt idx="354">
                  <c:v>9.75</c:v>
                </c:pt>
                <c:pt idx="355">
                  <c:v>9.91</c:v>
                </c:pt>
                <c:pt idx="356">
                  <c:v>9.91</c:v>
                </c:pt>
                <c:pt idx="357">
                  <c:v>9.73</c:v>
                </c:pt>
                <c:pt idx="358">
                  <c:v>9.74</c:v>
                </c:pt>
                <c:pt idx="359">
                  <c:v>9.25</c:v>
                </c:pt>
                <c:pt idx="360">
                  <c:v>9.5500000000000007</c:v>
                </c:pt>
                <c:pt idx="361">
                  <c:v>9.8000000000000007</c:v>
                </c:pt>
                <c:pt idx="362">
                  <c:v>9.8699999999999992</c:v>
                </c:pt>
                <c:pt idx="363">
                  <c:v>10.32</c:v>
                </c:pt>
                <c:pt idx="364">
                  <c:v>10.61</c:v>
                </c:pt>
                <c:pt idx="365">
                  <c:v>10.85</c:v>
                </c:pt>
                <c:pt idx="366">
                  <c:v>10.96</c:v>
                </c:pt>
                <c:pt idx="367">
                  <c:v>10.94</c:v>
                </c:pt>
                <c:pt idx="368">
                  <c:v>10.94</c:v>
                </c:pt>
                <c:pt idx="369">
                  <c:v>10.58</c:v>
                </c:pt>
                <c:pt idx="370">
                  <c:v>10.18</c:v>
                </c:pt>
                <c:pt idx="371">
                  <c:v>9.84</c:v>
                </c:pt>
                <c:pt idx="372">
                  <c:v>10.06</c:v>
                </c:pt>
                <c:pt idx="373">
                  <c:v>9.89</c:v>
                </c:pt>
                <c:pt idx="374">
                  <c:v>10.27</c:v>
                </c:pt>
                <c:pt idx="375">
                  <c:v>10.63</c:v>
                </c:pt>
                <c:pt idx="376">
                  <c:v>10.77</c:v>
                </c:pt>
                <c:pt idx="377">
                  <c:v>11.09</c:v>
                </c:pt>
                <c:pt idx="378">
                  <c:v>11.07</c:v>
                </c:pt>
                <c:pt idx="379">
                  <c:v>11.07</c:v>
                </c:pt>
                <c:pt idx="380">
                  <c:v>10.96</c:v>
                </c:pt>
                <c:pt idx="381">
                  <c:v>10.82</c:v>
                </c:pt>
                <c:pt idx="382">
                  <c:v>10.7</c:v>
                </c:pt>
                <c:pt idx="383">
                  <c:v>10.33</c:v>
                </c:pt>
                <c:pt idx="384">
                  <c:v>10.14</c:v>
                </c:pt>
                <c:pt idx="385">
                  <c:v>10.16</c:v>
                </c:pt>
                <c:pt idx="386">
                  <c:v>10.45</c:v>
                </c:pt>
                <c:pt idx="387">
                  <c:v>10.93</c:v>
                </c:pt>
                <c:pt idx="388">
                  <c:v>11.4</c:v>
                </c:pt>
                <c:pt idx="389">
                  <c:v>11.77</c:v>
                </c:pt>
                <c:pt idx="390">
                  <c:v>12.07</c:v>
                </c:pt>
                <c:pt idx="391">
                  <c:v>12.09</c:v>
                </c:pt>
                <c:pt idx="392">
                  <c:v>11.92</c:v>
                </c:pt>
                <c:pt idx="393">
                  <c:v>11.81</c:v>
                </c:pt>
                <c:pt idx="394">
                  <c:v>11.42</c:v>
                </c:pt>
                <c:pt idx="395">
                  <c:v>10.86</c:v>
                </c:pt>
                <c:pt idx="396">
                  <c:v>10.98</c:v>
                </c:pt>
                <c:pt idx="397">
                  <c:v>11.18</c:v>
                </c:pt>
                <c:pt idx="398">
                  <c:v>11.28</c:v>
                </c:pt>
                <c:pt idx="399">
                  <c:v>11.5</c:v>
                </c:pt>
                <c:pt idx="400">
                  <c:v>11.78</c:v>
                </c:pt>
                <c:pt idx="401">
                  <c:v>11.81</c:v>
                </c:pt>
                <c:pt idx="402">
                  <c:v>11.85</c:v>
                </c:pt>
                <c:pt idx="403">
                  <c:v>11.94</c:v>
                </c:pt>
                <c:pt idx="404">
                  <c:v>11.96</c:v>
                </c:pt>
                <c:pt idx="405">
                  <c:v>11.65</c:v>
                </c:pt>
                <c:pt idx="406">
                  <c:v>11.26</c:v>
                </c:pt>
                <c:pt idx="407">
                  <c:v>10.9</c:v>
                </c:pt>
                <c:pt idx="408">
                  <c:v>10.49</c:v>
                </c:pt>
                <c:pt idx="409">
                  <c:v>10.89</c:v>
                </c:pt>
                <c:pt idx="410">
                  <c:v>11.11</c:v>
                </c:pt>
                <c:pt idx="411">
                  <c:v>11.71</c:v>
                </c:pt>
                <c:pt idx="412">
                  <c:v>11.91</c:v>
                </c:pt>
                <c:pt idx="413">
                  <c:v>11.91</c:v>
                </c:pt>
                <c:pt idx="414">
                  <c:v>12.04</c:v>
                </c:pt>
                <c:pt idx="415">
                  <c:v>12.03</c:v>
                </c:pt>
                <c:pt idx="416">
                  <c:v>11.95</c:v>
                </c:pt>
                <c:pt idx="417">
                  <c:v>11.86</c:v>
                </c:pt>
                <c:pt idx="418">
                  <c:v>11.62</c:v>
                </c:pt>
                <c:pt idx="419">
                  <c:v>11.06</c:v>
                </c:pt>
                <c:pt idx="420">
                  <c:v>10.87</c:v>
                </c:pt>
                <c:pt idx="421">
                  <c:v>11.06</c:v>
                </c:pt>
                <c:pt idx="422">
                  <c:v>11.52</c:v>
                </c:pt>
                <c:pt idx="423">
                  <c:v>11.67</c:v>
                </c:pt>
                <c:pt idx="424">
                  <c:v>11.93</c:v>
                </c:pt>
                <c:pt idx="425">
                  <c:v>11.97</c:v>
                </c:pt>
                <c:pt idx="426">
                  <c:v>12.09</c:v>
                </c:pt>
                <c:pt idx="427">
                  <c:v>12.09</c:v>
                </c:pt>
                <c:pt idx="428">
                  <c:v>12.17</c:v>
                </c:pt>
                <c:pt idx="429">
                  <c:v>12.08</c:v>
                </c:pt>
                <c:pt idx="430">
                  <c:v>11.78</c:v>
                </c:pt>
                <c:pt idx="431">
                  <c:v>11.4</c:v>
                </c:pt>
                <c:pt idx="432">
                  <c:v>11.41</c:v>
                </c:pt>
                <c:pt idx="433">
                  <c:v>11.51</c:v>
                </c:pt>
                <c:pt idx="434">
                  <c:v>11.7</c:v>
                </c:pt>
                <c:pt idx="435">
                  <c:v>11.92</c:v>
                </c:pt>
                <c:pt idx="436">
                  <c:v>11.9</c:v>
                </c:pt>
                <c:pt idx="437">
                  <c:v>12.09</c:v>
                </c:pt>
                <c:pt idx="438">
                  <c:v>12</c:v>
                </c:pt>
                <c:pt idx="439">
                  <c:v>12.17</c:v>
                </c:pt>
                <c:pt idx="440">
                  <c:v>12.3</c:v>
                </c:pt>
                <c:pt idx="441">
                  <c:v>12.03</c:v>
                </c:pt>
                <c:pt idx="442">
                  <c:v>11.75</c:v>
                </c:pt>
                <c:pt idx="443">
                  <c:v>11.62</c:v>
                </c:pt>
                <c:pt idx="444">
                  <c:v>11.46</c:v>
                </c:pt>
                <c:pt idx="445">
                  <c:v>11.63</c:v>
                </c:pt>
                <c:pt idx="446">
                  <c:v>11.61</c:v>
                </c:pt>
                <c:pt idx="447">
                  <c:v>11.93</c:v>
                </c:pt>
                <c:pt idx="448">
                  <c:v>12.4</c:v>
                </c:pt>
                <c:pt idx="449">
                  <c:v>12.54</c:v>
                </c:pt>
                <c:pt idx="450">
                  <c:v>12.65</c:v>
                </c:pt>
                <c:pt idx="451">
                  <c:v>12.53</c:v>
                </c:pt>
                <c:pt idx="452">
                  <c:v>12.51</c:v>
                </c:pt>
                <c:pt idx="453">
                  <c:v>12.36</c:v>
                </c:pt>
                <c:pt idx="454">
                  <c:v>12.1</c:v>
                </c:pt>
                <c:pt idx="455">
                  <c:v>11.72</c:v>
                </c:pt>
                <c:pt idx="456">
                  <c:v>11.65</c:v>
                </c:pt>
                <c:pt idx="457">
                  <c:v>11.94</c:v>
                </c:pt>
                <c:pt idx="458">
                  <c:v>12.25</c:v>
                </c:pt>
                <c:pt idx="459">
                  <c:v>12.31</c:v>
                </c:pt>
                <c:pt idx="460">
                  <c:v>12.85</c:v>
                </c:pt>
                <c:pt idx="461">
                  <c:v>12.99</c:v>
                </c:pt>
                <c:pt idx="462">
                  <c:v>13.09</c:v>
                </c:pt>
                <c:pt idx="463">
                  <c:v>13.04</c:v>
                </c:pt>
                <c:pt idx="464">
                  <c:v>12.95</c:v>
                </c:pt>
                <c:pt idx="465">
                  <c:v>12.6</c:v>
                </c:pt>
                <c:pt idx="466">
                  <c:v>12.48</c:v>
                </c:pt>
                <c:pt idx="467">
                  <c:v>12.17</c:v>
                </c:pt>
                <c:pt idx="468">
                  <c:v>12.1</c:v>
                </c:pt>
                <c:pt idx="469">
                  <c:v>12.29</c:v>
                </c:pt>
                <c:pt idx="470">
                  <c:v>12.33</c:v>
                </c:pt>
                <c:pt idx="471">
                  <c:v>12.62</c:v>
                </c:pt>
                <c:pt idx="472">
                  <c:v>12.93</c:v>
                </c:pt>
                <c:pt idx="473">
                  <c:v>12.92</c:v>
                </c:pt>
                <c:pt idx="474">
                  <c:v>12.94</c:v>
                </c:pt>
                <c:pt idx="475">
                  <c:v>12.91</c:v>
                </c:pt>
                <c:pt idx="476">
                  <c:v>13.03</c:v>
                </c:pt>
                <c:pt idx="477">
                  <c:v>12.72</c:v>
                </c:pt>
                <c:pt idx="478">
                  <c:v>12.71</c:v>
                </c:pt>
                <c:pt idx="479">
                  <c:v>12.32</c:v>
                </c:pt>
                <c:pt idx="480">
                  <c:v>11.99</c:v>
                </c:pt>
                <c:pt idx="481">
                  <c:v>12.14</c:v>
                </c:pt>
                <c:pt idx="482">
                  <c:v>12.56</c:v>
                </c:pt>
                <c:pt idx="483">
                  <c:v>12.43</c:v>
                </c:pt>
                <c:pt idx="484">
                  <c:v>12.79</c:v>
                </c:pt>
                <c:pt idx="485">
                  <c:v>12.73</c:v>
                </c:pt>
                <c:pt idx="486">
                  <c:v>12.68</c:v>
                </c:pt>
                <c:pt idx="487">
                  <c:v>12.88</c:v>
                </c:pt>
                <c:pt idx="488">
                  <c:v>12.87</c:v>
                </c:pt>
                <c:pt idx="489">
                  <c:v>12.46</c:v>
                </c:pt>
                <c:pt idx="490">
                  <c:v>12.75</c:v>
                </c:pt>
                <c:pt idx="491">
                  <c:v>12.23</c:v>
                </c:pt>
                <c:pt idx="492">
                  <c:v>12.21</c:v>
                </c:pt>
                <c:pt idx="493">
                  <c:v>12.78</c:v>
                </c:pt>
                <c:pt idx="494">
                  <c:v>12.89</c:v>
                </c:pt>
                <c:pt idx="495">
                  <c:v>12.69</c:v>
                </c:pt>
                <c:pt idx="496">
                  <c:v>13.01</c:v>
                </c:pt>
                <c:pt idx="497">
                  <c:v>13.21</c:v>
                </c:pt>
                <c:pt idx="498">
                  <c:v>13.11</c:v>
                </c:pt>
                <c:pt idx="499">
                  <c:v>13.19</c:v>
                </c:pt>
                <c:pt idx="500">
                  <c:v>13.3</c:v>
                </c:pt>
                <c:pt idx="501">
                  <c:v>12.84</c:v>
                </c:pt>
                <c:pt idx="502">
                  <c:v>12.97</c:v>
                </c:pt>
                <c:pt idx="503">
                  <c:v>12.5</c:v>
                </c:pt>
                <c:pt idx="504">
                  <c:v>12.23</c:v>
                </c:pt>
                <c:pt idx="505">
                  <c:v>12.921390000000001</c:v>
                </c:pt>
                <c:pt idx="506">
                  <c:v>13.230219999999999</c:v>
                </c:pt>
                <c:pt idx="507">
                  <c:v>13.08846</c:v>
                </c:pt>
                <c:pt idx="508">
                  <c:v>13.31915</c:v>
                </c:pt>
                <c:pt idx="509">
                  <c:v>13.491289999999999</c:v>
                </c:pt>
                <c:pt idx="510">
                  <c:v>13.45717</c:v>
                </c:pt>
                <c:pt idx="511">
                  <c:v>13.469250000000001</c:v>
                </c:pt>
                <c:pt idx="512">
                  <c:v>13.63776</c:v>
                </c:pt>
                <c:pt idx="513">
                  <c:v>13.167289999999999</c:v>
                </c:pt>
                <c:pt idx="514">
                  <c:v>13.414070000000001</c:v>
                </c:pt>
                <c:pt idx="515">
                  <c:v>12.971159999999999</c:v>
                </c:pt>
                <c:pt idx="516">
                  <c:v>12.802949999999999</c:v>
                </c:pt>
                <c:pt idx="517">
                  <c:v>13.37548</c:v>
                </c:pt>
                <c:pt idx="518">
                  <c:v>13.661379999999999</c:v>
                </c:pt>
                <c:pt idx="519">
                  <c:v>13.637370000000001</c:v>
                </c:pt>
                <c:pt idx="520">
                  <c:v>13.81457</c:v>
                </c:pt>
                <c:pt idx="521">
                  <c:v>13.965669999999999</c:v>
                </c:pt>
                <c:pt idx="522">
                  <c:v>13.889010000000001</c:v>
                </c:pt>
                <c:pt idx="523">
                  <c:v>13.87115</c:v>
                </c:pt>
                <c:pt idx="524">
                  <c:v>14.01759</c:v>
                </c:pt>
                <c:pt idx="525">
                  <c:v>13.42159</c:v>
                </c:pt>
                <c:pt idx="526">
                  <c:v>13.74888</c:v>
                </c:pt>
                <c:pt idx="527">
                  <c:v>13.28171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'Electricity-M'!$A$573</c:f>
              <c:strCache>
                <c:ptCount val="1"/>
                <c:pt idx="0">
                  <c:v>Real Price (Apr 2018 $)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'Electricity-M'!$A$41:$A$568</c:f>
              <c:numCache>
                <c:formatCode>mmmm\ yyyy</c:formatCode>
                <c:ptCount val="528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</c:numCache>
            </c:numRef>
          </c:cat>
          <c:val>
            <c:numRef>
              <c:f>'Electricity-M'!$D$41:$D$568</c:f>
              <c:numCache>
                <c:formatCode>0.00</c:formatCode>
                <c:ptCount val="528"/>
                <c:pt idx="6">
                  <c:v>17.108116315789474</c:v>
                </c:pt>
                <c:pt idx="7">
                  <c:v>16.145799127399652</c:v>
                </c:pt>
                <c:pt idx="8">
                  <c:v>16.495806597222224</c:v>
                </c:pt>
                <c:pt idx="9">
                  <c:v>16.842187046632127</c:v>
                </c:pt>
                <c:pt idx="10">
                  <c:v>16.353846127366609</c:v>
                </c:pt>
                <c:pt idx="11">
                  <c:v>15.413529452054796</c:v>
                </c:pt>
                <c:pt idx="12">
                  <c:v>15.334755025553664</c:v>
                </c:pt>
                <c:pt idx="13">
                  <c:v>15.601252782462058</c:v>
                </c:pt>
                <c:pt idx="14">
                  <c:v>16.781322147651007</c:v>
                </c:pt>
                <c:pt idx="15">
                  <c:v>17.086182833333332</c:v>
                </c:pt>
                <c:pt idx="16">
                  <c:v>17.444769767441862</c:v>
                </c:pt>
                <c:pt idx="17">
                  <c:v>17.358266776859509</c:v>
                </c:pt>
                <c:pt idx="18">
                  <c:v>17.272617434210531</c:v>
                </c:pt>
                <c:pt idx="19">
                  <c:v>18.006276268412442</c:v>
                </c:pt>
                <c:pt idx="20">
                  <c:v>17.539629853181079</c:v>
                </c:pt>
                <c:pt idx="21">
                  <c:v>17.454209577922079</c:v>
                </c:pt>
                <c:pt idx="22">
                  <c:v>16.938308709677422</c:v>
                </c:pt>
                <c:pt idx="23">
                  <c:v>16.054041733547351</c:v>
                </c:pt>
                <c:pt idx="24">
                  <c:v>15.552833014354066</c:v>
                </c:pt>
                <c:pt idx="25">
                  <c:v>15.478771904761905</c:v>
                </c:pt>
                <c:pt idx="26">
                  <c:v>16.16988911671924</c:v>
                </c:pt>
                <c:pt idx="27">
                  <c:v>16.825967292644759</c:v>
                </c:pt>
                <c:pt idx="28">
                  <c:v>17.444769767441858</c:v>
                </c:pt>
                <c:pt idx="29">
                  <c:v>17.310579230769228</c:v>
                </c:pt>
                <c:pt idx="30">
                  <c:v>17.178437404580151</c:v>
                </c:pt>
                <c:pt idx="31">
                  <c:v>17.074167678300455</c:v>
                </c:pt>
                <c:pt idx="32">
                  <c:v>16.920115037593984</c:v>
                </c:pt>
                <c:pt idx="33">
                  <c:v>16.768817436661699</c:v>
                </c:pt>
                <c:pt idx="34">
                  <c:v>16.299014518518518</c:v>
                </c:pt>
                <c:pt idx="35">
                  <c:v>15.466496907216497</c:v>
                </c:pt>
                <c:pt idx="36">
                  <c:v>14.965999562043793</c:v>
                </c:pt>
                <c:pt idx="37">
                  <c:v>14.814609393063584</c:v>
                </c:pt>
                <c:pt idx="38">
                  <c:v>15.381678254649501</c:v>
                </c:pt>
                <c:pt idx="39">
                  <c:v>15.937502124645894</c:v>
                </c:pt>
                <c:pt idx="40">
                  <c:v>16.459327591036416</c:v>
                </c:pt>
                <c:pt idx="41">
                  <c:v>16.969589058171749</c:v>
                </c:pt>
                <c:pt idx="42">
                  <c:v>16.783620958904113</c:v>
                </c:pt>
                <c:pt idx="43">
                  <c:v>16.624210719131618</c:v>
                </c:pt>
                <c:pt idx="44">
                  <c:v>16.803877688172044</c:v>
                </c:pt>
                <c:pt idx="45">
                  <c:v>16.625113031914896</c:v>
                </c:pt>
                <c:pt idx="46">
                  <c:v>15.792107368421052</c:v>
                </c:pt>
                <c:pt idx="47">
                  <c:v>15.282132509752927</c:v>
                </c:pt>
                <c:pt idx="48">
                  <c:v>15.066615256410257</c:v>
                </c:pt>
                <c:pt idx="49">
                  <c:v>14.875898607594937</c:v>
                </c:pt>
                <c:pt idx="50">
                  <c:v>15.295934207240951</c:v>
                </c:pt>
                <c:pt idx="51">
                  <c:v>15.762826576019776</c:v>
                </c:pt>
                <c:pt idx="52">
                  <c:v>16.52662399020808</c:v>
                </c:pt>
                <c:pt idx="53">
                  <c:v>16.972527515151516</c:v>
                </c:pt>
                <c:pt idx="54">
                  <c:v>17.254693583535111</c:v>
                </c:pt>
                <c:pt idx="55">
                  <c:v>17.130260697115386</c:v>
                </c:pt>
                <c:pt idx="56">
                  <c:v>16.987338379022649</c:v>
                </c:pt>
                <c:pt idx="57">
                  <c:v>16.826891263282175</c:v>
                </c:pt>
                <c:pt idx="58">
                  <c:v>16.357868224299065</c:v>
                </c:pt>
                <c:pt idx="59">
                  <c:v>15.917006365740741</c:v>
                </c:pt>
                <c:pt idx="60">
                  <c:v>15.484233715596332</c:v>
                </c:pt>
                <c:pt idx="61">
                  <c:v>15.627606250000001</c:v>
                </c:pt>
                <c:pt idx="62">
                  <c:v>16.368418284424379</c:v>
                </c:pt>
                <c:pt idx="63">
                  <c:v>16.837824915824914</c:v>
                </c:pt>
                <c:pt idx="64">
                  <c:v>17.561457190635451</c:v>
                </c:pt>
                <c:pt idx="65">
                  <c:v>17.958796132596685</c:v>
                </c:pt>
                <c:pt idx="66">
                  <c:v>18.035794754098358</c:v>
                </c:pt>
                <c:pt idx="67">
                  <c:v>17.898863557483729</c:v>
                </c:pt>
                <c:pt idx="68">
                  <c:v>17.725834801288936</c:v>
                </c:pt>
                <c:pt idx="69">
                  <c:v>17.668899571734475</c:v>
                </c:pt>
                <c:pt idx="70">
                  <c:v>17.060414498933905</c:v>
                </c:pt>
                <c:pt idx="71">
                  <c:v>16.74030510095643</c:v>
                </c:pt>
                <c:pt idx="72">
                  <c:v>16.42223029661017</c:v>
                </c:pt>
                <c:pt idx="73">
                  <c:v>16.898277507919751</c:v>
                </c:pt>
                <c:pt idx="74">
                  <c:v>17.426348680042238</c:v>
                </c:pt>
                <c:pt idx="75">
                  <c:v>17.634519894736844</c:v>
                </c:pt>
                <c:pt idx="76">
                  <c:v>17.990487278415017</c:v>
                </c:pt>
                <c:pt idx="77">
                  <c:v>18.302021340206185</c:v>
                </c:pt>
                <c:pt idx="78">
                  <c:v>18.464617846153846</c:v>
                </c:pt>
                <c:pt idx="79">
                  <c:v>18.426819242579324</c:v>
                </c:pt>
                <c:pt idx="80">
                  <c:v>18.426819242579324</c:v>
                </c:pt>
                <c:pt idx="81">
                  <c:v>18.351684403669726</c:v>
                </c:pt>
                <c:pt idx="82">
                  <c:v>17.604976836734696</c:v>
                </c:pt>
                <c:pt idx="83">
                  <c:v>17.147179017400205</c:v>
                </c:pt>
                <c:pt idx="84">
                  <c:v>17.112149029622064</c:v>
                </c:pt>
                <c:pt idx="85">
                  <c:v>17.094687653061225</c:v>
                </c:pt>
                <c:pt idx="86">
                  <c:v>17.587030886850155</c:v>
                </c:pt>
                <c:pt idx="87">
                  <c:v>17.46242641700405</c:v>
                </c:pt>
                <c:pt idx="88">
                  <c:v>18.148187903225807</c:v>
                </c:pt>
                <c:pt idx="89">
                  <c:v>18.61477444668008</c:v>
                </c:pt>
                <c:pt idx="90">
                  <c:v>18.790708917835673</c:v>
                </c:pt>
                <c:pt idx="91">
                  <c:v>18.734393106893112</c:v>
                </c:pt>
                <c:pt idx="92">
                  <c:v>18.927459362549801</c:v>
                </c:pt>
                <c:pt idx="93">
                  <c:v>18.604293154761905</c:v>
                </c:pt>
                <c:pt idx="94">
                  <c:v>18.054445202769536</c:v>
                </c:pt>
                <c:pt idx="95">
                  <c:v>17.26126134122288</c:v>
                </c:pt>
                <c:pt idx="96">
                  <c:v>16.653120078354558</c:v>
                </c:pt>
                <c:pt idx="97">
                  <c:v>17.059375243664718</c:v>
                </c:pt>
                <c:pt idx="98">
                  <c:v>17.495629154518952</c:v>
                </c:pt>
                <c:pt idx="99">
                  <c:v>17.669936205227494</c:v>
                </c:pt>
                <c:pt idx="100">
                  <c:v>18.360549951690821</c:v>
                </c:pt>
                <c:pt idx="101">
                  <c:v>19.048499807135972</c:v>
                </c:pt>
                <c:pt idx="102">
                  <c:v>19.215500480307398</c:v>
                </c:pt>
                <c:pt idx="103">
                  <c:v>19.399787068965519</c:v>
                </c:pt>
                <c:pt idx="104">
                  <c:v>19.344200286532953</c:v>
                </c:pt>
                <c:pt idx="105">
                  <c:v>19.032669838249287</c:v>
                </c:pt>
                <c:pt idx="106">
                  <c:v>18.046694396961062</c:v>
                </c:pt>
                <c:pt idx="107">
                  <c:v>17.301463601895737</c:v>
                </c:pt>
                <c:pt idx="108">
                  <c:v>17.268726679280984</c:v>
                </c:pt>
                <c:pt idx="109">
                  <c:v>16.936032361241768</c:v>
                </c:pt>
                <c:pt idx="110">
                  <c:v>17.559108146067416</c:v>
                </c:pt>
                <c:pt idx="111">
                  <c:v>17.993655046728975</c:v>
                </c:pt>
                <c:pt idx="112">
                  <c:v>18.659828358208955</c:v>
                </c:pt>
                <c:pt idx="113">
                  <c:v>19.072948279069767</c:v>
                </c:pt>
                <c:pt idx="114">
                  <c:v>19.037529619312906</c:v>
                </c:pt>
                <c:pt idx="115">
                  <c:v>19.002242261353103</c:v>
                </c:pt>
                <c:pt idx="116">
                  <c:v>18.96708547641073</c:v>
                </c:pt>
                <c:pt idx="117">
                  <c:v>18.66670755760369</c:v>
                </c:pt>
                <c:pt idx="118">
                  <c:v>17.663496238532112</c:v>
                </c:pt>
                <c:pt idx="119">
                  <c:v>16.897795251141552</c:v>
                </c:pt>
                <c:pt idx="120">
                  <c:v>15.744208953594176</c:v>
                </c:pt>
                <c:pt idx="121">
                  <c:v>16.274364065633545</c:v>
                </c:pt>
                <c:pt idx="122">
                  <c:v>16.547214243813016</c:v>
                </c:pt>
                <c:pt idx="123">
                  <c:v>17.068163882244711</c:v>
                </c:pt>
                <c:pt idx="124">
                  <c:v>17.181764522935779</c:v>
                </c:pt>
                <c:pt idx="125">
                  <c:v>17.621768802559416</c:v>
                </c:pt>
                <c:pt idx="126">
                  <c:v>17.697015296803656</c:v>
                </c:pt>
                <c:pt idx="127">
                  <c:v>17.566798266423358</c:v>
                </c:pt>
                <c:pt idx="128">
                  <c:v>17.525650063636363</c:v>
                </c:pt>
                <c:pt idx="129">
                  <c:v>16.926597840290381</c:v>
                </c:pt>
                <c:pt idx="130">
                  <c:v>16.760041485507244</c:v>
                </c:pt>
                <c:pt idx="131">
                  <c:v>15.819425243682311</c:v>
                </c:pt>
                <c:pt idx="132">
                  <c:v>15.554658716337519</c:v>
                </c:pt>
                <c:pt idx="133">
                  <c:v>15.543737164579605</c:v>
                </c:pt>
                <c:pt idx="134">
                  <c:v>15.911744545454543</c:v>
                </c:pt>
                <c:pt idx="135">
                  <c:v>16.107389015084294</c:v>
                </c:pt>
                <c:pt idx="136">
                  <c:v>16.529305300884957</c:v>
                </c:pt>
                <c:pt idx="137">
                  <c:v>17.183482466960353</c:v>
                </c:pt>
                <c:pt idx="138">
                  <c:v>17.13818330404218</c:v>
                </c:pt>
                <c:pt idx="139">
                  <c:v>16.975709466316712</c:v>
                </c:pt>
                <c:pt idx="140">
                  <c:v>16.698512833478638</c:v>
                </c:pt>
                <c:pt idx="141">
                  <c:v>16.589723226086956</c:v>
                </c:pt>
                <c:pt idx="142">
                  <c:v>16.01220245233969</c:v>
                </c:pt>
                <c:pt idx="143">
                  <c:v>15.335602534602078</c:v>
                </c:pt>
                <c:pt idx="144">
                  <c:v>14.916280724137932</c:v>
                </c:pt>
                <c:pt idx="145">
                  <c:v>15.041234793459553</c:v>
                </c:pt>
                <c:pt idx="146">
                  <c:v>15.324444103004291</c:v>
                </c:pt>
                <c:pt idx="147">
                  <c:v>15.574269709897612</c:v>
                </c:pt>
                <c:pt idx="148">
                  <c:v>16.130349668085106</c:v>
                </c:pt>
                <c:pt idx="149">
                  <c:v>16.612940067796611</c:v>
                </c:pt>
                <c:pt idx="150">
                  <c:v>16.669446666666666</c:v>
                </c:pt>
                <c:pt idx="151">
                  <c:v>16.662442697478994</c:v>
                </c:pt>
                <c:pt idx="152">
                  <c:v>16.404409439330543</c:v>
                </c:pt>
                <c:pt idx="153">
                  <c:v>16.057723853211012</c:v>
                </c:pt>
                <c:pt idx="154">
                  <c:v>15.505495278470491</c:v>
                </c:pt>
                <c:pt idx="155">
                  <c:v>15.081222667771335</c:v>
                </c:pt>
                <c:pt idx="156">
                  <c:v>14.792070866336633</c:v>
                </c:pt>
                <c:pt idx="157">
                  <c:v>14.763975378289475</c:v>
                </c:pt>
                <c:pt idx="158">
                  <c:v>14.814254566284781</c:v>
                </c:pt>
                <c:pt idx="159">
                  <c:v>15.274683866774978</c:v>
                </c:pt>
                <c:pt idx="160">
                  <c:v>15.604865998383184</c:v>
                </c:pt>
                <c:pt idx="161">
                  <c:v>16.159020419016919</c:v>
                </c:pt>
                <c:pt idx="162">
                  <c:v>16.267773253012049</c:v>
                </c:pt>
                <c:pt idx="163">
                  <c:v>16.287856923694779</c:v>
                </c:pt>
                <c:pt idx="164">
                  <c:v>16.06838488782051</c:v>
                </c:pt>
                <c:pt idx="165">
                  <c:v>15.692409720893142</c:v>
                </c:pt>
                <c:pt idx="166">
                  <c:v>14.934976838760923</c:v>
                </c:pt>
                <c:pt idx="167">
                  <c:v>14.392740768012668</c:v>
                </c:pt>
                <c:pt idx="168">
                  <c:v>14.080779654901963</c:v>
                </c:pt>
                <c:pt idx="169">
                  <c:v>14.631346351562502</c:v>
                </c:pt>
                <c:pt idx="170">
                  <c:v>14.738072208398133</c:v>
                </c:pt>
                <c:pt idx="171">
                  <c:v>14.936548409619864</c:v>
                </c:pt>
                <c:pt idx="172">
                  <c:v>15.455714686289701</c:v>
                </c:pt>
                <c:pt idx="173">
                  <c:v>15.630012347959969</c:v>
                </c:pt>
                <c:pt idx="174">
                  <c:v>15.711432490421455</c:v>
                </c:pt>
                <c:pt idx="175">
                  <c:v>15.694106702127659</c:v>
                </c:pt>
                <c:pt idx="176">
                  <c:v>15.436536649056604</c:v>
                </c:pt>
                <c:pt idx="177">
                  <c:v>15.107467031484259</c:v>
                </c:pt>
                <c:pt idx="178">
                  <c:v>14.624727703814511</c:v>
                </c:pt>
                <c:pt idx="179">
                  <c:v>14.197598763040238</c:v>
                </c:pt>
                <c:pt idx="180">
                  <c:v>13.773640786933926</c:v>
                </c:pt>
                <c:pt idx="181">
                  <c:v>14.115855615727003</c:v>
                </c:pt>
                <c:pt idx="182">
                  <c:v>14.449739191394658</c:v>
                </c:pt>
                <c:pt idx="183">
                  <c:v>14.787810384900075</c:v>
                </c:pt>
                <c:pt idx="184">
                  <c:v>15.028317514749265</c:v>
                </c:pt>
                <c:pt idx="185">
                  <c:v>15.333439544117647</c:v>
                </c:pt>
                <c:pt idx="186">
                  <c:v>15.421074008810574</c:v>
                </c:pt>
                <c:pt idx="187">
                  <c:v>15.430831120058563</c:v>
                </c:pt>
                <c:pt idx="188">
                  <c:v>15.312772722627736</c:v>
                </c:pt>
                <c:pt idx="189">
                  <c:v>15.181103214285713</c:v>
                </c:pt>
                <c:pt idx="190">
                  <c:v>14.443627953555881</c:v>
                </c:pt>
                <c:pt idx="191">
                  <c:v>14.130431816208393</c:v>
                </c:pt>
                <c:pt idx="192">
                  <c:v>13.939417982646422</c:v>
                </c:pt>
                <c:pt idx="193">
                  <c:v>14.053570295815298</c:v>
                </c:pt>
                <c:pt idx="194">
                  <c:v>14.416494852624011</c:v>
                </c:pt>
                <c:pt idx="195">
                  <c:v>14.439280380200865</c:v>
                </c:pt>
                <c:pt idx="196">
                  <c:v>15.052617730851827</c:v>
                </c:pt>
                <c:pt idx="197">
                  <c:v>15.420130535331909</c:v>
                </c:pt>
                <c:pt idx="198">
                  <c:v>15.251653871886122</c:v>
                </c:pt>
                <c:pt idx="199">
                  <c:v>15.27243338068182</c:v>
                </c:pt>
                <c:pt idx="200">
                  <c:v>15.27540364280652</c:v>
                </c:pt>
                <c:pt idx="201">
                  <c:v>14.946035278757941</c:v>
                </c:pt>
                <c:pt idx="202">
                  <c:v>14.358481857846588</c:v>
                </c:pt>
                <c:pt idx="203">
                  <c:v>13.828729297259311</c:v>
                </c:pt>
                <c:pt idx="204">
                  <c:v>13.57019030112045</c:v>
                </c:pt>
                <c:pt idx="205">
                  <c:v>13.646580552061494</c:v>
                </c:pt>
                <c:pt idx="206">
                  <c:v>13.627534382414513</c:v>
                </c:pt>
                <c:pt idx="207">
                  <c:v>14.153959930458972</c:v>
                </c:pt>
                <c:pt idx="208">
                  <c:v>14.860314625520111</c:v>
                </c:pt>
                <c:pt idx="209">
                  <c:v>15.161918745668745</c:v>
                </c:pt>
                <c:pt idx="210">
                  <c:v>15.123629467128028</c:v>
                </c:pt>
                <c:pt idx="211">
                  <c:v>15.092295980662984</c:v>
                </c:pt>
                <c:pt idx="212">
                  <c:v>15.17494455172414</c:v>
                </c:pt>
                <c:pt idx="213">
                  <c:v>15.060890858516485</c:v>
                </c:pt>
                <c:pt idx="214">
                  <c:v>14.077690232876716</c:v>
                </c:pt>
                <c:pt idx="215">
                  <c:v>13.536092030075189</c:v>
                </c:pt>
                <c:pt idx="216">
                  <c:v>13.262635625427205</c:v>
                </c:pt>
                <c:pt idx="217">
                  <c:v>13.396917259713701</c:v>
                </c:pt>
                <c:pt idx="218">
                  <c:v>13.768441672331747</c:v>
                </c:pt>
                <c:pt idx="219">
                  <c:v>14.132791739130436</c:v>
                </c:pt>
                <c:pt idx="220">
                  <c:v>14.493942610169492</c:v>
                </c:pt>
                <c:pt idx="221">
                  <c:v>14.860490486815415</c:v>
                </c:pt>
                <c:pt idx="222">
                  <c:v>14.860968962264151</c:v>
                </c:pt>
                <c:pt idx="223">
                  <c:v>14.885032744966441</c:v>
                </c:pt>
                <c:pt idx="224">
                  <c:v>14.821627896851975</c:v>
                </c:pt>
                <c:pt idx="225">
                  <c:v>14.359824538152612</c:v>
                </c:pt>
                <c:pt idx="226">
                  <c:v>13.87080458611482</c:v>
                </c:pt>
                <c:pt idx="227">
                  <c:v>13.45993961359094</c:v>
                </c:pt>
                <c:pt idx="228">
                  <c:v>13.042042159468439</c:v>
                </c:pt>
                <c:pt idx="229">
                  <c:v>13.272591232604375</c:v>
                </c:pt>
                <c:pt idx="230">
                  <c:v>13.461239669312169</c:v>
                </c:pt>
                <c:pt idx="231">
                  <c:v>13.852771389986826</c:v>
                </c:pt>
                <c:pt idx="232">
                  <c:v>14.022719927679161</c:v>
                </c:pt>
                <c:pt idx="233">
                  <c:v>14.306847926509189</c:v>
                </c:pt>
                <c:pt idx="234">
                  <c:v>14.419180602883356</c:v>
                </c:pt>
                <c:pt idx="235">
                  <c:v>14.358182642249838</c:v>
                </c:pt>
                <c:pt idx="236">
                  <c:v>13.996455708687133</c:v>
                </c:pt>
                <c:pt idx="237">
                  <c:v>14.090297752443</c:v>
                </c:pt>
                <c:pt idx="238">
                  <c:v>13.437504502277164</c:v>
                </c:pt>
                <c:pt idx="239">
                  <c:v>13.030113281351527</c:v>
                </c:pt>
                <c:pt idx="240">
                  <c:v>12.526329508726569</c:v>
                </c:pt>
                <c:pt idx="241">
                  <c:v>12.59887533548387</c:v>
                </c:pt>
                <c:pt idx="242">
                  <c:v>13.008600340836013</c:v>
                </c:pt>
                <c:pt idx="243">
                  <c:v>13.198870006406151</c:v>
                </c:pt>
                <c:pt idx="244">
                  <c:v>13.653172109974424</c:v>
                </c:pt>
                <c:pt idx="245">
                  <c:v>13.802557147415445</c:v>
                </c:pt>
                <c:pt idx="246">
                  <c:v>13.903592617834395</c:v>
                </c:pt>
                <c:pt idx="247">
                  <c:v>14.092681055979643</c:v>
                </c:pt>
                <c:pt idx="248">
                  <c:v>13.93701041851617</c:v>
                </c:pt>
                <c:pt idx="249">
                  <c:v>13.70329670670038</c:v>
                </c:pt>
                <c:pt idx="250">
                  <c:v>12.998387051039698</c:v>
                </c:pt>
                <c:pt idx="251">
                  <c:v>12.557091030798242</c:v>
                </c:pt>
                <c:pt idx="252">
                  <c:v>12.345220696361354</c:v>
                </c:pt>
                <c:pt idx="253">
                  <c:v>12.494256518472138</c:v>
                </c:pt>
                <c:pt idx="254">
                  <c:v>12.893264130162704</c:v>
                </c:pt>
                <c:pt idx="255">
                  <c:v>13.104124115071921</c:v>
                </c:pt>
                <c:pt idx="256">
                  <c:v>13.526333364602879</c:v>
                </c:pt>
                <c:pt idx="257">
                  <c:v>13.906813651685393</c:v>
                </c:pt>
                <c:pt idx="258">
                  <c:v>13.624466695760598</c:v>
                </c:pt>
                <c:pt idx="259">
                  <c:v>13.683874129353235</c:v>
                </c:pt>
                <c:pt idx="260">
                  <c:v>13.572362748138957</c:v>
                </c:pt>
                <c:pt idx="261">
                  <c:v>13.29943159752322</c:v>
                </c:pt>
                <c:pt idx="262">
                  <c:v>12.757229591836735</c:v>
                </c:pt>
                <c:pt idx="263">
                  <c:v>12.409362490729293</c:v>
                </c:pt>
                <c:pt idx="264">
                  <c:v>12.147087524691358</c:v>
                </c:pt>
                <c:pt idx="265">
                  <c:v>12.30143425308642</c:v>
                </c:pt>
                <c:pt idx="266">
                  <c:v>12.363172944444443</c:v>
                </c:pt>
                <c:pt idx="267">
                  <c:v>12.687072694204687</c:v>
                </c:pt>
                <c:pt idx="268">
                  <c:v>13.055682859778599</c:v>
                </c:pt>
                <c:pt idx="269">
                  <c:v>13.101079244471746</c:v>
                </c:pt>
                <c:pt idx="270">
                  <c:v>13.14557466911765</c:v>
                </c:pt>
                <c:pt idx="271">
                  <c:v>13.114182184822523</c:v>
                </c:pt>
                <c:pt idx="272">
                  <c:v>12.892058293577982</c:v>
                </c:pt>
                <c:pt idx="273">
                  <c:v>12.585991610738255</c:v>
                </c:pt>
                <c:pt idx="274">
                  <c:v>12.250671956124314</c:v>
                </c:pt>
                <c:pt idx="275">
                  <c:v>12.045804525547448</c:v>
                </c:pt>
                <c:pt idx="276">
                  <c:v>11.507687225258046</c:v>
                </c:pt>
                <c:pt idx="277">
                  <c:v>12.023863169398908</c:v>
                </c:pt>
                <c:pt idx="278">
                  <c:v>11.986222269417476</c:v>
                </c:pt>
                <c:pt idx="279">
                  <c:v>12.193112435201929</c:v>
                </c:pt>
                <c:pt idx="280">
                  <c:v>12.456896740963856</c:v>
                </c:pt>
                <c:pt idx="281">
                  <c:v>12.697900789156627</c:v>
                </c:pt>
                <c:pt idx="282">
                  <c:v>12.734577282543492</c:v>
                </c:pt>
                <c:pt idx="283">
                  <c:v>12.599348378216638</c:v>
                </c:pt>
                <c:pt idx="284">
                  <c:v>12.457381477949941</c:v>
                </c:pt>
                <c:pt idx="285">
                  <c:v>12.450023967876263</c:v>
                </c:pt>
                <c:pt idx="286">
                  <c:v>12.012098295724465</c:v>
                </c:pt>
                <c:pt idx="287">
                  <c:v>11.761440154028438</c:v>
                </c:pt>
                <c:pt idx="288">
                  <c:v>11.313168470171293</c:v>
                </c:pt>
                <c:pt idx="289">
                  <c:v>11.340126511764707</c:v>
                </c:pt>
                <c:pt idx="290">
                  <c:v>11.829458204678362</c:v>
                </c:pt>
                <c:pt idx="291">
                  <c:v>11.924165330602694</c:v>
                </c:pt>
                <c:pt idx="292">
                  <c:v>12.180769731308413</c:v>
                </c:pt>
                <c:pt idx="293">
                  <c:v>12.429482880371662</c:v>
                </c:pt>
                <c:pt idx="294">
                  <c:v>12.465889038795599</c:v>
                </c:pt>
                <c:pt idx="295">
                  <c:v>12.49484580775912</c:v>
                </c:pt>
                <c:pt idx="296">
                  <c:v>12.257228496543778</c:v>
                </c:pt>
                <c:pt idx="297">
                  <c:v>12.207326239217942</c:v>
                </c:pt>
                <c:pt idx="298">
                  <c:v>11.698277009184848</c:v>
                </c:pt>
                <c:pt idx="299">
                  <c:v>11.198889427262314</c:v>
                </c:pt>
                <c:pt idx="300">
                  <c:v>11.006960939635537</c:v>
                </c:pt>
                <c:pt idx="301">
                  <c:v>11.422359477272728</c:v>
                </c:pt>
                <c:pt idx="302">
                  <c:v>11.813440908574675</c:v>
                </c:pt>
                <c:pt idx="303">
                  <c:v>11.991795816326533</c:v>
                </c:pt>
                <c:pt idx="304">
                  <c:v>12.452725386350821</c:v>
                </c:pt>
                <c:pt idx="305">
                  <c:v>12.762398531232417</c:v>
                </c:pt>
                <c:pt idx="306">
                  <c:v>12.727601753100338</c:v>
                </c:pt>
                <c:pt idx="307">
                  <c:v>12.699412158962797</c:v>
                </c:pt>
                <c:pt idx="308">
                  <c:v>12.523144098820888</c:v>
                </c:pt>
                <c:pt idx="309">
                  <c:v>12.445769301801803</c:v>
                </c:pt>
                <c:pt idx="310">
                  <c:v>11.945654174647888</c:v>
                </c:pt>
                <c:pt idx="311">
                  <c:v>11.684586770011274</c:v>
                </c:pt>
                <c:pt idx="312">
                  <c:v>11.355298362408554</c:v>
                </c:pt>
                <c:pt idx="313">
                  <c:v>11.50472765730337</c:v>
                </c:pt>
                <c:pt idx="314">
                  <c:v>11.444485652661065</c:v>
                </c:pt>
                <c:pt idx="315">
                  <c:v>11.672331450083659</c:v>
                </c:pt>
                <c:pt idx="316">
                  <c:v>12.03543335933148</c:v>
                </c:pt>
                <c:pt idx="317">
                  <c:v>12.15403140868597</c:v>
                </c:pt>
                <c:pt idx="318">
                  <c:v>12.2520433</c:v>
                </c:pt>
                <c:pt idx="319">
                  <c:v>12.079576864265929</c:v>
                </c:pt>
                <c:pt idx="320">
                  <c:v>11.87974669800885</c:v>
                </c:pt>
                <c:pt idx="321">
                  <c:v>11.687931561810156</c:v>
                </c:pt>
                <c:pt idx="322">
                  <c:v>11.44819023140496</c:v>
                </c:pt>
                <c:pt idx="323">
                  <c:v>11.112964444444444</c:v>
                </c:pt>
                <c:pt idx="324">
                  <c:v>10.954729463307777</c:v>
                </c:pt>
                <c:pt idx="325">
                  <c:v>10.922300838779956</c:v>
                </c:pt>
                <c:pt idx="326">
                  <c:v>11.353171261555193</c:v>
                </c:pt>
                <c:pt idx="327">
                  <c:v>12.038033810043668</c:v>
                </c:pt>
                <c:pt idx="328">
                  <c:v>12.290185254237288</c:v>
                </c:pt>
                <c:pt idx="329">
                  <c:v>12.631817176406335</c:v>
                </c:pt>
                <c:pt idx="330">
                  <c:v>12.536113538377792</c:v>
                </c:pt>
                <c:pt idx="331">
                  <c:v>12.495308802168022</c:v>
                </c:pt>
                <c:pt idx="332">
                  <c:v>12.049551399243652</c:v>
                </c:pt>
                <c:pt idx="333">
                  <c:v>11.967923445105463</c:v>
                </c:pt>
                <c:pt idx="334">
                  <c:v>11.785749318918921</c:v>
                </c:pt>
                <c:pt idx="335">
                  <c:v>11.187849649595689</c:v>
                </c:pt>
                <c:pt idx="336">
                  <c:v>11.059278625872251</c:v>
                </c:pt>
                <c:pt idx="337">
                  <c:v>11.156118698446706</c:v>
                </c:pt>
                <c:pt idx="338">
                  <c:v>11.519826050240512</c:v>
                </c:pt>
                <c:pt idx="339">
                  <c:v>11.915007369263606</c:v>
                </c:pt>
                <c:pt idx="340">
                  <c:v>12.050362481402765</c:v>
                </c:pt>
                <c:pt idx="341">
                  <c:v>12.296915791424032</c:v>
                </c:pt>
                <c:pt idx="342">
                  <c:v>12.376469127445795</c:v>
                </c:pt>
                <c:pt idx="343">
                  <c:v>12.554947938689219</c:v>
                </c:pt>
                <c:pt idx="344">
                  <c:v>12.370345432033721</c:v>
                </c:pt>
                <c:pt idx="345">
                  <c:v>11.859944365828094</c:v>
                </c:pt>
                <c:pt idx="346">
                  <c:v>11.686873406364112</c:v>
                </c:pt>
                <c:pt idx="347">
                  <c:v>11.191224757433492</c:v>
                </c:pt>
                <c:pt idx="348">
                  <c:v>11.092664144050104</c:v>
                </c:pt>
                <c:pt idx="349">
                  <c:v>11.358443128898131</c:v>
                </c:pt>
                <c:pt idx="350">
                  <c:v>11.472653868461936</c:v>
                </c:pt>
                <c:pt idx="351">
                  <c:v>11.888921306143523</c:v>
                </c:pt>
                <c:pt idx="352">
                  <c:v>12.334185098140496</c:v>
                </c:pt>
                <c:pt idx="353">
                  <c:v>12.611809029426949</c:v>
                </c:pt>
                <c:pt idx="354">
                  <c:v>12.508499615187276</c:v>
                </c:pt>
                <c:pt idx="355">
                  <c:v>12.635967603263641</c:v>
                </c:pt>
                <c:pt idx="356">
                  <c:v>12.464352349094568</c:v>
                </c:pt>
                <c:pt idx="357">
                  <c:v>12.21951652938222</c:v>
                </c:pt>
                <c:pt idx="358">
                  <c:v>12.293822099949521</c:v>
                </c:pt>
                <c:pt idx="359">
                  <c:v>11.675344396769308</c:v>
                </c:pt>
                <c:pt idx="360">
                  <c:v>11.98142616658304</c:v>
                </c:pt>
                <c:pt idx="361">
                  <c:v>12.288910030090273</c:v>
                </c:pt>
                <c:pt idx="362">
                  <c:v>12.358095037556334</c:v>
                </c:pt>
                <c:pt idx="363">
                  <c:v>12.857151689088191</c:v>
                </c:pt>
                <c:pt idx="364">
                  <c:v>13.179048370591159</c:v>
                </c:pt>
                <c:pt idx="365">
                  <c:v>13.44376831020813</c:v>
                </c:pt>
                <c:pt idx="366">
                  <c:v>13.5064417545589</c:v>
                </c:pt>
                <c:pt idx="367">
                  <c:v>13.422258086359177</c:v>
                </c:pt>
                <c:pt idx="368">
                  <c:v>13.488442790927021</c:v>
                </c:pt>
                <c:pt idx="369">
                  <c:v>13.102729995047053</c:v>
                </c:pt>
                <c:pt idx="370">
                  <c:v>12.601111415841585</c:v>
                </c:pt>
                <c:pt idx="371">
                  <c:v>12.114280295420974</c:v>
                </c:pt>
                <c:pt idx="372">
                  <c:v>12.364611658646167</c:v>
                </c:pt>
                <c:pt idx="373">
                  <c:v>12.108705125694085</c:v>
                </c:pt>
                <c:pt idx="374">
                  <c:v>12.508905824987334</c:v>
                </c:pt>
                <c:pt idx="375">
                  <c:v>12.908652920778616</c:v>
                </c:pt>
                <c:pt idx="376">
                  <c:v>13.024831849290221</c:v>
                </c:pt>
                <c:pt idx="377">
                  <c:v>13.380827726145323</c:v>
                </c:pt>
                <c:pt idx="378">
                  <c:v>13.332955780985825</c:v>
                </c:pt>
                <c:pt idx="379">
                  <c:v>13.328846754660105</c:v>
                </c:pt>
                <c:pt idx="380">
                  <c:v>13.140716634619537</c:v>
                </c:pt>
                <c:pt idx="381">
                  <c:v>12.932985295664229</c:v>
                </c:pt>
                <c:pt idx="382">
                  <c:v>12.689823225855411</c:v>
                </c:pt>
                <c:pt idx="383">
                  <c:v>12.215615223817068</c:v>
                </c:pt>
                <c:pt idx="384">
                  <c:v>11.949733888223818</c:v>
                </c:pt>
                <c:pt idx="385">
                  <c:v>11.94442383408483</c:v>
                </c:pt>
                <c:pt idx="386">
                  <c:v>12.24155656178554</c:v>
                </c:pt>
                <c:pt idx="387">
                  <c:v>12.774283595553936</c:v>
                </c:pt>
                <c:pt idx="388">
                  <c:v>13.245211051633769</c:v>
                </c:pt>
                <c:pt idx="389">
                  <c:v>13.533294440893394</c:v>
                </c:pt>
                <c:pt idx="390">
                  <c:v>13.77983032746466</c:v>
                </c:pt>
                <c:pt idx="391">
                  <c:v>13.823239073574467</c:v>
                </c:pt>
                <c:pt idx="392">
                  <c:v>13.617223664432537</c:v>
                </c:pt>
                <c:pt idx="393">
                  <c:v>13.608573824281665</c:v>
                </c:pt>
                <c:pt idx="394">
                  <c:v>13.396368871186425</c:v>
                </c:pt>
                <c:pt idx="395">
                  <c:v>12.845215479805862</c:v>
                </c:pt>
                <c:pt idx="396">
                  <c:v>12.95436702165307</c:v>
                </c:pt>
                <c:pt idx="397">
                  <c:v>13.142456481982087</c:v>
                </c:pt>
                <c:pt idx="398">
                  <c:v>13.273114077978304</c:v>
                </c:pt>
                <c:pt idx="399">
                  <c:v>13.518372753386082</c:v>
                </c:pt>
                <c:pt idx="400">
                  <c:v>13.827169146848682</c:v>
                </c:pt>
                <c:pt idx="401">
                  <c:v>13.748277280134085</c:v>
                </c:pt>
                <c:pt idx="402">
                  <c:v>13.79895375967512</c:v>
                </c:pt>
                <c:pt idx="403">
                  <c:v>13.857355232193829</c:v>
                </c:pt>
                <c:pt idx="404">
                  <c:v>13.853816724651514</c:v>
                </c:pt>
                <c:pt idx="405">
                  <c:v>13.454340489309914</c:v>
                </c:pt>
                <c:pt idx="406">
                  <c:v>12.960538138597087</c:v>
                </c:pt>
                <c:pt idx="407">
                  <c:v>12.539646417939977</c:v>
                </c:pt>
                <c:pt idx="408">
                  <c:v>12.06014783804164</c:v>
                </c:pt>
                <c:pt idx="409">
                  <c:v>12.531947630027476</c:v>
                </c:pt>
                <c:pt idx="410">
                  <c:v>12.7808831118043</c:v>
                </c:pt>
                <c:pt idx="411">
                  <c:v>13.468021632636166</c:v>
                </c:pt>
                <c:pt idx="412">
                  <c:v>13.705171185972665</c:v>
                </c:pt>
                <c:pt idx="413">
                  <c:v>13.710913250061004</c:v>
                </c:pt>
                <c:pt idx="414">
                  <c:v>13.834709992877002</c:v>
                </c:pt>
                <c:pt idx="415">
                  <c:v>13.803048099558101</c:v>
                </c:pt>
                <c:pt idx="416">
                  <c:v>13.689145871034247</c:v>
                </c:pt>
                <c:pt idx="417">
                  <c:v>13.538907307051383</c:v>
                </c:pt>
                <c:pt idx="418">
                  <c:v>13.231406503028371</c:v>
                </c:pt>
                <c:pt idx="419">
                  <c:v>12.543366967233935</c:v>
                </c:pt>
                <c:pt idx="420">
                  <c:v>12.288033559838508</c:v>
                </c:pt>
                <c:pt idx="421">
                  <c:v>12.462758573759114</c:v>
                </c:pt>
                <c:pt idx="422">
                  <c:v>12.914288460676275</c:v>
                </c:pt>
                <c:pt idx="423">
                  <c:v>13.021319893972592</c:v>
                </c:pt>
                <c:pt idx="424">
                  <c:v>13.269207587875767</c:v>
                </c:pt>
                <c:pt idx="425">
                  <c:v>13.313697806108378</c:v>
                </c:pt>
                <c:pt idx="426">
                  <c:v>13.412028452272677</c:v>
                </c:pt>
                <c:pt idx="427">
                  <c:v>13.369853754433761</c:v>
                </c:pt>
                <c:pt idx="428">
                  <c:v>13.42916053169283</c:v>
                </c:pt>
                <c:pt idx="429">
                  <c:v>13.320854403528115</c:v>
                </c:pt>
                <c:pt idx="430">
                  <c:v>12.966079112907131</c:v>
                </c:pt>
                <c:pt idx="431">
                  <c:v>12.544836482222312</c:v>
                </c:pt>
                <c:pt idx="432">
                  <c:v>12.521729079800915</c:v>
                </c:pt>
                <c:pt idx="433">
                  <c:v>12.604531036355434</c:v>
                </c:pt>
                <c:pt idx="434">
                  <c:v>12.785832120520789</c:v>
                </c:pt>
                <c:pt idx="435">
                  <c:v>13.004651502921197</c:v>
                </c:pt>
                <c:pt idx="436">
                  <c:v>13.009738099714491</c:v>
                </c:pt>
                <c:pt idx="437">
                  <c:v>13.22838805989743</c:v>
                </c:pt>
                <c:pt idx="438">
                  <c:v>13.126122752526358</c:v>
                </c:pt>
                <c:pt idx="439">
                  <c:v>13.235185974999784</c:v>
                </c:pt>
                <c:pt idx="440">
                  <c:v>13.31304421790793</c:v>
                </c:pt>
                <c:pt idx="441">
                  <c:v>12.985786662810074</c:v>
                </c:pt>
                <c:pt idx="442">
                  <c:v>12.7048764535198</c:v>
                </c:pt>
                <c:pt idx="443">
                  <c:v>12.565833354236856</c:v>
                </c:pt>
                <c:pt idx="444">
                  <c:v>12.368310817985231</c:v>
                </c:pt>
                <c:pt idx="445">
                  <c:v>12.483997694655638</c:v>
                </c:pt>
                <c:pt idx="446">
                  <c:v>12.497671524267915</c:v>
                </c:pt>
                <c:pt idx="447">
                  <c:v>12.869008145057961</c:v>
                </c:pt>
                <c:pt idx="448">
                  <c:v>13.370464308970087</c:v>
                </c:pt>
                <c:pt idx="449">
                  <c:v>13.489311097248811</c:v>
                </c:pt>
                <c:pt idx="450">
                  <c:v>13.581054121940747</c:v>
                </c:pt>
                <c:pt idx="451">
                  <c:v>13.420184107497771</c:v>
                </c:pt>
                <c:pt idx="452">
                  <c:v>13.393714533449799</c:v>
                </c:pt>
                <c:pt idx="453">
                  <c:v>13.226039448964134</c:v>
                </c:pt>
                <c:pt idx="454">
                  <c:v>12.923983639470311</c:v>
                </c:pt>
                <c:pt idx="455">
                  <c:v>12.48509376744107</c:v>
                </c:pt>
                <c:pt idx="456">
                  <c:v>12.377407848835974</c:v>
                </c:pt>
                <c:pt idx="457">
                  <c:v>12.676089274038093</c:v>
                </c:pt>
                <c:pt idx="458">
                  <c:v>12.981279666548001</c:v>
                </c:pt>
                <c:pt idx="459">
                  <c:v>13.016891974642968</c:v>
                </c:pt>
                <c:pt idx="460">
                  <c:v>13.564725542181902</c:v>
                </c:pt>
                <c:pt idx="461">
                  <c:v>13.693954512875864</c:v>
                </c:pt>
                <c:pt idx="462">
                  <c:v>13.782116146282924</c:v>
                </c:pt>
                <c:pt idx="463">
                  <c:v>13.732132328724431</c:v>
                </c:pt>
                <c:pt idx="464">
                  <c:v>13.636608725131817</c:v>
                </c:pt>
                <c:pt idx="465">
                  <c:v>13.26833112231361</c:v>
                </c:pt>
                <c:pt idx="466">
                  <c:v>13.164419874958867</c:v>
                </c:pt>
                <c:pt idx="467">
                  <c:v>12.879364663308927</c:v>
                </c:pt>
                <c:pt idx="468">
                  <c:v>12.883478555247066</c:v>
                </c:pt>
                <c:pt idx="469">
                  <c:v>13.061419846646888</c:v>
                </c:pt>
                <c:pt idx="470">
                  <c:v>13.066055370492805</c:v>
                </c:pt>
                <c:pt idx="471">
                  <c:v>13.361532208413609</c:v>
                </c:pt>
                <c:pt idx="472">
                  <c:v>13.644278929909856</c:v>
                </c:pt>
                <c:pt idx="473">
                  <c:v>13.595513656372832</c:v>
                </c:pt>
                <c:pt idx="474">
                  <c:v>13.59510404927876</c:v>
                </c:pt>
                <c:pt idx="475">
                  <c:v>13.563813230863612</c:v>
                </c:pt>
                <c:pt idx="476">
                  <c:v>13.719983622987614</c:v>
                </c:pt>
                <c:pt idx="477">
                  <c:v>13.376837637321042</c:v>
                </c:pt>
                <c:pt idx="478">
                  <c:v>13.349028894620115</c:v>
                </c:pt>
                <c:pt idx="479">
                  <c:v>12.95275029328041</c:v>
                </c:pt>
                <c:pt idx="480">
                  <c:v>12.597167876801546</c:v>
                </c:pt>
                <c:pt idx="481">
                  <c:v>12.779357046629508</c:v>
                </c:pt>
                <c:pt idx="482">
                  <c:v>13.194258312256851</c:v>
                </c:pt>
                <c:pt idx="483">
                  <c:v>13.012808962372773</c:v>
                </c:pt>
                <c:pt idx="484">
                  <c:v>13.356359419309301</c:v>
                </c:pt>
                <c:pt idx="485">
                  <c:v>13.258540454193293</c:v>
                </c:pt>
                <c:pt idx="486">
                  <c:v>13.207344708362147</c:v>
                </c:pt>
                <c:pt idx="487">
                  <c:v>13.387165827683535</c:v>
                </c:pt>
                <c:pt idx="488">
                  <c:v>13.351907454660875</c:v>
                </c:pt>
                <c:pt idx="489">
                  <c:v>12.89178738512085</c:v>
                </c:pt>
                <c:pt idx="490">
                  <c:v>13.169276709035406</c:v>
                </c:pt>
                <c:pt idx="491">
                  <c:v>12.595599343449321</c:v>
                </c:pt>
                <c:pt idx="492">
                  <c:v>12.510896933958399</c:v>
                </c:pt>
                <c:pt idx="493">
                  <c:v>13.090973961704533</c:v>
                </c:pt>
                <c:pt idx="494">
                  <c:v>13.224508397034267</c:v>
                </c:pt>
                <c:pt idx="495">
                  <c:v>12.999582824976342</c:v>
                </c:pt>
                <c:pt idx="496">
                  <c:v>13.337006190782704</c:v>
                </c:pt>
                <c:pt idx="497">
                  <c:v>13.535318552484922</c:v>
                </c:pt>
                <c:pt idx="498">
                  <c:v>13.421635987323736</c:v>
                </c:pt>
                <c:pt idx="499">
                  <c:v>13.447048556237817</c:v>
                </c:pt>
                <c:pt idx="500">
                  <c:v>13.49700724861197</c:v>
                </c:pt>
                <c:pt idx="501">
                  <c:v>13.020100444880629</c:v>
                </c:pt>
                <c:pt idx="502">
                  <c:v>13.107908900574349</c:v>
                </c:pt>
                <c:pt idx="503">
                  <c:v>12.607483562583198</c:v>
                </c:pt>
                <c:pt idx="504">
                  <c:v>12.269092623723648</c:v>
                </c:pt>
                <c:pt idx="505">
                  <c:v>12.943270832600886</c:v>
                </c:pt>
                <c:pt idx="506">
                  <c:v>13.240740089398164</c:v>
                </c:pt>
                <c:pt idx="507">
                  <c:v>13.08846</c:v>
                </c:pt>
                <c:pt idx="508">
                  <c:v>13.299921520791267</c:v>
                </c:pt>
                <c:pt idx="509">
                  <c:v>13.451989840951272</c:v>
                </c:pt>
                <c:pt idx="510">
                  <c:v>13.395811343696133</c:v>
                </c:pt>
                <c:pt idx="511">
                  <c:v>13.388892559365738</c:v>
                </c:pt>
                <c:pt idx="512">
                  <c:v>13.538399307089817</c:v>
                </c:pt>
                <c:pt idx="513">
                  <c:v>13.057541390126168</c:v>
                </c:pt>
                <c:pt idx="514">
                  <c:v>13.285030113308334</c:v>
                </c:pt>
                <c:pt idx="515">
                  <c:v>12.829053188946386</c:v>
                </c:pt>
                <c:pt idx="516">
                  <c:v>12.647697583333004</c:v>
                </c:pt>
                <c:pt idx="517">
                  <c:v>13.191900473514453</c:v>
                </c:pt>
                <c:pt idx="518">
                  <c:v>13.449171333753304</c:v>
                </c:pt>
                <c:pt idx="519">
                  <c:v>13.393662073145444</c:v>
                </c:pt>
                <c:pt idx="520">
                  <c:v>13.540358485429943</c:v>
                </c:pt>
                <c:pt idx="521">
                  <c:v>13.661313905625827</c:v>
                </c:pt>
                <c:pt idx="522">
                  <c:v>13.560081027527557</c:v>
                </c:pt>
                <c:pt idx="523">
                  <c:v>13.516435182339608</c:v>
                </c:pt>
                <c:pt idx="524">
                  <c:v>13.632922191994536</c:v>
                </c:pt>
                <c:pt idx="525">
                  <c:v>13.028664126781079</c:v>
                </c:pt>
                <c:pt idx="526">
                  <c:v>13.321026704087647</c:v>
                </c:pt>
                <c:pt idx="527">
                  <c:v>12.843997910400139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151200"/>
        <c:axId val="896151760"/>
      </c:lineChart>
      <c:dateAx>
        <c:axId val="896151200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6151760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896151760"/>
        <c:scaling>
          <c:orientation val="minMax"/>
          <c:max val="20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6151200"/>
        <c:crosses val="autoZero"/>
        <c:crossBetween val="between"/>
      </c:valAx>
      <c:dateAx>
        <c:axId val="896152320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896152880"/>
        <c:crosses val="autoZero"/>
        <c:auto val="1"/>
        <c:lblOffset val="100"/>
        <c:baseTimeUnit val="months"/>
      </c:dateAx>
      <c:valAx>
        <c:axId val="89615288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89615232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2774049217002238"/>
          <c:y val="0.16493055555555555"/>
          <c:w val="0.3970917225950783"/>
          <c:h val="4.34027777777779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Imported Crude Oil Price</a:t>
            </a:r>
          </a:p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4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9083126354172182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872721638961792"/>
          <c:w val="0.86912846617256312"/>
          <c:h val="0.6811353528725575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'Crude Oil-Q'!$A$41:$A$224</c:f>
              <c:strCache>
                <c:ptCount val="184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  <c:pt idx="172">
                  <c:v>2017Q1</c:v>
                </c:pt>
                <c:pt idx="173">
                  <c:v>2017Q2</c:v>
                </c:pt>
                <c:pt idx="174">
                  <c:v>2017Q3</c:v>
                </c:pt>
                <c:pt idx="175">
                  <c:v>2017Q4</c:v>
                </c:pt>
                <c:pt idx="176">
                  <c:v>2018Q1</c:v>
                </c:pt>
                <c:pt idx="177">
                  <c:v>2018Q2</c:v>
                </c:pt>
                <c:pt idx="178">
                  <c:v>2018Q3</c:v>
                </c:pt>
                <c:pt idx="179">
                  <c:v>2018Q4</c:v>
                </c:pt>
                <c:pt idx="180">
                  <c:v>2019Q1</c:v>
                </c:pt>
                <c:pt idx="181">
                  <c:v>2019Q2</c:v>
                </c:pt>
                <c:pt idx="182">
                  <c:v>2019Q3</c:v>
                </c:pt>
                <c:pt idx="183">
                  <c:v>2019Q4</c:v>
                </c:pt>
              </c:strCache>
            </c:strRef>
          </c:cat>
          <c:val>
            <c:numRef>
              <c:f>'Crude Oil-Q'!$E$41:$E$224</c:f>
              <c:numCache>
                <c:formatCode>General</c:formatCode>
                <c:ptCount val="184"/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0343152"/>
        <c:axId val="72033475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'Crude Oil-Q'!$A$41:$A$224</c:f>
              <c:strCache>
                <c:ptCount val="184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  <c:pt idx="172">
                  <c:v>2017Q1</c:v>
                </c:pt>
                <c:pt idx="173">
                  <c:v>2017Q2</c:v>
                </c:pt>
                <c:pt idx="174">
                  <c:v>2017Q3</c:v>
                </c:pt>
                <c:pt idx="175">
                  <c:v>2017Q4</c:v>
                </c:pt>
                <c:pt idx="176">
                  <c:v>2018Q1</c:v>
                </c:pt>
                <c:pt idx="177">
                  <c:v>2018Q2</c:v>
                </c:pt>
                <c:pt idx="178">
                  <c:v>2018Q3</c:v>
                </c:pt>
                <c:pt idx="179">
                  <c:v>2018Q4</c:v>
                </c:pt>
                <c:pt idx="180">
                  <c:v>2019Q1</c:v>
                </c:pt>
                <c:pt idx="181">
                  <c:v>2019Q2</c:v>
                </c:pt>
                <c:pt idx="182">
                  <c:v>2019Q3</c:v>
                </c:pt>
                <c:pt idx="183">
                  <c:v>2019Q4</c:v>
                </c:pt>
              </c:strCache>
            </c:strRef>
          </c:cat>
          <c:val>
            <c:numRef>
              <c:f>'Crude Oil-Q'!$C$41:$C$224</c:f>
              <c:numCache>
                <c:formatCode>0.00</c:formatCode>
                <c:ptCount val="184"/>
                <c:pt idx="0">
                  <c:v>11.53313138</c:v>
                </c:pt>
                <c:pt idx="1">
                  <c:v>12.94757147</c:v>
                </c:pt>
                <c:pt idx="2">
                  <c:v>12.65865513</c:v>
                </c:pt>
                <c:pt idx="3">
                  <c:v>12.59843491</c:v>
                </c:pt>
                <c:pt idx="4">
                  <c:v>13.024515604999999</c:v>
                </c:pt>
                <c:pt idx="5">
                  <c:v>13.582592479000001</c:v>
                </c:pt>
                <c:pt idx="6">
                  <c:v>14.109122048</c:v>
                </c:pt>
                <c:pt idx="7">
                  <c:v>14.837788635000001</c:v>
                </c:pt>
                <c:pt idx="8">
                  <c:v>13.352714812</c:v>
                </c:pt>
                <c:pt idx="9">
                  <c:v>13.429560935</c:v>
                </c:pt>
                <c:pt idx="10">
                  <c:v>13.51943749</c:v>
                </c:pt>
                <c:pt idx="11">
                  <c:v>13.594780811</c:v>
                </c:pt>
                <c:pt idx="12">
                  <c:v>14.384747919</c:v>
                </c:pt>
                <c:pt idx="13">
                  <c:v>14.538393927</c:v>
                </c:pt>
                <c:pt idx="14">
                  <c:v>14.537092471999999</c:v>
                </c:pt>
                <c:pt idx="15">
                  <c:v>14.642956174</c:v>
                </c:pt>
                <c:pt idx="16">
                  <c:v>14.504710196</c:v>
                </c:pt>
                <c:pt idx="17">
                  <c:v>14.486095718</c:v>
                </c:pt>
                <c:pt idx="18">
                  <c:v>14.493979951</c:v>
                </c:pt>
                <c:pt idx="19">
                  <c:v>14.773566659</c:v>
                </c:pt>
                <c:pt idx="20">
                  <c:v>15.913621966999999</c:v>
                </c:pt>
                <c:pt idx="21">
                  <c:v>19.244762049999999</c:v>
                </c:pt>
                <c:pt idx="22">
                  <c:v>24.026100183</c:v>
                </c:pt>
                <c:pt idx="23">
                  <c:v>26.929249971000001</c:v>
                </c:pt>
                <c:pt idx="24">
                  <c:v>32.127674781000003</c:v>
                </c:pt>
                <c:pt idx="25">
                  <c:v>34.103416156999998</c:v>
                </c:pt>
                <c:pt idx="26">
                  <c:v>34.470002162</c:v>
                </c:pt>
                <c:pt idx="27">
                  <c:v>35.127800526999998</c:v>
                </c:pt>
                <c:pt idx="28">
                  <c:v>38.720920339999999</c:v>
                </c:pt>
                <c:pt idx="29">
                  <c:v>37.771952669000001</c:v>
                </c:pt>
                <c:pt idx="30">
                  <c:v>35.932543031000002</c:v>
                </c:pt>
                <c:pt idx="31">
                  <c:v>35.846812133999997</c:v>
                </c:pt>
                <c:pt idx="32">
                  <c:v>35.077678802999998</c:v>
                </c:pt>
                <c:pt idx="33">
                  <c:v>33.186329563999998</c:v>
                </c:pt>
                <c:pt idx="34">
                  <c:v>33.155041365000002</c:v>
                </c:pt>
                <c:pt idx="35">
                  <c:v>33.08711855</c:v>
                </c:pt>
                <c:pt idx="36">
                  <c:v>30.301096788999999</c:v>
                </c:pt>
                <c:pt idx="37">
                  <c:v>28.596928039000002</c:v>
                </c:pt>
                <c:pt idx="38">
                  <c:v>29.277370873999999</c:v>
                </c:pt>
                <c:pt idx="39">
                  <c:v>29.361518290999999</c:v>
                </c:pt>
                <c:pt idx="40">
                  <c:v>28.888234530999998</c:v>
                </c:pt>
                <c:pt idx="41">
                  <c:v>29.190927175999999</c:v>
                </c:pt>
                <c:pt idx="42">
                  <c:v>28.879266493999999</c:v>
                </c:pt>
                <c:pt idx="43">
                  <c:v>28.542271559</c:v>
                </c:pt>
                <c:pt idx="44">
                  <c:v>27.256454618999999</c:v>
                </c:pt>
                <c:pt idx="45">
                  <c:v>27.490118548000002</c:v>
                </c:pt>
                <c:pt idx="46">
                  <c:v>26.579805106999999</c:v>
                </c:pt>
                <c:pt idx="47">
                  <c:v>26.707332783999998</c:v>
                </c:pt>
                <c:pt idx="48">
                  <c:v>19.477832635999999</c:v>
                </c:pt>
                <c:pt idx="49">
                  <c:v>12.834752808999999</c:v>
                </c:pt>
                <c:pt idx="50">
                  <c:v>11.880283272</c:v>
                </c:pt>
                <c:pt idx="51">
                  <c:v>13.469154788999999</c:v>
                </c:pt>
                <c:pt idx="52">
                  <c:v>16.866851237999999</c:v>
                </c:pt>
                <c:pt idx="53">
                  <c:v>18.308442803999998</c:v>
                </c:pt>
                <c:pt idx="54">
                  <c:v>19.063685935999999</c:v>
                </c:pt>
                <c:pt idx="55">
                  <c:v>17.986016751000001</c:v>
                </c:pt>
                <c:pt idx="56">
                  <c:v>15.192126931000001</c:v>
                </c:pt>
                <c:pt idx="57">
                  <c:v>15.686863566</c:v>
                </c:pt>
                <c:pt idx="58">
                  <c:v>14.322856016999999</c:v>
                </c:pt>
                <c:pt idx="59">
                  <c:v>13.282751711</c:v>
                </c:pt>
                <c:pt idx="60">
                  <c:v>16.777307107999999</c:v>
                </c:pt>
                <c:pt idx="61">
                  <c:v>18.965834148999999</c:v>
                </c:pt>
                <c:pt idx="62">
                  <c:v>17.607800889</c:v>
                </c:pt>
                <c:pt idx="63">
                  <c:v>18.834051189</c:v>
                </c:pt>
                <c:pt idx="64">
                  <c:v>19.745981473000001</c:v>
                </c:pt>
                <c:pt idx="65">
                  <c:v>15.937427387</c:v>
                </c:pt>
                <c:pt idx="66">
                  <c:v>23.085735657000001</c:v>
                </c:pt>
                <c:pt idx="67">
                  <c:v>29.693996114000001</c:v>
                </c:pt>
                <c:pt idx="68">
                  <c:v>19.450286092999999</c:v>
                </c:pt>
                <c:pt idx="69">
                  <c:v>18.146832230000001</c:v>
                </c:pt>
                <c:pt idx="70">
                  <c:v>18.614335636</c:v>
                </c:pt>
                <c:pt idx="71">
                  <c:v>18.796819836000001</c:v>
                </c:pt>
                <c:pt idx="72">
                  <c:v>16.155946175</c:v>
                </c:pt>
                <c:pt idx="73">
                  <c:v>18.661184422000002</c:v>
                </c:pt>
                <c:pt idx="74">
                  <c:v>19.426844710000001</c:v>
                </c:pt>
                <c:pt idx="75">
                  <c:v>18.272901335</c:v>
                </c:pt>
                <c:pt idx="76">
                  <c:v>17.345451849</c:v>
                </c:pt>
                <c:pt idx="77">
                  <c:v>17.672368208000002</c:v>
                </c:pt>
                <c:pt idx="78">
                  <c:v>15.601326465</c:v>
                </c:pt>
                <c:pt idx="79">
                  <c:v>14.092182586</c:v>
                </c:pt>
                <c:pt idx="80">
                  <c:v>13.009649579</c:v>
                </c:pt>
                <c:pt idx="81">
                  <c:v>15.797116303999999</c:v>
                </c:pt>
                <c:pt idx="82">
                  <c:v>16.704784961000001</c:v>
                </c:pt>
                <c:pt idx="83">
                  <c:v>16.164525796</c:v>
                </c:pt>
                <c:pt idx="84">
                  <c:v>16.997386593000002</c:v>
                </c:pt>
                <c:pt idx="85">
                  <c:v>18.205092413999999</c:v>
                </c:pt>
                <c:pt idx="86">
                  <c:v>16.585850179000001</c:v>
                </c:pt>
                <c:pt idx="87">
                  <c:v>16.772395676999999</c:v>
                </c:pt>
                <c:pt idx="88">
                  <c:v>18.409872046</c:v>
                </c:pt>
                <c:pt idx="89">
                  <c:v>20.226256256999999</c:v>
                </c:pt>
                <c:pt idx="90">
                  <c:v>20.680479678000001</c:v>
                </c:pt>
                <c:pt idx="91">
                  <c:v>23.041041135</c:v>
                </c:pt>
                <c:pt idx="92">
                  <c:v>21.002378033999999</c:v>
                </c:pt>
                <c:pt idx="93">
                  <c:v>17.917867885</c:v>
                </c:pt>
                <c:pt idx="94">
                  <c:v>17.770865468</c:v>
                </c:pt>
                <c:pt idx="95">
                  <c:v>17.590243921999999</c:v>
                </c:pt>
                <c:pt idx="96">
                  <c:v>13.334003499</c:v>
                </c:pt>
                <c:pt idx="97">
                  <c:v>12.348954818999999</c:v>
                </c:pt>
                <c:pt idx="98">
                  <c:v>11.852316719999999</c:v>
                </c:pt>
                <c:pt idx="99">
                  <c:v>10.848078783</c:v>
                </c:pt>
                <c:pt idx="100">
                  <c:v>10.897660669</c:v>
                </c:pt>
                <c:pt idx="101">
                  <c:v>15.432487755</c:v>
                </c:pt>
                <c:pt idx="102">
                  <c:v>19.678383428</c:v>
                </c:pt>
                <c:pt idx="103">
                  <c:v>23.009409563999998</c:v>
                </c:pt>
                <c:pt idx="104">
                  <c:v>26.833256582000001</c:v>
                </c:pt>
                <c:pt idx="105">
                  <c:v>26.541945937000001</c:v>
                </c:pt>
                <c:pt idx="106">
                  <c:v>29.102452459999999</c:v>
                </c:pt>
                <c:pt idx="107">
                  <c:v>28.249284781</c:v>
                </c:pt>
                <c:pt idx="108">
                  <c:v>24.092230287</c:v>
                </c:pt>
                <c:pt idx="109">
                  <c:v>23.854549228</c:v>
                </c:pt>
                <c:pt idx="110">
                  <c:v>23.017495379</c:v>
                </c:pt>
                <c:pt idx="111">
                  <c:v>16.942789949000002</c:v>
                </c:pt>
                <c:pt idx="112">
                  <c:v>19.231111881</c:v>
                </c:pt>
                <c:pt idx="113">
                  <c:v>23.961912050999999</c:v>
                </c:pt>
                <c:pt idx="114">
                  <c:v>25.904497494000001</c:v>
                </c:pt>
                <c:pt idx="115">
                  <c:v>25.427344384000001</c:v>
                </c:pt>
                <c:pt idx="116">
                  <c:v>30.492312831</c:v>
                </c:pt>
                <c:pt idx="117">
                  <c:v>25.612100706</c:v>
                </c:pt>
                <c:pt idx="118">
                  <c:v>27.373963701000001</c:v>
                </c:pt>
                <c:pt idx="119">
                  <c:v>27.808042948000001</c:v>
                </c:pt>
                <c:pt idx="120">
                  <c:v>31.023718684999999</c:v>
                </c:pt>
                <c:pt idx="121">
                  <c:v>33.860517655999999</c:v>
                </c:pt>
                <c:pt idx="122">
                  <c:v>38.538237131000002</c:v>
                </c:pt>
                <c:pt idx="123">
                  <c:v>39.821653400000002</c:v>
                </c:pt>
                <c:pt idx="124">
                  <c:v>41.075950562999999</c:v>
                </c:pt>
                <c:pt idx="125">
                  <c:v>45.920110061000003</c:v>
                </c:pt>
                <c:pt idx="126">
                  <c:v>56.648864310999997</c:v>
                </c:pt>
                <c:pt idx="127">
                  <c:v>51.988706776000001</c:v>
                </c:pt>
                <c:pt idx="128">
                  <c:v>54.700790972</c:v>
                </c:pt>
                <c:pt idx="129">
                  <c:v>63.558795298</c:v>
                </c:pt>
                <c:pt idx="130">
                  <c:v>63.909904509999997</c:v>
                </c:pt>
                <c:pt idx="131">
                  <c:v>53.442199226</c:v>
                </c:pt>
                <c:pt idx="132">
                  <c:v>53.192000055999998</c:v>
                </c:pt>
                <c:pt idx="133">
                  <c:v>62.383008576999998</c:v>
                </c:pt>
                <c:pt idx="134">
                  <c:v>70.432358805000007</c:v>
                </c:pt>
                <c:pt idx="135">
                  <c:v>82.439279330999994</c:v>
                </c:pt>
                <c:pt idx="136">
                  <c:v>89.700056185999998</c:v>
                </c:pt>
                <c:pt idx="137">
                  <c:v>115.84063838</c:v>
                </c:pt>
                <c:pt idx="138">
                  <c:v>112.83819320000001</c:v>
                </c:pt>
                <c:pt idx="139">
                  <c:v>52.261450775</c:v>
                </c:pt>
                <c:pt idx="140">
                  <c:v>40.482948493999999</c:v>
                </c:pt>
                <c:pt idx="141">
                  <c:v>57.496338532000003</c:v>
                </c:pt>
                <c:pt idx="142">
                  <c:v>66.375164515999998</c:v>
                </c:pt>
                <c:pt idx="143">
                  <c:v>73.044835156999994</c:v>
                </c:pt>
                <c:pt idx="144">
                  <c:v>75.275746885000004</c:v>
                </c:pt>
                <c:pt idx="145">
                  <c:v>74.318890949999997</c:v>
                </c:pt>
                <c:pt idx="146">
                  <c:v>73.316462625</c:v>
                </c:pt>
                <c:pt idx="147">
                  <c:v>80.833790128000004</c:v>
                </c:pt>
                <c:pt idx="148">
                  <c:v>93.995566736000001</c:v>
                </c:pt>
                <c:pt idx="149">
                  <c:v>108.72754418</c:v>
                </c:pt>
                <c:pt idx="150">
                  <c:v>102.05216809</c:v>
                </c:pt>
                <c:pt idx="151">
                  <c:v>105.34282886</c:v>
                </c:pt>
                <c:pt idx="152">
                  <c:v>108.1394748</c:v>
                </c:pt>
                <c:pt idx="153">
                  <c:v>101.18306368</c:v>
                </c:pt>
                <c:pt idx="154">
                  <c:v>97.177817384999997</c:v>
                </c:pt>
                <c:pt idx="155">
                  <c:v>97.642869512000004</c:v>
                </c:pt>
                <c:pt idx="156">
                  <c:v>98.711920577000001</c:v>
                </c:pt>
                <c:pt idx="157">
                  <c:v>97.385304512000005</c:v>
                </c:pt>
                <c:pt idx="158">
                  <c:v>103.06653343000001</c:v>
                </c:pt>
                <c:pt idx="159">
                  <c:v>92.953698501000005</c:v>
                </c:pt>
                <c:pt idx="160">
                  <c:v>94.177982764000006</c:v>
                </c:pt>
                <c:pt idx="161">
                  <c:v>98.640333102</c:v>
                </c:pt>
                <c:pt idx="162">
                  <c:v>93.851153394999997</c:v>
                </c:pt>
                <c:pt idx="163">
                  <c:v>71.430437556000001</c:v>
                </c:pt>
                <c:pt idx="164">
                  <c:v>46.373521259</c:v>
                </c:pt>
                <c:pt idx="165">
                  <c:v>56.068872051</c:v>
                </c:pt>
                <c:pt idx="166">
                  <c:v>45.586301100999997</c:v>
                </c:pt>
                <c:pt idx="167">
                  <c:v>37.876982777000002</c:v>
                </c:pt>
                <c:pt idx="168">
                  <c:v>28.854523986</c:v>
                </c:pt>
                <c:pt idx="169">
                  <c:v>40.321342733999998</c:v>
                </c:pt>
                <c:pt idx="170">
                  <c:v>41.190826319000003</c:v>
                </c:pt>
                <c:pt idx="171">
                  <c:v>44.443114246999997</c:v>
                </c:pt>
                <c:pt idx="172">
                  <c:v>47.941010161999998</c:v>
                </c:pt>
                <c:pt idx="173">
                  <c:v>46.122447076</c:v>
                </c:pt>
                <c:pt idx="174">
                  <c:v>47.485175677999997</c:v>
                </c:pt>
                <c:pt idx="175">
                  <c:v>55.290586660000002</c:v>
                </c:pt>
                <c:pt idx="176">
                  <c:v>59.434515572000002</c:v>
                </c:pt>
                <c:pt idx="177">
                  <c:v>56.847958673000001</c:v>
                </c:pt>
                <c:pt idx="178">
                  <c:v>53.846997539</c:v>
                </c:pt>
                <c:pt idx="179">
                  <c:v>53.5</c:v>
                </c:pt>
                <c:pt idx="180">
                  <c:v>53.5</c:v>
                </c:pt>
                <c:pt idx="181">
                  <c:v>54.183139963000002</c:v>
                </c:pt>
                <c:pt idx="182">
                  <c:v>55.5</c:v>
                </c:pt>
                <c:pt idx="183">
                  <c:v>57.5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'Crude Oil-Q'!$A$228</c:f>
              <c:strCache>
                <c:ptCount val="1"/>
                <c:pt idx="0">
                  <c:v>Real Price (Apr 2018 $)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'Crude Oil-Q'!$A$41:$A$224</c:f>
              <c:strCache>
                <c:ptCount val="184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  <c:pt idx="172">
                  <c:v>2017Q1</c:v>
                </c:pt>
                <c:pt idx="173">
                  <c:v>2017Q2</c:v>
                </c:pt>
                <c:pt idx="174">
                  <c:v>2017Q3</c:v>
                </c:pt>
                <c:pt idx="175">
                  <c:v>2017Q4</c:v>
                </c:pt>
                <c:pt idx="176">
                  <c:v>2018Q1</c:v>
                </c:pt>
                <c:pt idx="177">
                  <c:v>2018Q2</c:v>
                </c:pt>
                <c:pt idx="178">
                  <c:v>2018Q3</c:v>
                </c:pt>
                <c:pt idx="179">
                  <c:v>2018Q4</c:v>
                </c:pt>
                <c:pt idx="180">
                  <c:v>2019Q1</c:v>
                </c:pt>
                <c:pt idx="181">
                  <c:v>2019Q2</c:v>
                </c:pt>
                <c:pt idx="182">
                  <c:v>2019Q3</c:v>
                </c:pt>
                <c:pt idx="183">
                  <c:v>2019Q4</c:v>
                </c:pt>
              </c:strCache>
            </c:strRef>
          </c:cat>
          <c:val>
            <c:numRef>
              <c:f>'Crude Oil-Q'!$D$41:$D$224</c:f>
              <c:numCache>
                <c:formatCode>0.00</c:formatCode>
                <c:ptCount val="184"/>
                <c:pt idx="0">
                  <c:v>60.967521703563349</c:v>
                </c:pt>
                <c:pt idx="1">
                  <c:v>66.659563099685911</c:v>
                </c:pt>
                <c:pt idx="2">
                  <c:v>63.388350769827447</c:v>
                </c:pt>
                <c:pt idx="3">
                  <c:v>61.207268436826638</c:v>
                </c:pt>
                <c:pt idx="4">
                  <c:v>61.953177365822654</c:v>
                </c:pt>
                <c:pt idx="5">
                  <c:v>63.838618681510802</c:v>
                </c:pt>
                <c:pt idx="6">
                  <c:v>65.009868471149858</c:v>
                </c:pt>
                <c:pt idx="7">
                  <c:v>67.130263471297411</c:v>
                </c:pt>
                <c:pt idx="8">
                  <c:v>59.726932221961718</c:v>
                </c:pt>
                <c:pt idx="9">
                  <c:v>59.538124936896992</c:v>
                </c:pt>
                <c:pt idx="10">
                  <c:v>58.995168115939499</c:v>
                </c:pt>
                <c:pt idx="11">
                  <c:v>58.473545386398683</c:v>
                </c:pt>
                <c:pt idx="12">
                  <c:v>60.756534184767276</c:v>
                </c:pt>
                <c:pt idx="13">
                  <c:v>60.352043156561251</c:v>
                </c:pt>
                <c:pt idx="14">
                  <c:v>59.523132883235398</c:v>
                </c:pt>
                <c:pt idx="15">
                  <c:v>59.08579324506875</c:v>
                </c:pt>
                <c:pt idx="16">
                  <c:v>57.537531392401149</c:v>
                </c:pt>
                <c:pt idx="17">
                  <c:v>56.186059974240614</c:v>
                </c:pt>
                <c:pt idx="18">
                  <c:v>54.93834340619977</c:v>
                </c:pt>
                <c:pt idx="19">
                  <c:v>54.726040333032294</c:v>
                </c:pt>
                <c:pt idx="20">
                  <c:v>57.500998407312487</c:v>
                </c:pt>
                <c:pt idx="21">
                  <c:v>67.394860211169259</c:v>
                </c:pt>
                <c:pt idx="22">
                  <c:v>81.513255551256876</c:v>
                </c:pt>
                <c:pt idx="23">
                  <c:v>88.558993106137365</c:v>
                </c:pt>
                <c:pt idx="24">
                  <c:v>101.64392770125158</c:v>
                </c:pt>
                <c:pt idx="25">
                  <c:v>104.37302511265297</c:v>
                </c:pt>
                <c:pt idx="26">
                  <c:v>103.55151709601128</c:v>
                </c:pt>
                <c:pt idx="27">
                  <c:v>102.6499605882091</c:v>
                </c:pt>
                <c:pt idx="28">
                  <c:v>110.1043754444452</c:v>
                </c:pt>
                <c:pt idx="29">
                  <c:v>105.2123645485469</c:v>
                </c:pt>
                <c:pt idx="30">
                  <c:v>97.376815152766625</c:v>
                </c:pt>
                <c:pt idx="31">
                  <c:v>95.590449827950138</c:v>
                </c:pt>
                <c:pt idx="32">
                  <c:v>92.715459196153134</c:v>
                </c:pt>
                <c:pt idx="33">
                  <c:v>86.467171874755081</c:v>
                </c:pt>
                <c:pt idx="34">
                  <c:v>84.910989141378195</c:v>
                </c:pt>
                <c:pt idx="35">
                  <c:v>84.477461235926071</c:v>
                </c:pt>
                <c:pt idx="36">
                  <c:v>77.311609724347974</c:v>
                </c:pt>
                <c:pt idx="37">
                  <c:v>72.129366190382697</c:v>
                </c:pt>
                <c:pt idx="38">
                  <c:v>73.132503345309146</c:v>
                </c:pt>
                <c:pt idx="39">
                  <c:v>72.617249733558211</c:v>
                </c:pt>
                <c:pt idx="40">
                  <c:v>70.447951290943777</c:v>
                </c:pt>
                <c:pt idx="41">
                  <c:v>70.521246914620676</c:v>
                </c:pt>
                <c:pt idx="42">
                  <c:v>69.166866752038302</c:v>
                </c:pt>
                <c:pt idx="43">
                  <c:v>67.775480555308746</c:v>
                </c:pt>
                <c:pt idx="44">
                  <c:v>64.133471600004711</c:v>
                </c:pt>
                <c:pt idx="45">
                  <c:v>64.100180060526455</c:v>
                </c:pt>
                <c:pt idx="46">
                  <c:v>61.594621451556648</c:v>
                </c:pt>
                <c:pt idx="47">
                  <c:v>61.265567814468739</c:v>
                </c:pt>
                <c:pt idx="48">
                  <c:v>44.450292526371349</c:v>
                </c:pt>
                <c:pt idx="49">
                  <c:v>29.433415575116904</c:v>
                </c:pt>
                <c:pt idx="50">
                  <c:v>27.078999323723266</c:v>
                </c:pt>
                <c:pt idx="51">
                  <c:v>30.487480635815412</c:v>
                </c:pt>
                <c:pt idx="52">
                  <c:v>37.722863660077138</c:v>
                </c:pt>
                <c:pt idx="53">
                  <c:v>40.488273846668328</c:v>
                </c:pt>
                <c:pt idx="54">
                  <c:v>41.715721466433592</c:v>
                </c:pt>
                <c:pt idx="55">
                  <c:v>38.993533567443606</c:v>
                </c:pt>
                <c:pt idx="56">
                  <c:v>32.681375777619387</c:v>
                </c:pt>
                <c:pt idx="57">
                  <c:v>33.362943296848535</c:v>
                </c:pt>
                <c:pt idx="58">
                  <c:v>30.095052666772343</c:v>
                </c:pt>
                <c:pt idx="59">
                  <c:v>27.607995166220689</c:v>
                </c:pt>
                <c:pt idx="60">
                  <c:v>34.479668963765519</c:v>
                </c:pt>
                <c:pt idx="61">
                  <c:v>38.357369204598577</c:v>
                </c:pt>
                <c:pt idx="62">
                  <c:v>35.334546288499773</c:v>
                </c:pt>
                <c:pt idx="63">
                  <c:v>37.414974923674777</c:v>
                </c:pt>
                <c:pt idx="64">
                  <c:v>38.562760550424109</c:v>
                </c:pt>
                <c:pt idx="65">
                  <c:v>30.81996471362752</c:v>
                </c:pt>
                <c:pt idx="66">
                  <c:v>43.885427695690694</c:v>
                </c:pt>
                <c:pt idx="67">
                  <c:v>55.505137811758821</c:v>
                </c:pt>
                <c:pt idx="68">
                  <c:v>36.087429631905415</c:v>
                </c:pt>
                <c:pt idx="69">
                  <c:v>33.470357366307532</c:v>
                </c:pt>
                <c:pt idx="70">
                  <c:v>34.072914544626798</c:v>
                </c:pt>
                <c:pt idx="71">
                  <c:v>34.12382952444996</c:v>
                </c:pt>
                <c:pt idx="72">
                  <c:v>29.132165239964351</c:v>
                </c:pt>
                <c:pt idx="73">
                  <c:v>33.392707135031301</c:v>
                </c:pt>
                <c:pt idx="74">
                  <c:v>34.499440887247218</c:v>
                </c:pt>
                <c:pt idx="75">
                  <c:v>32.168415727596091</c:v>
                </c:pt>
                <c:pt idx="76">
                  <c:v>30.31514166466253</c:v>
                </c:pt>
                <c:pt idx="77">
                  <c:v>30.665017277961653</c:v>
                </c:pt>
                <c:pt idx="78">
                  <c:v>26.946687944787715</c:v>
                </c:pt>
                <c:pt idx="79">
                  <c:v>24.139986004339139</c:v>
                </c:pt>
                <c:pt idx="80">
                  <c:v>22.174198344495192</c:v>
                </c:pt>
                <c:pt idx="81">
                  <c:v>26.773188991227659</c:v>
                </c:pt>
                <c:pt idx="82">
                  <c:v>28.051664404183171</c:v>
                </c:pt>
                <c:pt idx="83">
                  <c:v>26.987350387062556</c:v>
                </c:pt>
                <c:pt idx="84">
                  <c:v>28.170937511115948</c:v>
                </c:pt>
                <c:pt idx="85">
                  <c:v>29.927891228492204</c:v>
                </c:pt>
                <c:pt idx="86">
                  <c:v>27.129224866629091</c:v>
                </c:pt>
                <c:pt idx="87">
                  <c:v>27.28561046291302</c:v>
                </c:pt>
                <c:pt idx="88">
                  <c:v>29.685526889931431</c:v>
                </c:pt>
                <c:pt idx="89">
                  <c:v>32.336365083989236</c:v>
                </c:pt>
                <c:pt idx="90">
                  <c:v>32.873377593786223</c:v>
                </c:pt>
                <c:pt idx="91">
                  <c:v>36.310216985573291</c:v>
                </c:pt>
                <c:pt idx="92">
                  <c:v>32.897078561956619</c:v>
                </c:pt>
                <c:pt idx="93">
                  <c:v>28.00133841463003</c:v>
                </c:pt>
                <c:pt idx="94">
                  <c:v>27.633441617475221</c:v>
                </c:pt>
                <c:pt idx="95">
                  <c:v>27.20594532111873</c:v>
                </c:pt>
                <c:pt idx="96">
                  <c:v>20.580598164789553</c:v>
                </c:pt>
                <c:pt idx="97">
                  <c:v>18.99766400469203</c:v>
                </c:pt>
                <c:pt idx="98">
                  <c:v>18.140624902347003</c:v>
                </c:pt>
                <c:pt idx="99">
                  <c:v>16.526027989583699</c:v>
                </c:pt>
                <c:pt idx="100">
                  <c:v>16.541094292321134</c:v>
                </c:pt>
                <c:pt idx="101">
                  <c:v>23.250243864703052</c:v>
                </c:pt>
                <c:pt idx="102">
                  <c:v>29.428328023857343</c:v>
                </c:pt>
                <c:pt idx="103">
                  <c:v>34.157798635420612</c:v>
                </c:pt>
                <c:pt idx="104">
                  <c:v>39.444051101113871</c:v>
                </c:pt>
                <c:pt idx="105">
                  <c:v>38.712385476519245</c:v>
                </c:pt>
                <c:pt idx="106">
                  <c:v>42.062582007327066</c:v>
                </c:pt>
                <c:pt idx="107">
                  <c:v>40.540458334956014</c:v>
                </c:pt>
                <c:pt idx="108">
                  <c:v>34.247084808146496</c:v>
                </c:pt>
                <c:pt idx="109">
                  <c:v>33.673120296283692</c:v>
                </c:pt>
                <c:pt idx="110">
                  <c:v>32.40007698113326</c:v>
                </c:pt>
                <c:pt idx="111">
                  <c:v>23.867064797695068</c:v>
                </c:pt>
                <c:pt idx="112">
                  <c:v>27.004379862553858</c:v>
                </c:pt>
                <c:pt idx="113">
                  <c:v>33.384902810389548</c:v>
                </c:pt>
                <c:pt idx="114">
                  <c:v>35.898048722511511</c:v>
                </c:pt>
                <c:pt idx="115">
                  <c:v>35.029732320996217</c:v>
                </c:pt>
                <c:pt idx="116">
                  <c:v>41.57980223808282</c:v>
                </c:pt>
                <c:pt idx="117">
                  <c:v>34.982300806534049</c:v>
                </c:pt>
                <c:pt idx="118">
                  <c:v>37.111688521561739</c:v>
                </c:pt>
                <c:pt idx="119">
                  <c:v>37.557635933648498</c:v>
                </c:pt>
                <c:pt idx="120">
                  <c:v>41.549134227740574</c:v>
                </c:pt>
                <c:pt idx="121">
                  <c:v>44.994905566534662</c:v>
                </c:pt>
                <c:pt idx="122">
                  <c:v>50.886285832082784</c:v>
                </c:pt>
                <c:pt idx="123">
                  <c:v>52.022329743713591</c:v>
                </c:pt>
                <c:pt idx="124">
                  <c:v>53.391269317503934</c:v>
                </c:pt>
                <c:pt idx="125">
                  <c:v>59.287137953400624</c:v>
                </c:pt>
                <c:pt idx="126">
                  <c:v>72.047702621524763</c:v>
                </c:pt>
                <c:pt idx="127">
                  <c:v>65.509883873463423</c:v>
                </c:pt>
                <c:pt idx="128">
                  <c:v>68.570247822969421</c:v>
                </c:pt>
                <c:pt idx="129">
                  <c:v>78.961655644256652</c:v>
                </c:pt>
                <c:pt idx="130">
                  <c:v>78.655329796173334</c:v>
                </c:pt>
                <c:pt idx="131">
                  <c:v>66.043385567188807</c:v>
                </c:pt>
                <c:pt idx="132">
                  <c:v>65.095993580574969</c:v>
                </c:pt>
                <c:pt idx="133">
                  <c:v>75.488932036856326</c:v>
                </c:pt>
                <c:pt idx="134">
                  <c:v>84.693235663402106</c:v>
                </c:pt>
                <c:pt idx="135">
                  <c:v>97.930021348815231</c:v>
                </c:pt>
                <c:pt idx="136">
                  <c:v>105.41330862556339</c:v>
                </c:pt>
                <c:pt idx="137">
                  <c:v>134.38481819499063</c:v>
                </c:pt>
                <c:pt idx="138">
                  <c:v>128.91403060689862</c:v>
                </c:pt>
                <c:pt idx="139">
                  <c:v>61.106492734941668</c:v>
                </c:pt>
                <c:pt idx="140">
                  <c:v>47.662380989338139</c:v>
                </c:pt>
                <c:pt idx="141">
                  <c:v>67.334945600457061</c:v>
                </c:pt>
                <c:pt idx="142">
                  <c:v>77.069985573595361</c:v>
                </c:pt>
                <c:pt idx="143">
                  <c:v>84.155438229166691</c:v>
                </c:pt>
                <c:pt idx="144">
                  <c:v>86.588440751401308</c:v>
                </c:pt>
                <c:pt idx="145">
                  <c:v>85.517947001363765</c:v>
                </c:pt>
                <c:pt idx="146">
                  <c:v>84.117874740656703</c:v>
                </c:pt>
                <c:pt idx="147">
                  <c:v>91.997771046060009</c:v>
                </c:pt>
                <c:pt idx="148">
                  <c:v>105.84769947103528</c:v>
                </c:pt>
                <c:pt idx="149">
                  <c:v>121.0607906308956</c:v>
                </c:pt>
                <c:pt idx="150">
                  <c:v>112.89207871516969</c:v>
                </c:pt>
                <c:pt idx="151">
                  <c:v>116.01149251411675</c:v>
                </c:pt>
                <c:pt idx="152">
                  <c:v>118.424437497697</c:v>
                </c:pt>
                <c:pt idx="153">
                  <c:v>110.57299243800679</c:v>
                </c:pt>
                <c:pt idx="154">
                  <c:v>105.71876497768002</c:v>
                </c:pt>
                <c:pt idx="155">
                  <c:v>105.52301264072909</c:v>
                </c:pt>
                <c:pt idx="156">
                  <c:v>106.25125813975173</c:v>
                </c:pt>
                <c:pt idx="157">
                  <c:v>104.93821067119805</c:v>
                </c:pt>
                <c:pt idx="158">
                  <c:v>110.46262851240478</c:v>
                </c:pt>
                <c:pt idx="159">
                  <c:v>99.257072551331717</c:v>
                </c:pt>
                <c:pt idx="160">
                  <c:v>99.947326056157124</c:v>
                </c:pt>
                <c:pt idx="161">
                  <c:v>104.1389376950513</c:v>
                </c:pt>
                <c:pt idx="162">
                  <c:v>98.82436497657342</c:v>
                </c:pt>
                <c:pt idx="163">
                  <c:v>75.386683973026564</c:v>
                </c:pt>
                <c:pt idx="164">
                  <c:v>49.267267185011285</c:v>
                </c:pt>
                <c:pt idx="165">
                  <c:v>59.176300946979978</c:v>
                </c:pt>
                <c:pt idx="166">
                  <c:v>47.929745044841376</c:v>
                </c:pt>
                <c:pt idx="167">
                  <c:v>39.812173943299968</c:v>
                </c:pt>
                <c:pt idx="168">
                  <c:v>30.3338023870296</c:v>
                </c:pt>
                <c:pt idx="169">
                  <c:v>42.104543221572627</c:v>
                </c:pt>
                <c:pt idx="170">
                  <c:v>42.816503305816319</c:v>
                </c:pt>
                <c:pt idx="171">
                  <c:v>45.886341577936228</c:v>
                </c:pt>
                <c:pt idx="172">
                  <c:v>49.138351379279094</c:v>
                </c:pt>
                <c:pt idx="173">
                  <c:v>47.262551022675588</c:v>
                </c:pt>
                <c:pt idx="174">
                  <c:v>48.403731744545077</c:v>
                </c:pt>
                <c:pt idx="175">
                  <c:v>55.903266255405292</c:v>
                </c:pt>
                <c:pt idx="176">
                  <c:v>59.547085583155855</c:v>
                </c:pt>
                <c:pt idx="177">
                  <c:v>56.765322147725335</c:v>
                </c:pt>
                <c:pt idx="178">
                  <c:v>53.527236343462505</c:v>
                </c:pt>
                <c:pt idx="179">
                  <c:v>52.984371458682638</c:v>
                </c:pt>
                <c:pt idx="180">
                  <c:v>52.761865034810945</c:v>
                </c:pt>
                <c:pt idx="181">
                  <c:v>53.108127531203344</c:v>
                </c:pt>
                <c:pt idx="182">
                  <c:v>54.080978751181306</c:v>
                </c:pt>
                <c:pt idx="183">
                  <c:v>55.710642362265709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347632"/>
        <c:axId val="720328032"/>
      </c:lineChart>
      <c:catAx>
        <c:axId val="72034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328032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720328032"/>
        <c:scaling>
          <c:orientation val="minMax"/>
          <c:max val="14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347632"/>
        <c:crosses val="autoZero"/>
        <c:crossBetween val="between"/>
      </c:valAx>
      <c:catAx>
        <c:axId val="72034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20334752"/>
        <c:crosses val="autoZero"/>
        <c:auto val="1"/>
        <c:lblAlgn val="ctr"/>
        <c:lblOffset val="100"/>
        <c:noMultiLvlLbl val="0"/>
      </c:catAx>
      <c:valAx>
        <c:axId val="72033475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72034315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977628635347037"/>
          <c:y val="0.17881944444444631"/>
          <c:w val="0.39709172259507791"/>
          <c:h val="4.34027777777775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Imported Crude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7218845966401856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64124015748052"/>
          <c:w val="0.86689132726350027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'Crude Oil-M'!$A$41:$A$592</c:f>
              <c:numCache>
                <c:formatCode>mmmm\ yyyy</c:formatCode>
                <c:ptCount val="552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  <c:pt idx="516">
                  <c:v>42736</c:v>
                </c:pt>
                <c:pt idx="517">
                  <c:v>42767</c:v>
                </c:pt>
                <c:pt idx="518">
                  <c:v>42795</c:v>
                </c:pt>
                <c:pt idx="519">
                  <c:v>42826</c:v>
                </c:pt>
                <c:pt idx="520">
                  <c:v>42856</c:v>
                </c:pt>
                <c:pt idx="521">
                  <c:v>42887</c:v>
                </c:pt>
                <c:pt idx="522">
                  <c:v>42917</c:v>
                </c:pt>
                <c:pt idx="523">
                  <c:v>42948</c:v>
                </c:pt>
                <c:pt idx="524">
                  <c:v>42979</c:v>
                </c:pt>
                <c:pt idx="525">
                  <c:v>43009</c:v>
                </c:pt>
                <c:pt idx="526">
                  <c:v>43040</c:v>
                </c:pt>
                <c:pt idx="527">
                  <c:v>43070</c:v>
                </c:pt>
                <c:pt idx="528">
                  <c:v>43101</c:v>
                </c:pt>
                <c:pt idx="529">
                  <c:v>43132</c:v>
                </c:pt>
                <c:pt idx="530">
                  <c:v>43160</c:v>
                </c:pt>
                <c:pt idx="531">
                  <c:v>43191</c:v>
                </c:pt>
                <c:pt idx="532">
                  <c:v>43221</c:v>
                </c:pt>
                <c:pt idx="533">
                  <c:v>43252</c:v>
                </c:pt>
                <c:pt idx="534">
                  <c:v>43282</c:v>
                </c:pt>
                <c:pt idx="535">
                  <c:v>43313</c:v>
                </c:pt>
                <c:pt idx="536">
                  <c:v>43344</c:v>
                </c:pt>
                <c:pt idx="537">
                  <c:v>43374</c:v>
                </c:pt>
                <c:pt idx="538">
                  <c:v>43405</c:v>
                </c:pt>
                <c:pt idx="539">
                  <c:v>43435</c:v>
                </c:pt>
                <c:pt idx="540">
                  <c:v>43466</c:v>
                </c:pt>
                <c:pt idx="541">
                  <c:v>43497</c:v>
                </c:pt>
                <c:pt idx="542">
                  <c:v>43525</c:v>
                </c:pt>
                <c:pt idx="543">
                  <c:v>43556</c:v>
                </c:pt>
                <c:pt idx="544">
                  <c:v>43586</c:v>
                </c:pt>
                <c:pt idx="545">
                  <c:v>43617</c:v>
                </c:pt>
                <c:pt idx="546">
                  <c:v>43647</c:v>
                </c:pt>
                <c:pt idx="547">
                  <c:v>43678</c:v>
                </c:pt>
                <c:pt idx="548">
                  <c:v>43709</c:v>
                </c:pt>
                <c:pt idx="549">
                  <c:v>43739</c:v>
                </c:pt>
                <c:pt idx="550">
                  <c:v>43770</c:v>
                </c:pt>
                <c:pt idx="551">
                  <c:v>43800</c:v>
                </c:pt>
              </c:numCache>
            </c:numRef>
          </c:cat>
          <c:val>
            <c:numRef>
              <c:f>'Crude Oil-M'!$E$41:$E$592</c:f>
              <c:numCache>
                <c:formatCode>General</c:formatCode>
                <c:ptCount val="552"/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91804592"/>
        <c:axId val="79180683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'Crude Oil-M'!$A$41:$A$592</c:f>
              <c:numCache>
                <c:formatCode>mmmm\ yyyy</c:formatCode>
                <c:ptCount val="552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  <c:pt idx="516">
                  <c:v>42736</c:v>
                </c:pt>
                <c:pt idx="517">
                  <c:v>42767</c:v>
                </c:pt>
                <c:pt idx="518">
                  <c:v>42795</c:v>
                </c:pt>
                <c:pt idx="519">
                  <c:v>42826</c:v>
                </c:pt>
                <c:pt idx="520">
                  <c:v>42856</c:v>
                </c:pt>
                <c:pt idx="521">
                  <c:v>42887</c:v>
                </c:pt>
                <c:pt idx="522">
                  <c:v>42917</c:v>
                </c:pt>
                <c:pt idx="523">
                  <c:v>42948</c:v>
                </c:pt>
                <c:pt idx="524">
                  <c:v>42979</c:v>
                </c:pt>
                <c:pt idx="525">
                  <c:v>43009</c:v>
                </c:pt>
                <c:pt idx="526">
                  <c:v>43040</c:v>
                </c:pt>
                <c:pt idx="527">
                  <c:v>43070</c:v>
                </c:pt>
                <c:pt idx="528">
                  <c:v>43101</c:v>
                </c:pt>
                <c:pt idx="529">
                  <c:v>43132</c:v>
                </c:pt>
                <c:pt idx="530">
                  <c:v>43160</c:v>
                </c:pt>
                <c:pt idx="531">
                  <c:v>43191</c:v>
                </c:pt>
                <c:pt idx="532">
                  <c:v>43221</c:v>
                </c:pt>
                <c:pt idx="533">
                  <c:v>43252</c:v>
                </c:pt>
                <c:pt idx="534">
                  <c:v>43282</c:v>
                </c:pt>
                <c:pt idx="535">
                  <c:v>43313</c:v>
                </c:pt>
                <c:pt idx="536">
                  <c:v>43344</c:v>
                </c:pt>
                <c:pt idx="537">
                  <c:v>43374</c:v>
                </c:pt>
                <c:pt idx="538">
                  <c:v>43405</c:v>
                </c:pt>
                <c:pt idx="539">
                  <c:v>43435</c:v>
                </c:pt>
                <c:pt idx="540">
                  <c:v>43466</c:v>
                </c:pt>
                <c:pt idx="541">
                  <c:v>43497</c:v>
                </c:pt>
                <c:pt idx="542">
                  <c:v>43525</c:v>
                </c:pt>
                <c:pt idx="543">
                  <c:v>43556</c:v>
                </c:pt>
                <c:pt idx="544">
                  <c:v>43586</c:v>
                </c:pt>
                <c:pt idx="545">
                  <c:v>43617</c:v>
                </c:pt>
                <c:pt idx="546">
                  <c:v>43647</c:v>
                </c:pt>
                <c:pt idx="547">
                  <c:v>43678</c:v>
                </c:pt>
                <c:pt idx="548">
                  <c:v>43709</c:v>
                </c:pt>
                <c:pt idx="549">
                  <c:v>43739</c:v>
                </c:pt>
                <c:pt idx="550">
                  <c:v>43770</c:v>
                </c:pt>
                <c:pt idx="551">
                  <c:v>43800</c:v>
                </c:pt>
              </c:numCache>
            </c:numRef>
          </c:cat>
          <c:val>
            <c:numRef>
              <c:f>'Crude Oil-M'!$C$41:$C$592</c:f>
              <c:numCache>
                <c:formatCode>0.00</c:formatCode>
                <c:ptCount val="552"/>
                <c:pt idx="0">
                  <c:v>9.59</c:v>
                </c:pt>
                <c:pt idx="1">
                  <c:v>12.45</c:v>
                </c:pt>
                <c:pt idx="2">
                  <c:v>12.73</c:v>
                </c:pt>
                <c:pt idx="3">
                  <c:v>12.72</c:v>
                </c:pt>
                <c:pt idx="4">
                  <c:v>13.02</c:v>
                </c:pt>
                <c:pt idx="5">
                  <c:v>13.06</c:v>
                </c:pt>
                <c:pt idx="6">
                  <c:v>12.75</c:v>
                </c:pt>
                <c:pt idx="7">
                  <c:v>12.68</c:v>
                </c:pt>
                <c:pt idx="8">
                  <c:v>12.53</c:v>
                </c:pt>
                <c:pt idx="9">
                  <c:v>12.44</c:v>
                </c:pt>
                <c:pt idx="10">
                  <c:v>12.53</c:v>
                </c:pt>
                <c:pt idx="11">
                  <c:v>12.82</c:v>
                </c:pt>
                <c:pt idx="12">
                  <c:v>12.77</c:v>
                </c:pt>
                <c:pt idx="13">
                  <c:v>13.05</c:v>
                </c:pt>
                <c:pt idx="14">
                  <c:v>13.28</c:v>
                </c:pt>
                <c:pt idx="15">
                  <c:v>13.26</c:v>
                </c:pt>
                <c:pt idx="16">
                  <c:v>13.27</c:v>
                </c:pt>
                <c:pt idx="17">
                  <c:v>14.15</c:v>
                </c:pt>
                <c:pt idx="18">
                  <c:v>14.03</c:v>
                </c:pt>
                <c:pt idx="19">
                  <c:v>14.25</c:v>
                </c:pt>
                <c:pt idx="20">
                  <c:v>14.04</c:v>
                </c:pt>
                <c:pt idx="21">
                  <c:v>14.66</c:v>
                </c:pt>
                <c:pt idx="22">
                  <c:v>15.04</c:v>
                </c:pt>
                <c:pt idx="23">
                  <c:v>14.81</c:v>
                </c:pt>
                <c:pt idx="24">
                  <c:v>13.27</c:v>
                </c:pt>
                <c:pt idx="25">
                  <c:v>13.26</c:v>
                </c:pt>
                <c:pt idx="26">
                  <c:v>13.51</c:v>
                </c:pt>
                <c:pt idx="27">
                  <c:v>13.39</c:v>
                </c:pt>
                <c:pt idx="28">
                  <c:v>13.41</c:v>
                </c:pt>
                <c:pt idx="29">
                  <c:v>13.48</c:v>
                </c:pt>
                <c:pt idx="30">
                  <c:v>13.51</c:v>
                </c:pt>
                <c:pt idx="31">
                  <c:v>13.58</c:v>
                </c:pt>
                <c:pt idx="32">
                  <c:v>13.47</c:v>
                </c:pt>
                <c:pt idx="33">
                  <c:v>13.49</c:v>
                </c:pt>
                <c:pt idx="34">
                  <c:v>13.58</c:v>
                </c:pt>
                <c:pt idx="35">
                  <c:v>13.71</c:v>
                </c:pt>
                <c:pt idx="36">
                  <c:v>14.11</c:v>
                </c:pt>
                <c:pt idx="37">
                  <c:v>14.5</c:v>
                </c:pt>
                <c:pt idx="38">
                  <c:v>14.54</c:v>
                </c:pt>
                <c:pt idx="39">
                  <c:v>14.36</c:v>
                </c:pt>
                <c:pt idx="40">
                  <c:v>14.62</c:v>
                </c:pt>
                <c:pt idx="41">
                  <c:v>14.63</c:v>
                </c:pt>
                <c:pt idx="42">
                  <c:v>14.44</c:v>
                </c:pt>
                <c:pt idx="43">
                  <c:v>14.68</c:v>
                </c:pt>
                <c:pt idx="44">
                  <c:v>14.5</c:v>
                </c:pt>
                <c:pt idx="45">
                  <c:v>14.56</c:v>
                </c:pt>
                <c:pt idx="46">
                  <c:v>14.61</c:v>
                </c:pt>
                <c:pt idx="47">
                  <c:v>14.76</c:v>
                </c:pt>
                <c:pt idx="48">
                  <c:v>14.52</c:v>
                </c:pt>
                <c:pt idx="49">
                  <c:v>14.41</c:v>
                </c:pt>
                <c:pt idx="50">
                  <c:v>14.57</c:v>
                </c:pt>
                <c:pt idx="51">
                  <c:v>14.4</c:v>
                </c:pt>
                <c:pt idx="52">
                  <c:v>14.51</c:v>
                </c:pt>
                <c:pt idx="53">
                  <c:v>14.54</c:v>
                </c:pt>
                <c:pt idx="54">
                  <c:v>14.49</c:v>
                </c:pt>
                <c:pt idx="55">
                  <c:v>14.46</c:v>
                </c:pt>
                <c:pt idx="56">
                  <c:v>14.53</c:v>
                </c:pt>
                <c:pt idx="57">
                  <c:v>14.63</c:v>
                </c:pt>
                <c:pt idx="58">
                  <c:v>14.74</c:v>
                </c:pt>
                <c:pt idx="59">
                  <c:v>14.94</c:v>
                </c:pt>
                <c:pt idx="60">
                  <c:v>15.5</c:v>
                </c:pt>
                <c:pt idx="61">
                  <c:v>15.88</c:v>
                </c:pt>
                <c:pt idx="62">
                  <c:v>16.41</c:v>
                </c:pt>
                <c:pt idx="63">
                  <c:v>17.579999999999998</c:v>
                </c:pt>
                <c:pt idx="64">
                  <c:v>19</c:v>
                </c:pt>
                <c:pt idx="65">
                  <c:v>21.03</c:v>
                </c:pt>
                <c:pt idx="66">
                  <c:v>23.09</c:v>
                </c:pt>
                <c:pt idx="67">
                  <c:v>23.98</c:v>
                </c:pt>
                <c:pt idx="68">
                  <c:v>25.06</c:v>
                </c:pt>
                <c:pt idx="69">
                  <c:v>25.05</c:v>
                </c:pt>
                <c:pt idx="70">
                  <c:v>27.02</c:v>
                </c:pt>
                <c:pt idx="71">
                  <c:v>28.91</c:v>
                </c:pt>
                <c:pt idx="72">
                  <c:v>30.75</c:v>
                </c:pt>
                <c:pt idx="73">
                  <c:v>32.4</c:v>
                </c:pt>
                <c:pt idx="74">
                  <c:v>33.42</c:v>
                </c:pt>
                <c:pt idx="75">
                  <c:v>33.54</c:v>
                </c:pt>
                <c:pt idx="76">
                  <c:v>34.33</c:v>
                </c:pt>
                <c:pt idx="77">
                  <c:v>34.479999999999997</c:v>
                </c:pt>
                <c:pt idx="78">
                  <c:v>34.51</c:v>
                </c:pt>
                <c:pt idx="79">
                  <c:v>34.44</c:v>
                </c:pt>
                <c:pt idx="80">
                  <c:v>34.46</c:v>
                </c:pt>
                <c:pt idx="81">
                  <c:v>34.630000000000003</c:v>
                </c:pt>
                <c:pt idx="82">
                  <c:v>35.090000000000003</c:v>
                </c:pt>
                <c:pt idx="83">
                  <c:v>35.630000000000003</c:v>
                </c:pt>
                <c:pt idx="84">
                  <c:v>38.85</c:v>
                </c:pt>
                <c:pt idx="85">
                  <c:v>39</c:v>
                </c:pt>
                <c:pt idx="86">
                  <c:v>38.31</c:v>
                </c:pt>
                <c:pt idx="87">
                  <c:v>38.409999999999997</c:v>
                </c:pt>
                <c:pt idx="88">
                  <c:v>37.840000000000003</c:v>
                </c:pt>
                <c:pt idx="89">
                  <c:v>37.03</c:v>
                </c:pt>
                <c:pt idx="90">
                  <c:v>36.58</c:v>
                </c:pt>
                <c:pt idx="91">
                  <c:v>35.82</c:v>
                </c:pt>
                <c:pt idx="92">
                  <c:v>35.44</c:v>
                </c:pt>
                <c:pt idx="93">
                  <c:v>35.43</c:v>
                </c:pt>
                <c:pt idx="94">
                  <c:v>36.21</c:v>
                </c:pt>
                <c:pt idx="95">
                  <c:v>35.950000000000003</c:v>
                </c:pt>
                <c:pt idx="96">
                  <c:v>35.54</c:v>
                </c:pt>
                <c:pt idx="97">
                  <c:v>35.479999999999997</c:v>
                </c:pt>
                <c:pt idx="98">
                  <c:v>34.07</c:v>
                </c:pt>
                <c:pt idx="99">
                  <c:v>32.82</c:v>
                </c:pt>
                <c:pt idx="100">
                  <c:v>32.78</c:v>
                </c:pt>
                <c:pt idx="101">
                  <c:v>33.79</c:v>
                </c:pt>
                <c:pt idx="102">
                  <c:v>33.44</c:v>
                </c:pt>
                <c:pt idx="103">
                  <c:v>32.950000000000003</c:v>
                </c:pt>
                <c:pt idx="104">
                  <c:v>33.03</c:v>
                </c:pt>
                <c:pt idx="105">
                  <c:v>33.28</c:v>
                </c:pt>
                <c:pt idx="106">
                  <c:v>33.090000000000003</c:v>
                </c:pt>
                <c:pt idx="107">
                  <c:v>32.85</c:v>
                </c:pt>
                <c:pt idx="108">
                  <c:v>31.4</c:v>
                </c:pt>
                <c:pt idx="109">
                  <c:v>30.76</c:v>
                </c:pt>
                <c:pt idx="110">
                  <c:v>28.43</c:v>
                </c:pt>
                <c:pt idx="111">
                  <c:v>27.95</c:v>
                </c:pt>
                <c:pt idx="112">
                  <c:v>28.53</c:v>
                </c:pt>
                <c:pt idx="113">
                  <c:v>29.23</c:v>
                </c:pt>
                <c:pt idx="114">
                  <c:v>28.76</c:v>
                </c:pt>
                <c:pt idx="115">
                  <c:v>29.5</c:v>
                </c:pt>
                <c:pt idx="116">
                  <c:v>29.54</c:v>
                </c:pt>
                <c:pt idx="117">
                  <c:v>29.67</c:v>
                </c:pt>
                <c:pt idx="118">
                  <c:v>29.09</c:v>
                </c:pt>
                <c:pt idx="119">
                  <c:v>29.3</c:v>
                </c:pt>
                <c:pt idx="120">
                  <c:v>28.8</c:v>
                </c:pt>
                <c:pt idx="121">
                  <c:v>28.91</c:v>
                </c:pt>
                <c:pt idx="122">
                  <c:v>28.95</c:v>
                </c:pt>
                <c:pt idx="123">
                  <c:v>29.11</c:v>
                </c:pt>
                <c:pt idx="124">
                  <c:v>29.26</c:v>
                </c:pt>
                <c:pt idx="125">
                  <c:v>29.19</c:v>
                </c:pt>
                <c:pt idx="126">
                  <c:v>29</c:v>
                </c:pt>
                <c:pt idx="127">
                  <c:v>28.92</c:v>
                </c:pt>
                <c:pt idx="128">
                  <c:v>28.7</c:v>
                </c:pt>
                <c:pt idx="129">
                  <c:v>28.79</c:v>
                </c:pt>
                <c:pt idx="130">
                  <c:v>28.74</c:v>
                </c:pt>
                <c:pt idx="131">
                  <c:v>28.02</c:v>
                </c:pt>
                <c:pt idx="132">
                  <c:v>27.49</c:v>
                </c:pt>
                <c:pt idx="133">
                  <c:v>26.99</c:v>
                </c:pt>
                <c:pt idx="134">
                  <c:v>27.2</c:v>
                </c:pt>
                <c:pt idx="135">
                  <c:v>27.59</c:v>
                </c:pt>
                <c:pt idx="136">
                  <c:v>27.6</c:v>
                </c:pt>
                <c:pt idx="137">
                  <c:v>27.25</c:v>
                </c:pt>
                <c:pt idx="138">
                  <c:v>26.57</c:v>
                </c:pt>
                <c:pt idx="139">
                  <c:v>26.61</c:v>
                </c:pt>
                <c:pt idx="140">
                  <c:v>26.56</c:v>
                </c:pt>
                <c:pt idx="141">
                  <c:v>26.79</c:v>
                </c:pt>
                <c:pt idx="142">
                  <c:v>27.12</c:v>
                </c:pt>
                <c:pt idx="143">
                  <c:v>26.21</c:v>
                </c:pt>
                <c:pt idx="144">
                  <c:v>24.93</c:v>
                </c:pt>
                <c:pt idx="145">
                  <c:v>18.11</c:v>
                </c:pt>
                <c:pt idx="146">
                  <c:v>14.22</c:v>
                </c:pt>
                <c:pt idx="147">
                  <c:v>13.15</c:v>
                </c:pt>
                <c:pt idx="148">
                  <c:v>13.17</c:v>
                </c:pt>
                <c:pt idx="149">
                  <c:v>12.25</c:v>
                </c:pt>
                <c:pt idx="150">
                  <c:v>10.91</c:v>
                </c:pt>
                <c:pt idx="151">
                  <c:v>11.87</c:v>
                </c:pt>
                <c:pt idx="152">
                  <c:v>12.85</c:v>
                </c:pt>
                <c:pt idx="153">
                  <c:v>12.78</c:v>
                </c:pt>
                <c:pt idx="154">
                  <c:v>13.46</c:v>
                </c:pt>
                <c:pt idx="155">
                  <c:v>14.17</c:v>
                </c:pt>
                <c:pt idx="156">
                  <c:v>16.45</c:v>
                </c:pt>
                <c:pt idx="157">
                  <c:v>16.98</c:v>
                </c:pt>
                <c:pt idx="158">
                  <c:v>17.260000000000002</c:v>
                </c:pt>
                <c:pt idx="159">
                  <c:v>17.89</c:v>
                </c:pt>
                <c:pt idx="160">
                  <c:v>18.25</c:v>
                </c:pt>
                <c:pt idx="161">
                  <c:v>18.71</c:v>
                </c:pt>
                <c:pt idx="162">
                  <c:v>19.260000000000002</c:v>
                </c:pt>
                <c:pt idx="163">
                  <c:v>19.32</c:v>
                </c:pt>
                <c:pt idx="164">
                  <c:v>18.57</c:v>
                </c:pt>
                <c:pt idx="165">
                  <c:v>18.53</c:v>
                </c:pt>
                <c:pt idx="166">
                  <c:v>18.14</c:v>
                </c:pt>
                <c:pt idx="167">
                  <c:v>17.2</c:v>
                </c:pt>
                <c:pt idx="168">
                  <c:v>15.45</c:v>
                </c:pt>
                <c:pt idx="169">
                  <c:v>15.43</c:v>
                </c:pt>
                <c:pt idx="170">
                  <c:v>14.73</c:v>
                </c:pt>
                <c:pt idx="171">
                  <c:v>15.62</c:v>
                </c:pt>
                <c:pt idx="172">
                  <c:v>15.93</c:v>
                </c:pt>
                <c:pt idx="173">
                  <c:v>15.5</c:v>
                </c:pt>
                <c:pt idx="174">
                  <c:v>14.81</c:v>
                </c:pt>
                <c:pt idx="175">
                  <c:v>14.32</c:v>
                </c:pt>
                <c:pt idx="176">
                  <c:v>13.84</c:v>
                </c:pt>
                <c:pt idx="177">
                  <c:v>13.05</c:v>
                </c:pt>
                <c:pt idx="178">
                  <c:v>12.66</c:v>
                </c:pt>
                <c:pt idx="179">
                  <c:v>14.11</c:v>
                </c:pt>
                <c:pt idx="180">
                  <c:v>16.04</c:v>
                </c:pt>
                <c:pt idx="181">
                  <c:v>16.61</c:v>
                </c:pt>
                <c:pt idx="182">
                  <c:v>17.77</c:v>
                </c:pt>
                <c:pt idx="183">
                  <c:v>19.59</c:v>
                </c:pt>
                <c:pt idx="184">
                  <c:v>19.05</c:v>
                </c:pt>
                <c:pt idx="185">
                  <c:v>18.27</c:v>
                </c:pt>
                <c:pt idx="186">
                  <c:v>17.989999999999998</c:v>
                </c:pt>
                <c:pt idx="187">
                  <c:v>17.23</c:v>
                </c:pt>
                <c:pt idx="188">
                  <c:v>17.62</c:v>
                </c:pt>
                <c:pt idx="189">
                  <c:v>18.29</c:v>
                </c:pt>
                <c:pt idx="190">
                  <c:v>18.32</c:v>
                </c:pt>
                <c:pt idx="191">
                  <c:v>20.05</c:v>
                </c:pt>
                <c:pt idx="192">
                  <c:v>20.51</c:v>
                </c:pt>
                <c:pt idx="193">
                  <c:v>19.78</c:v>
                </c:pt>
                <c:pt idx="194">
                  <c:v>18.940000000000001</c:v>
                </c:pt>
                <c:pt idx="195">
                  <c:v>16.66</c:v>
                </c:pt>
                <c:pt idx="196">
                  <c:v>16.07</c:v>
                </c:pt>
                <c:pt idx="197">
                  <c:v>15.15</c:v>
                </c:pt>
                <c:pt idx="198">
                  <c:v>16.54</c:v>
                </c:pt>
                <c:pt idx="199">
                  <c:v>24.26</c:v>
                </c:pt>
                <c:pt idx="200">
                  <c:v>29.88</c:v>
                </c:pt>
                <c:pt idx="201">
                  <c:v>32.880000000000003</c:v>
                </c:pt>
                <c:pt idx="202">
                  <c:v>30.19</c:v>
                </c:pt>
                <c:pt idx="203">
                  <c:v>25.56</c:v>
                </c:pt>
                <c:pt idx="204">
                  <c:v>22.3</c:v>
                </c:pt>
                <c:pt idx="205">
                  <c:v>18.3</c:v>
                </c:pt>
                <c:pt idx="206">
                  <c:v>17.579999999999998</c:v>
                </c:pt>
                <c:pt idx="207">
                  <c:v>18.32</c:v>
                </c:pt>
                <c:pt idx="208">
                  <c:v>18.36</c:v>
                </c:pt>
                <c:pt idx="209">
                  <c:v>17.78</c:v>
                </c:pt>
                <c:pt idx="210">
                  <c:v>18.14</c:v>
                </c:pt>
                <c:pt idx="211">
                  <c:v>18.71</c:v>
                </c:pt>
                <c:pt idx="212">
                  <c:v>19</c:v>
                </c:pt>
                <c:pt idx="213">
                  <c:v>19.86</c:v>
                </c:pt>
                <c:pt idx="214">
                  <c:v>19.350000000000001</c:v>
                </c:pt>
                <c:pt idx="215">
                  <c:v>17.170000000000002</c:v>
                </c:pt>
                <c:pt idx="216">
                  <c:v>16.100000000000001</c:v>
                </c:pt>
                <c:pt idx="217">
                  <c:v>16</c:v>
                </c:pt>
                <c:pt idx="218">
                  <c:v>16.36</c:v>
                </c:pt>
                <c:pt idx="219">
                  <c:v>17.37</c:v>
                </c:pt>
                <c:pt idx="220">
                  <c:v>18.79</c:v>
                </c:pt>
                <c:pt idx="221">
                  <c:v>19.829999999999998</c:v>
                </c:pt>
                <c:pt idx="222">
                  <c:v>19.739999999999998</c:v>
                </c:pt>
                <c:pt idx="223">
                  <c:v>19.25</c:v>
                </c:pt>
                <c:pt idx="224">
                  <c:v>19.260000000000002</c:v>
                </c:pt>
                <c:pt idx="225">
                  <c:v>19.34</c:v>
                </c:pt>
                <c:pt idx="226">
                  <c:v>18.399999999999999</c:v>
                </c:pt>
                <c:pt idx="227">
                  <c:v>16.940000000000001</c:v>
                </c:pt>
                <c:pt idx="228">
                  <c:v>16.8</c:v>
                </c:pt>
                <c:pt idx="229">
                  <c:v>17.41</c:v>
                </c:pt>
                <c:pt idx="230">
                  <c:v>17.82</c:v>
                </c:pt>
                <c:pt idx="231">
                  <c:v>18.350000000000001</c:v>
                </c:pt>
                <c:pt idx="232">
                  <c:v>17.89</c:v>
                </c:pt>
                <c:pt idx="233">
                  <c:v>16.8</c:v>
                </c:pt>
                <c:pt idx="234">
                  <c:v>15.81</c:v>
                </c:pt>
                <c:pt idx="235">
                  <c:v>15.64</c:v>
                </c:pt>
                <c:pt idx="236">
                  <c:v>15.32</c:v>
                </c:pt>
                <c:pt idx="237">
                  <c:v>15.59</c:v>
                </c:pt>
                <c:pt idx="238">
                  <c:v>14.05</c:v>
                </c:pt>
                <c:pt idx="239">
                  <c:v>12.56</c:v>
                </c:pt>
                <c:pt idx="240">
                  <c:v>12.93</c:v>
                </c:pt>
                <c:pt idx="241">
                  <c:v>12.9</c:v>
                </c:pt>
                <c:pt idx="242">
                  <c:v>13.18</c:v>
                </c:pt>
                <c:pt idx="243">
                  <c:v>14.54</c:v>
                </c:pt>
                <c:pt idx="244">
                  <c:v>15.74</c:v>
                </c:pt>
                <c:pt idx="245">
                  <c:v>17.04</c:v>
                </c:pt>
                <c:pt idx="246">
                  <c:v>17.52</c:v>
                </c:pt>
                <c:pt idx="247">
                  <c:v>16.66</c:v>
                </c:pt>
                <c:pt idx="248">
                  <c:v>15.91</c:v>
                </c:pt>
                <c:pt idx="249">
                  <c:v>16.27</c:v>
                </c:pt>
                <c:pt idx="250">
                  <c:v>16.46</c:v>
                </c:pt>
                <c:pt idx="251">
                  <c:v>15.78</c:v>
                </c:pt>
                <c:pt idx="252">
                  <c:v>16.559999999999999</c:v>
                </c:pt>
                <c:pt idx="253">
                  <c:v>17.21</c:v>
                </c:pt>
                <c:pt idx="254">
                  <c:v>17.21</c:v>
                </c:pt>
                <c:pt idx="255">
                  <c:v>18.7</c:v>
                </c:pt>
                <c:pt idx="256">
                  <c:v>18.559999999999999</c:v>
                </c:pt>
                <c:pt idx="257">
                  <c:v>17.43</c:v>
                </c:pt>
                <c:pt idx="258">
                  <c:v>16.5</c:v>
                </c:pt>
                <c:pt idx="259">
                  <c:v>16.54</c:v>
                </c:pt>
                <c:pt idx="260">
                  <c:v>16.71</c:v>
                </c:pt>
                <c:pt idx="261">
                  <c:v>16.29</c:v>
                </c:pt>
                <c:pt idx="262">
                  <c:v>16.52</c:v>
                </c:pt>
                <c:pt idx="263">
                  <c:v>17.53</c:v>
                </c:pt>
                <c:pt idx="264">
                  <c:v>17.48</c:v>
                </c:pt>
                <c:pt idx="265">
                  <c:v>17.77</c:v>
                </c:pt>
                <c:pt idx="266">
                  <c:v>19.899999999999999</c:v>
                </c:pt>
                <c:pt idx="267">
                  <c:v>21.33</c:v>
                </c:pt>
                <c:pt idx="268">
                  <c:v>20.12</c:v>
                </c:pt>
                <c:pt idx="269">
                  <c:v>19.32</c:v>
                </c:pt>
                <c:pt idx="270">
                  <c:v>19.600000000000001</c:v>
                </c:pt>
                <c:pt idx="271">
                  <c:v>20.53</c:v>
                </c:pt>
                <c:pt idx="272">
                  <c:v>22.04</c:v>
                </c:pt>
                <c:pt idx="273">
                  <c:v>23.22</c:v>
                </c:pt>
                <c:pt idx="274">
                  <c:v>22.66</c:v>
                </c:pt>
                <c:pt idx="275">
                  <c:v>23.22</c:v>
                </c:pt>
                <c:pt idx="276">
                  <c:v>23.02</c:v>
                </c:pt>
                <c:pt idx="277">
                  <c:v>20.88</c:v>
                </c:pt>
                <c:pt idx="278">
                  <c:v>19.16</c:v>
                </c:pt>
                <c:pt idx="279">
                  <c:v>17.829999999999998</c:v>
                </c:pt>
                <c:pt idx="280">
                  <c:v>18.55</c:v>
                </c:pt>
                <c:pt idx="281">
                  <c:v>17.350000000000001</c:v>
                </c:pt>
                <c:pt idx="282">
                  <c:v>17.489999999999998</c:v>
                </c:pt>
                <c:pt idx="283">
                  <c:v>17.96</c:v>
                </c:pt>
                <c:pt idx="284">
                  <c:v>17.850000000000001</c:v>
                </c:pt>
                <c:pt idx="285">
                  <c:v>18.73</c:v>
                </c:pt>
                <c:pt idx="286">
                  <c:v>17.88</c:v>
                </c:pt>
                <c:pt idx="287">
                  <c:v>15.95</c:v>
                </c:pt>
                <c:pt idx="288">
                  <c:v>14.33</c:v>
                </c:pt>
                <c:pt idx="289">
                  <c:v>13.32</c:v>
                </c:pt>
                <c:pt idx="290">
                  <c:v>12.34</c:v>
                </c:pt>
                <c:pt idx="291">
                  <c:v>12.81</c:v>
                </c:pt>
                <c:pt idx="292">
                  <c:v>12.61</c:v>
                </c:pt>
                <c:pt idx="293">
                  <c:v>11.61</c:v>
                </c:pt>
                <c:pt idx="294">
                  <c:v>11.55</c:v>
                </c:pt>
                <c:pt idx="295">
                  <c:v>11.34</c:v>
                </c:pt>
                <c:pt idx="296">
                  <c:v>12.77</c:v>
                </c:pt>
                <c:pt idx="297">
                  <c:v>12.11</c:v>
                </c:pt>
                <c:pt idx="298">
                  <c:v>10.99</c:v>
                </c:pt>
                <c:pt idx="299">
                  <c:v>9.39</c:v>
                </c:pt>
                <c:pt idx="300">
                  <c:v>10.16</c:v>
                </c:pt>
                <c:pt idx="301">
                  <c:v>10.33</c:v>
                </c:pt>
                <c:pt idx="302">
                  <c:v>12.1</c:v>
                </c:pt>
                <c:pt idx="303">
                  <c:v>14.82</c:v>
                </c:pt>
                <c:pt idx="304">
                  <c:v>15.57</c:v>
                </c:pt>
                <c:pt idx="305">
                  <c:v>15.91</c:v>
                </c:pt>
                <c:pt idx="306">
                  <c:v>18.05</c:v>
                </c:pt>
                <c:pt idx="307">
                  <c:v>19.559999999999999</c:v>
                </c:pt>
                <c:pt idx="308">
                  <c:v>21.64</c:v>
                </c:pt>
                <c:pt idx="309">
                  <c:v>21.62</c:v>
                </c:pt>
                <c:pt idx="310">
                  <c:v>23.14</c:v>
                </c:pt>
                <c:pt idx="311">
                  <c:v>24.35</c:v>
                </c:pt>
                <c:pt idx="312">
                  <c:v>25.29</c:v>
                </c:pt>
                <c:pt idx="313">
                  <c:v>27.39</c:v>
                </c:pt>
                <c:pt idx="314">
                  <c:v>27.7</c:v>
                </c:pt>
                <c:pt idx="315">
                  <c:v>24.29</c:v>
                </c:pt>
                <c:pt idx="316">
                  <c:v>26.35</c:v>
                </c:pt>
                <c:pt idx="317">
                  <c:v>28.91</c:v>
                </c:pt>
                <c:pt idx="318">
                  <c:v>28</c:v>
                </c:pt>
                <c:pt idx="319">
                  <c:v>28.8</c:v>
                </c:pt>
                <c:pt idx="320">
                  <c:v>30.56</c:v>
                </c:pt>
                <c:pt idx="321">
                  <c:v>29.71</c:v>
                </c:pt>
                <c:pt idx="322">
                  <c:v>30</c:v>
                </c:pt>
                <c:pt idx="323">
                  <c:v>25.19</c:v>
                </c:pt>
                <c:pt idx="324">
                  <c:v>24.49</c:v>
                </c:pt>
                <c:pt idx="325">
                  <c:v>24.97</c:v>
                </c:pt>
                <c:pt idx="326">
                  <c:v>23.01</c:v>
                </c:pt>
                <c:pt idx="327">
                  <c:v>22.99</c:v>
                </c:pt>
                <c:pt idx="328">
                  <c:v>24.63</c:v>
                </c:pt>
                <c:pt idx="329">
                  <c:v>23.95</c:v>
                </c:pt>
                <c:pt idx="330">
                  <c:v>22.76</c:v>
                </c:pt>
                <c:pt idx="331">
                  <c:v>23.77</c:v>
                </c:pt>
                <c:pt idx="332">
                  <c:v>22.51</c:v>
                </c:pt>
                <c:pt idx="333">
                  <c:v>18.760000000000002</c:v>
                </c:pt>
                <c:pt idx="334">
                  <c:v>16.059999999999999</c:v>
                </c:pt>
                <c:pt idx="335">
                  <c:v>15.95</c:v>
                </c:pt>
                <c:pt idx="336">
                  <c:v>17.04</c:v>
                </c:pt>
                <c:pt idx="337">
                  <c:v>18.239999999999998</c:v>
                </c:pt>
                <c:pt idx="338">
                  <c:v>22.29</c:v>
                </c:pt>
                <c:pt idx="339">
                  <c:v>23.98</c:v>
                </c:pt>
                <c:pt idx="340">
                  <c:v>24.44</c:v>
                </c:pt>
                <c:pt idx="341">
                  <c:v>23.45</c:v>
                </c:pt>
                <c:pt idx="342">
                  <c:v>24.99</c:v>
                </c:pt>
                <c:pt idx="343">
                  <c:v>25.68</c:v>
                </c:pt>
                <c:pt idx="344">
                  <c:v>27.14</c:v>
                </c:pt>
                <c:pt idx="345">
                  <c:v>25.99</c:v>
                </c:pt>
                <c:pt idx="346">
                  <c:v>23.68</c:v>
                </c:pt>
                <c:pt idx="347">
                  <c:v>26.68</c:v>
                </c:pt>
                <c:pt idx="348">
                  <c:v>30.3</c:v>
                </c:pt>
                <c:pt idx="349">
                  <c:v>32.229999999999997</c:v>
                </c:pt>
                <c:pt idx="350">
                  <c:v>29.23</c:v>
                </c:pt>
                <c:pt idx="351">
                  <c:v>24.48</c:v>
                </c:pt>
                <c:pt idx="352">
                  <c:v>25.15</c:v>
                </c:pt>
                <c:pt idx="353">
                  <c:v>27.22</c:v>
                </c:pt>
                <c:pt idx="354">
                  <c:v>27.95</c:v>
                </c:pt>
                <c:pt idx="355">
                  <c:v>28.5</c:v>
                </c:pt>
                <c:pt idx="356">
                  <c:v>25.66</c:v>
                </c:pt>
                <c:pt idx="357">
                  <c:v>27.32</c:v>
                </c:pt>
                <c:pt idx="358">
                  <c:v>27.47</c:v>
                </c:pt>
                <c:pt idx="359">
                  <c:v>28.63</c:v>
                </c:pt>
                <c:pt idx="360">
                  <c:v>30.11</c:v>
                </c:pt>
                <c:pt idx="361">
                  <c:v>30.69</c:v>
                </c:pt>
                <c:pt idx="362">
                  <c:v>32.159999999999997</c:v>
                </c:pt>
                <c:pt idx="363">
                  <c:v>32.340000000000003</c:v>
                </c:pt>
                <c:pt idx="364">
                  <c:v>35.68</c:v>
                </c:pt>
                <c:pt idx="365">
                  <c:v>33.450000000000003</c:v>
                </c:pt>
                <c:pt idx="366">
                  <c:v>35.89</c:v>
                </c:pt>
                <c:pt idx="367">
                  <c:v>39.46</c:v>
                </c:pt>
                <c:pt idx="368">
                  <c:v>40.42</c:v>
                </c:pt>
                <c:pt idx="369">
                  <c:v>45.36</c:v>
                </c:pt>
                <c:pt idx="370">
                  <c:v>39.89</c:v>
                </c:pt>
                <c:pt idx="371">
                  <c:v>34.07</c:v>
                </c:pt>
                <c:pt idx="372">
                  <c:v>37.56</c:v>
                </c:pt>
                <c:pt idx="373">
                  <c:v>39.72</c:v>
                </c:pt>
                <c:pt idx="374">
                  <c:v>45.73</c:v>
                </c:pt>
                <c:pt idx="375">
                  <c:v>45.25</c:v>
                </c:pt>
                <c:pt idx="376">
                  <c:v>43.19</c:v>
                </c:pt>
                <c:pt idx="377">
                  <c:v>49.28</c:v>
                </c:pt>
                <c:pt idx="378">
                  <c:v>52.79</c:v>
                </c:pt>
                <c:pt idx="379">
                  <c:v>58.67</c:v>
                </c:pt>
                <c:pt idx="380">
                  <c:v>58.79</c:v>
                </c:pt>
                <c:pt idx="381">
                  <c:v>55.31</c:v>
                </c:pt>
                <c:pt idx="382">
                  <c:v>49.97</c:v>
                </c:pt>
                <c:pt idx="383">
                  <c:v>50.85</c:v>
                </c:pt>
                <c:pt idx="384">
                  <c:v>55.85</c:v>
                </c:pt>
                <c:pt idx="385">
                  <c:v>52.8</c:v>
                </c:pt>
                <c:pt idx="386">
                  <c:v>55.31</c:v>
                </c:pt>
                <c:pt idx="387">
                  <c:v>62.41</c:v>
                </c:pt>
                <c:pt idx="388">
                  <c:v>64.39</c:v>
                </c:pt>
                <c:pt idx="389">
                  <c:v>63.79</c:v>
                </c:pt>
                <c:pt idx="390">
                  <c:v>67.989999999999995</c:v>
                </c:pt>
                <c:pt idx="391">
                  <c:v>66.45</c:v>
                </c:pt>
                <c:pt idx="392">
                  <c:v>57.29</c:v>
                </c:pt>
                <c:pt idx="393">
                  <c:v>52.7</c:v>
                </c:pt>
                <c:pt idx="394">
                  <c:v>52.7</c:v>
                </c:pt>
                <c:pt idx="395">
                  <c:v>54.97</c:v>
                </c:pt>
                <c:pt idx="396">
                  <c:v>49.57</c:v>
                </c:pt>
                <c:pt idx="397">
                  <c:v>53.77</c:v>
                </c:pt>
                <c:pt idx="398">
                  <c:v>56.31</c:v>
                </c:pt>
                <c:pt idx="399">
                  <c:v>60.45</c:v>
                </c:pt>
                <c:pt idx="400">
                  <c:v>61.55</c:v>
                </c:pt>
                <c:pt idx="401">
                  <c:v>65.239999999999995</c:v>
                </c:pt>
                <c:pt idx="402">
                  <c:v>70.75</c:v>
                </c:pt>
                <c:pt idx="403">
                  <c:v>68.28</c:v>
                </c:pt>
                <c:pt idx="404">
                  <c:v>72.34</c:v>
                </c:pt>
                <c:pt idx="405">
                  <c:v>78.61</c:v>
                </c:pt>
                <c:pt idx="406">
                  <c:v>85.53</c:v>
                </c:pt>
                <c:pt idx="407">
                  <c:v>83.21</c:v>
                </c:pt>
                <c:pt idx="408">
                  <c:v>84.82</c:v>
                </c:pt>
                <c:pt idx="409">
                  <c:v>87.41</c:v>
                </c:pt>
                <c:pt idx="410">
                  <c:v>96.96</c:v>
                </c:pt>
                <c:pt idx="411">
                  <c:v>104.72</c:v>
                </c:pt>
                <c:pt idx="412">
                  <c:v>116.55</c:v>
                </c:pt>
                <c:pt idx="413">
                  <c:v>126.22</c:v>
                </c:pt>
                <c:pt idx="414">
                  <c:v>127.77</c:v>
                </c:pt>
                <c:pt idx="415">
                  <c:v>111.19</c:v>
                </c:pt>
                <c:pt idx="416">
                  <c:v>96.38</c:v>
                </c:pt>
                <c:pt idx="417">
                  <c:v>70.84</c:v>
                </c:pt>
                <c:pt idx="418">
                  <c:v>49.1</c:v>
                </c:pt>
                <c:pt idx="419">
                  <c:v>35.590000000000003</c:v>
                </c:pt>
                <c:pt idx="420">
                  <c:v>36.840000000000003</c:v>
                </c:pt>
                <c:pt idx="421">
                  <c:v>38.56</c:v>
                </c:pt>
                <c:pt idx="422">
                  <c:v>45.96</c:v>
                </c:pt>
                <c:pt idx="423">
                  <c:v>49.58</c:v>
                </c:pt>
                <c:pt idx="424">
                  <c:v>56.77</c:v>
                </c:pt>
                <c:pt idx="425">
                  <c:v>66.37</c:v>
                </c:pt>
                <c:pt idx="426">
                  <c:v>63.46</c:v>
                </c:pt>
                <c:pt idx="427">
                  <c:v>68.09</c:v>
                </c:pt>
                <c:pt idx="428">
                  <c:v>67.650000000000006</c:v>
                </c:pt>
                <c:pt idx="429">
                  <c:v>72.06</c:v>
                </c:pt>
                <c:pt idx="430">
                  <c:v>74.400000000000006</c:v>
                </c:pt>
                <c:pt idx="431">
                  <c:v>72.67</c:v>
                </c:pt>
                <c:pt idx="432">
                  <c:v>75.069999999999993</c:v>
                </c:pt>
                <c:pt idx="433">
                  <c:v>73.73</c:v>
                </c:pt>
                <c:pt idx="434">
                  <c:v>76.77</c:v>
                </c:pt>
                <c:pt idx="435">
                  <c:v>80.03</c:v>
                </c:pt>
                <c:pt idx="436">
                  <c:v>71.150000000000006</c:v>
                </c:pt>
                <c:pt idx="437">
                  <c:v>71.91</c:v>
                </c:pt>
                <c:pt idx="438">
                  <c:v>73.27</c:v>
                </c:pt>
                <c:pt idx="439">
                  <c:v>73.52</c:v>
                </c:pt>
                <c:pt idx="440">
                  <c:v>73.150000000000006</c:v>
                </c:pt>
                <c:pt idx="441">
                  <c:v>76.900000000000006</c:v>
                </c:pt>
                <c:pt idx="442">
                  <c:v>79.92</c:v>
                </c:pt>
                <c:pt idx="443">
                  <c:v>85.59</c:v>
                </c:pt>
                <c:pt idx="444">
                  <c:v>87.61</c:v>
                </c:pt>
                <c:pt idx="445">
                  <c:v>91.42</c:v>
                </c:pt>
                <c:pt idx="446">
                  <c:v>102.43</c:v>
                </c:pt>
                <c:pt idx="447">
                  <c:v>113.02</c:v>
                </c:pt>
                <c:pt idx="448">
                  <c:v>107.98</c:v>
                </c:pt>
                <c:pt idx="449">
                  <c:v>105.38</c:v>
                </c:pt>
                <c:pt idx="450">
                  <c:v>105.94</c:v>
                </c:pt>
                <c:pt idx="451">
                  <c:v>99</c:v>
                </c:pt>
                <c:pt idx="452">
                  <c:v>101.05</c:v>
                </c:pt>
                <c:pt idx="453">
                  <c:v>101.99</c:v>
                </c:pt>
                <c:pt idx="454">
                  <c:v>107.67</c:v>
                </c:pt>
                <c:pt idx="455">
                  <c:v>106.52</c:v>
                </c:pt>
                <c:pt idx="456">
                  <c:v>105.25</c:v>
                </c:pt>
                <c:pt idx="457">
                  <c:v>108.08</c:v>
                </c:pt>
                <c:pt idx="458">
                  <c:v>111</c:v>
                </c:pt>
                <c:pt idx="459">
                  <c:v>108.54</c:v>
                </c:pt>
                <c:pt idx="460">
                  <c:v>103.26</c:v>
                </c:pt>
                <c:pt idx="461">
                  <c:v>92.18</c:v>
                </c:pt>
                <c:pt idx="462">
                  <c:v>92.99</c:v>
                </c:pt>
                <c:pt idx="463">
                  <c:v>97.04</c:v>
                </c:pt>
                <c:pt idx="464">
                  <c:v>101.82</c:v>
                </c:pt>
                <c:pt idx="465">
                  <c:v>100.92</c:v>
                </c:pt>
                <c:pt idx="466">
                  <c:v>98.07</c:v>
                </c:pt>
                <c:pt idx="467">
                  <c:v>93.7</c:v>
                </c:pt>
                <c:pt idx="468">
                  <c:v>97.91</c:v>
                </c:pt>
                <c:pt idx="469">
                  <c:v>99.23</c:v>
                </c:pt>
                <c:pt idx="470">
                  <c:v>99.11</c:v>
                </c:pt>
                <c:pt idx="471">
                  <c:v>96.45</c:v>
                </c:pt>
                <c:pt idx="472">
                  <c:v>98.5</c:v>
                </c:pt>
                <c:pt idx="473">
                  <c:v>97.17</c:v>
                </c:pt>
                <c:pt idx="474">
                  <c:v>101.56</c:v>
                </c:pt>
                <c:pt idx="475">
                  <c:v>104.16</c:v>
                </c:pt>
                <c:pt idx="476">
                  <c:v>103.49</c:v>
                </c:pt>
                <c:pt idx="477">
                  <c:v>97.84</c:v>
                </c:pt>
                <c:pt idx="478">
                  <c:v>90.36</c:v>
                </c:pt>
                <c:pt idx="479">
                  <c:v>90.57</c:v>
                </c:pt>
                <c:pt idx="480">
                  <c:v>89.71</c:v>
                </c:pt>
                <c:pt idx="481">
                  <c:v>96.1</c:v>
                </c:pt>
                <c:pt idx="482">
                  <c:v>97.13</c:v>
                </c:pt>
                <c:pt idx="483">
                  <c:v>97.33</c:v>
                </c:pt>
                <c:pt idx="484">
                  <c:v>98.46</c:v>
                </c:pt>
                <c:pt idx="485">
                  <c:v>100.26</c:v>
                </c:pt>
                <c:pt idx="486">
                  <c:v>98.75</c:v>
                </c:pt>
                <c:pt idx="487">
                  <c:v>93.23</c:v>
                </c:pt>
                <c:pt idx="488">
                  <c:v>89.38</c:v>
                </c:pt>
                <c:pt idx="489">
                  <c:v>82.75</c:v>
                </c:pt>
                <c:pt idx="490">
                  <c:v>74.34</c:v>
                </c:pt>
                <c:pt idx="491">
                  <c:v>57.36</c:v>
                </c:pt>
                <c:pt idx="492">
                  <c:v>44.74</c:v>
                </c:pt>
                <c:pt idx="493">
                  <c:v>47.18</c:v>
                </c:pt>
                <c:pt idx="494">
                  <c:v>47.22</c:v>
                </c:pt>
                <c:pt idx="495">
                  <c:v>51.62</c:v>
                </c:pt>
                <c:pt idx="496">
                  <c:v>57.51</c:v>
                </c:pt>
                <c:pt idx="497">
                  <c:v>58.89</c:v>
                </c:pt>
                <c:pt idx="498">
                  <c:v>52.42</c:v>
                </c:pt>
                <c:pt idx="499">
                  <c:v>43.23</c:v>
                </c:pt>
                <c:pt idx="500">
                  <c:v>41.12</c:v>
                </c:pt>
                <c:pt idx="501">
                  <c:v>42.03</c:v>
                </c:pt>
                <c:pt idx="502">
                  <c:v>39.049999999999997</c:v>
                </c:pt>
                <c:pt idx="503">
                  <c:v>33.159999999999997</c:v>
                </c:pt>
                <c:pt idx="504">
                  <c:v>27.48</c:v>
                </c:pt>
                <c:pt idx="505">
                  <c:v>26.66</c:v>
                </c:pt>
                <c:pt idx="506">
                  <c:v>32.24</c:v>
                </c:pt>
                <c:pt idx="507">
                  <c:v>35.9</c:v>
                </c:pt>
                <c:pt idx="508">
                  <c:v>40.880000000000003</c:v>
                </c:pt>
                <c:pt idx="509">
                  <c:v>44.13</c:v>
                </c:pt>
                <c:pt idx="510">
                  <c:v>41.48</c:v>
                </c:pt>
                <c:pt idx="511">
                  <c:v>41.21</c:v>
                </c:pt>
                <c:pt idx="512">
                  <c:v>40.86</c:v>
                </c:pt>
                <c:pt idx="513">
                  <c:v>44.76</c:v>
                </c:pt>
                <c:pt idx="514">
                  <c:v>41.8</c:v>
                </c:pt>
                <c:pt idx="515">
                  <c:v>46.72</c:v>
                </c:pt>
                <c:pt idx="516">
                  <c:v>48.12</c:v>
                </c:pt>
                <c:pt idx="517">
                  <c:v>49.38</c:v>
                </c:pt>
                <c:pt idx="518">
                  <c:v>46.53</c:v>
                </c:pt>
                <c:pt idx="519">
                  <c:v>47.47</c:v>
                </c:pt>
                <c:pt idx="520">
                  <c:v>46.94</c:v>
                </c:pt>
                <c:pt idx="521">
                  <c:v>43.93</c:v>
                </c:pt>
                <c:pt idx="522">
                  <c:v>45.02</c:v>
                </c:pt>
                <c:pt idx="523">
                  <c:v>47.61</c:v>
                </c:pt>
                <c:pt idx="524">
                  <c:v>50.37</c:v>
                </c:pt>
                <c:pt idx="525">
                  <c:v>51.8</c:v>
                </c:pt>
                <c:pt idx="526">
                  <c:v>56.36</c:v>
                </c:pt>
                <c:pt idx="527">
                  <c:v>57.56</c:v>
                </c:pt>
                <c:pt idx="528">
                  <c:v>60.198</c:v>
                </c:pt>
                <c:pt idx="529">
                  <c:v>58.73</c:v>
                </c:pt>
                <c:pt idx="530">
                  <c:v>59.22</c:v>
                </c:pt>
                <c:pt idx="531">
                  <c:v>58.5</c:v>
                </c:pt>
                <c:pt idx="532">
                  <c:v>56.5</c:v>
                </c:pt>
                <c:pt idx="533">
                  <c:v>55.5</c:v>
                </c:pt>
                <c:pt idx="534">
                  <c:v>54.5</c:v>
                </c:pt>
                <c:pt idx="535">
                  <c:v>53.5</c:v>
                </c:pt>
                <c:pt idx="536">
                  <c:v>53.5</c:v>
                </c:pt>
                <c:pt idx="537">
                  <c:v>53.5</c:v>
                </c:pt>
                <c:pt idx="538">
                  <c:v>53.5</c:v>
                </c:pt>
                <c:pt idx="539">
                  <c:v>53.5</c:v>
                </c:pt>
                <c:pt idx="540">
                  <c:v>53.5</c:v>
                </c:pt>
                <c:pt idx="541">
                  <c:v>53.5</c:v>
                </c:pt>
                <c:pt idx="542">
                  <c:v>53.5</c:v>
                </c:pt>
                <c:pt idx="543">
                  <c:v>53.5</c:v>
                </c:pt>
                <c:pt idx="544">
                  <c:v>54.5</c:v>
                </c:pt>
                <c:pt idx="545">
                  <c:v>54.5</c:v>
                </c:pt>
                <c:pt idx="546">
                  <c:v>55.5</c:v>
                </c:pt>
                <c:pt idx="547">
                  <c:v>55.5</c:v>
                </c:pt>
                <c:pt idx="548">
                  <c:v>55.5</c:v>
                </c:pt>
                <c:pt idx="549">
                  <c:v>57.5</c:v>
                </c:pt>
                <c:pt idx="550">
                  <c:v>57.5</c:v>
                </c:pt>
                <c:pt idx="551">
                  <c:v>57.5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'Crude Oil-M'!$A$596</c:f>
              <c:strCache>
                <c:ptCount val="1"/>
                <c:pt idx="0">
                  <c:v>Real Price (Apr 2018 $)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'Crude Oil-M'!$A$41:$A$592</c:f>
              <c:numCache>
                <c:formatCode>mmmm\ yyyy</c:formatCode>
                <c:ptCount val="552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  <c:pt idx="516">
                  <c:v>42736</c:v>
                </c:pt>
                <c:pt idx="517">
                  <c:v>42767</c:v>
                </c:pt>
                <c:pt idx="518">
                  <c:v>42795</c:v>
                </c:pt>
                <c:pt idx="519">
                  <c:v>42826</c:v>
                </c:pt>
                <c:pt idx="520">
                  <c:v>42856</c:v>
                </c:pt>
                <c:pt idx="521">
                  <c:v>42887</c:v>
                </c:pt>
                <c:pt idx="522">
                  <c:v>42917</c:v>
                </c:pt>
                <c:pt idx="523">
                  <c:v>42948</c:v>
                </c:pt>
                <c:pt idx="524">
                  <c:v>42979</c:v>
                </c:pt>
                <c:pt idx="525">
                  <c:v>43009</c:v>
                </c:pt>
                <c:pt idx="526">
                  <c:v>43040</c:v>
                </c:pt>
                <c:pt idx="527">
                  <c:v>43070</c:v>
                </c:pt>
                <c:pt idx="528">
                  <c:v>43101</c:v>
                </c:pt>
                <c:pt idx="529">
                  <c:v>43132</c:v>
                </c:pt>
                <c:pt idx="530">
                  <c:v>43160</c:v>
                </c:pt>
                <c:pt idx="531">
                  <c:v>43191</c:v>
                </c:pt>
                <c:pt idx="532">
                  <c:v>43221</c:v>
                </c:pt>
                <c:pt idx="533">
                  <c:v>43252</c:v>
                </c:pt>
                <c:pt idx="534">
                  <c:v>43282</c:v>
                </c:pt>
                <c:pt idx="535">
                  <c:v>43313</c:v>
                </c:pt>
                <c:pt idx="536">
                  <c:v>43344</c:v>
                </c:pt>
                <c:pt idx="537">
                  <c:v>43374</c:v>
                </c:pt>
                <c:pt idx="538">
                  <c:v>43405</c:v>
                </c:pt>
                <c:pt idx="539">
                  <c:v>43435</c:v>
                </c:pt>
                <c:pt idx="540">
                  <c:v>43466</c:v>
                </c:pt>
                <c:pt idx="541">
                  <c:v>43497</c:v>
                </c:pt>
                <c:pt idx="542">
                  <c:v>43525</c:v>
                </c:pt>
                <c:pt idx="543">
                  <c:v>43556</c:v>
                </c:pt>
                <c:pt idx="544">
                  <c:v>43586</c:v>
                </c:pt>
                <c:pt idx="545">
                  <c:v>43617</c:v>
                </c:pt>
                <c:pt idx="546">
                  <c:v>43647</c:v>
                </c:pt>
                <c:pt idx="547">
                  <c:v>43678</c:v>
                </c:pt>
                <c:pt idx="548">
                  <c:v>43709</c:v>
                </c:pt>
                <c:pt idx="549">
                  <c:v>43739</c:v>
                </c:pt>
                <c:pt idx="550">
                  <c:v>43770</c:v>
                </c:pt>
                <c:pt idx="551">
                  <c:v>43800</c:v>
                </c:pt>
              </c:numCache>
            </c:numRef>
          </c:cat>
          <c:val>
            <c:numRef>
              <c:f>'Crude Oil-M'!$D$41:$D$592</c:f>
              <c:numCache>
                <c:formatCode>0.00</c:formatCode>
                <c:ptCount val="552"/>
                <c:pt idx="0">
                  <c:v>51.23717741452991</c:v>
                </c:pt>
                <c:pt idx="1">
                  <c:v>65.81435866807611</c:v>
                </c:pt>
                <c:pt idx="2">
                  <c:v>66.590603368200846</c:v>
                </c:pt>
                <c:pt idx="3">
                  <c:v>66.123293638253642</c:v>
                </c:pt>
                <c:pt idx="4">
                  <c:v>66.986480123456801</c:v>
                </c:pt>
                <c:pt idx="5">
                  <c:v>66.643767387755105</c:v>
                </c:pt>
                <c:pt idx="6">
                  <c:v>64.665956896551734</c:v>
                </c:pt>
                <c:pt idx="7">
                  <c:v>63.537650420841686</c:v>
                </c:pt>
                <c:pt idx="8">
                  <c:v>61.917440731225298</c:v>
                </c:pt>
                <c:pt idx="9">
                  <c:v>60.990563686274513</c:v>
                </c:pt>
                <c:pt idx="10">
                  <c:v>60.835388368932037</c:v>
                </c:pt>
                <c:pt idx="11">
                  <c:v>61.763672331406553</c:v>
                </c:pt>
                <c:pt idx="12">
                  <c:v>61.052246826003824</c:v>
                </c:pt>
                <c:pt idx="13">
                  <c:v>62.035060551330801</c:v>
                </c:pt>
                <c:pt idx="14">
                  <c:v>62.889276060606058</c:v>
                </c:pt>
                <c:pt idx="15">
                  <c:v>62.557602679245278</c:v>
                </c:pt>
                <c:pt idx="16">
                  <c:v>62.486880583804144</c:v>
                </c:pt>
                <c:pt idx="17">
                  <c:v>66.132524392523365</c:v>
                </c:pt>
                <c:pt idx="18">
                  <c:v>64.96453798148147</c:v>
                </c:pt>
                <c:pt idx="19">
                  <c:v>65.739745848708495</c:v>
                </c:pt>
                <c:pt idx="20">
                  <c:v>64.296437142857144</c:v>
                </c:pt>
                <c:pt idx="21">
                  <c:v>66.768876539162108</c:v>
                </c:pt>
                <c:pt idx="22">
                  <c:v>68.004107920433995</c:v>
                </c:pt>
                <c:pt idx="23">
                  <c:v>66.602834118705033</c:v>
                </c:pt>
                <c:pt idx="24">
                  <c:v>59.463321845878134</c:v>
                </c:pt>
                <c:pt idx="25">
                  <c:v>59.312217209302318</c:v>
                </c:pt>
                <c:pt idx="26">
                  <c:v>60.322560124999995</c:v>
                </c:pt>
                <c:pt idx="27">
                  <c:v>59.680184723707669</c:v>
                </c:pt>
                <c:pt idx="28">
                  <c:v>59.451404202127669</c:v>
                </c:pt>
                <c:pt idx="29">
                  <c:v>59.445539964726635</c:v>
                </c:pt>
                <c:pt idx="30">
                  <c:v>59.264269596491232</c:v>
                </c:pt>
                <c:pt idx="31">
                  <c:v>59.259446527050621</c:v>
                </c:pt>
                <c:pt idx="32">
                  <c:v>58.473293385416682</c:v>
                </c:pt>
                <c:pt idx="33">
                  <c:v>58.25669314335061</c:v>
                </c:pt>
                <c:pt idx="34">
                  <c:v>58.443481686746999</c:v>
                </c:pt>
                <c:pt idx="35">
                  <c:v>58.699857996575346</c:v>
                </c:pt>
                <c:pt idx="36">
                  <c:v>60.103720391822826</c:v>
                </c:pt>
                <c:pt idx="37">
                  <c:v>61.14004468802699</c:v>
                </c:pt>
                <c:pt idx="38">
                  <c:v>61.000106006711412</c:v>
                </c:pt>
                <c:pt idx="39">
                  <c:v>59.843313533333344</c:v>
                </c:pt>
                <c:pt idx="40">
                  <c:v>60.724412857142859</c:v>
                </c:pt>
                <c:pt idx="41">
                  <c:v>60.464629272727279</c:v>
                </c:pt>
                <c:pt idx="42">
                  <c:v>59.384903750000007</c:v>
                </c:pt>
                <c:pt idx="43">
                  <c:v>60.075485368248771</c:v>
                </c:pt>
                <c:pt idx="44">
                  <c:v>59.14526345840131</c:v>
                </c:pt>
                <c:pt idx="45">
                  <c:v>59.10076545454546</c:v>
                </c:pt>
                <c:pt idx="46">
                  <c:v>58.921116725806456</c:v>
                </c:pt>
                <c:pt idx="47">
                  <c:v>59.239413996789722</c:v>
                </c:pt>
                <c:pt idx="48">
                  <c:v>57.904393684210525</c:v>
                </c:pt>
                <c:pt idx="49">
                  <c:v>57.192077730158736</c:v>
                </c:pt>
                <c:pt idx="50">
                  <c:v>57.462264495268137</c:v>
                </c:pt>
                <c:pt idx="51">
                  <c:v>56.347425352112673</c:v>
                </c:pt>
                <c:pt idx="52">
                  <c:v>56.249690961240304</c:v>
                </c:pt>
                <c:pt idx="53">
                  <c:v>55.932404892307687</c:v>
                </c:pt>
                <c:pt idx="54">
                  <c:v>55.31456844274809</c:v>
                </c:pt>
                <c:pt idx="55">
                  <c:v>54.864992139605462</c:v>
                </c:pt>
                <c:pt idx="56">
                  <c:v>54.633171443609015</c:v>
                </c:pt>
                <c:pt idx="57">
                  <c:v>54.517288688524587</c:v>
                </c:pt>
                <c:pt idx="58">
                  <c:v>54.601698637037032</c:v>
                </c:pt>
                <c:pt idx="59">
                  <c:v>55.016538998527245</c:v>
                </c:pt>
                <c:pt idx="60">
                  <c:v>56.578778832116789</c:v>
                </c:pt>
                <c:pt idx="61">
                  <c:v>57.379511502890189</c:v>
                </c:pt>
                <c:pt idx="62">
                  <c:v>58.700776781115884</c:v>
                </c:pt>
                <c:pt idx="63">
                  <c:v>62.262508300283287</c:v>
                </c:pt>
                <c:pt idx="64">
                  <c:v>66.537707282913175</c:v>
                </c:pt>
                <c:pt idx="65">
                  <c:v>72.83070569252078</c:v>
                </c:pt>
                <c:pt idx="66">
                  <c:v>79.088532232876716</c:v>
                </c:pt>
                <c:pt idx="67">
                  <c:v>81.356851641791053</c:v>
                </c:pt>
                <c:pt idx="68">
                  <c:v>84.221034973118279</c:v>
                </c:pt>
                <c:pt idx="69">
                  <c:v>83.291816289893617</c:v>
                </c:pt>
                <c:pt idx="70">
                  <c:v>88.896404394736848</c:v>
                </c:pt>
                <c:pt idx="71">
                  <c:v>94.001372522756824</c:v>
                </c:pt>
                <c:pt idx="72">
                  <c:v>98.574131730769224</c:v>
                </c:pt>
                <c:pt idx="73">
                  <c:v>102.54874784810127</c:v>
                </c:pt>
                <c:pt idx="74">
                  <c:v>104.32451453183521</c:v>
                </c:pt>
                <c:pt idx="75">
                  <c:v>103.6637653646477</c:v>
                </c:pt>
                <c:pt idx="76">
                  <c:v>105.06648177478581</c:v>
                </c:pt>
                <c:pt idx="77">
                  <c:v>104.50227655757575</c:v>
                </c:pt>
                <c:pt idx="78">
                  <c:v>104.46657466101696</c:v>
                </c:pt>
                <c:pt idx="79">
                  <c:v>103.50283831730769</c:v>
                </c:pt>
                <c:pt idx="80">
                  <c:v>102.69889132300358</c:v>
                </c:pt>
                <c:pt idx="81">
                  <c:v>102.23074463990555</c:v>
                </c:pt>
                <c:pt idx="82">
                  <c:v>102.49957071261683</c:v>
                </c:pt>
                <c:pt idx="83">
                  <c:v>103.11326123842593</c:v>
                </c:pt>
                <c:pt idx="84">
                  <c:v>111.4004592316514</c:v>
                </c:pt>
                <c:pt idx="85">
                  <c:v>110.81393522727274</c:v>
                </c:pt>
                <c:pt idx="86">
                  <c:v>108.11622490970655</c:v>
                </c:pt>
                <c:pt idx="87">
                  <c:v>107.79014250280584</c:v>
                </c:pt>
                <c:pt idx="88">
                  <c:v>105.48024445930882</c:v>
                </c:pt>
                <c:pt idx="89">
                  <c:v>102.30988012154697</c:v>
                </c:pt>
                <c:pt idx="90">
                  <c:v>99.962026076502738</c:v>
                </c:pt>
                <c:pt idx="91">
                  <c:v>97.142014034707159</c:v>
                </c:pt>
                <c:pt idx="92">
                  <c:v>95.182361417830279</c:v>
                </c:pt>
                <c:pt idx="93">
                  <c:v>94.849865428265531</c:v>
                </c:pt>
                <c:pt idx="94">
                  <c:v>96.524626407249485</c:v>
                </c:pt>
                <c:pt idx="95">
                  <c:v>95.526026726886315</c:v>
                </c:pt>
                <c:pt idx="96">
                  <c:v>94.136462055084749</c:v>
                </c:pt>
                <c:pt idx="97">
                  <c:v>93.679825934530101</c:v>
                </c:pt>
                <c:pt idx="98">
                  <c:v>89.956924171066532</c:v>
                </c:pt>
                <c:pt idx="99">
                  <c:v>86.382827305263163</c:v>
                </c:pt>
                <c:pt idx="100">
                  <c:v>85.467851157455684</c:v>
                </c:pt>
                <c:pt idx="101">
                  <c:v>87.102155082474241</c:v>
                </c:pt>
                <c:pt idx="102">
                  <c:v>85.757891774358981</c:v>
                </c:pt>
                <c:pt idx="103">
                  <c:v>84.328290839304003</c:v>
                </c:pt>
                <c:pt idx="104">
                  <c:v>84.533033275332656</c:v>
                </c:pt>
                <c:pt idx="105">
                  <c:v>84.825563465851175</c:v>
                </c:pt>
                <c:pt idx="106">
                  <c:v>84.427345438775518</c:v>
                </c:pt>
                <c:pt idx="107">
                  <c:v>84.072362794268173</c:v>
                </c:pt>
                <c:pt idx="108">
                  <c:v>80.197235750766083</c:v>
                </c:pt>
                <c:pt idx="109">
                  <c:v>78.482476448979597</c:v>
                </c:pt>
                <c:pt idx="110">
                  <c:v>72.463664943934759</c:v>
                </c:pt>
                <c:pt idx="111">
                  <c:v>70.735480921052627</c:v>
                </c:pt>
                <c:pt idx="112">
                  <c:v>71.912194566532264</c:v>
                </c:pt>
                <c:pt idx="113">
                  <c:v>73.528359064386322</c:v>
                </c:pt>
                <c:pt idx="114">
                  <c:v>72.056105130260519</c:v>
                </c:pt>
                <c:pt idx="115">
                  <c:v>73.688612887112896</c:v>
                </c:pt>
                <c:pt idx="116">
                  <c:v>73.56804599601594</c:v>
                </c:pt>
                <c:pt idx="117">
                  <c:v>73.598583720238096</c:v>
                </c:pt>
                <c:pt idx="118">
                  <c:v>71.945727527200802</c:v>
                </c:pt>
                <c:pt idx="119">
                  <c:v>72.250708185404335</c:v>
                </c:pt>
                <c:pt idx="120">
                  <c:v>70.530861508325174</c:v>
                </c:pt>
                <c:pt idx="121">
                  <c:v>70.455219756335282</c:v>
                </c:pt>
                <c:pt idx="122">
                  <c:v>70.347008892128287</c:v>
                </c:pt>
                <c:pt idx="123">
                  <c:v>70.461896292352378</c:v>
                </c:pt>
                <c:pt idx="124">
                  <c:v>70.688117314009673</c:v>
                </c:pt>
                <c:pt idx="125">
                  <c:v>70.383001186113802</c:v>
                </c:pt>
                <c:pt idx="126">
                  <c:v>69.656189241114319</c:v>
                </c:pt>
                <c:pt idx="127">
                  <c:v>69.264424942528734</c:v>
                </c:pt>
                <c:pt idx="128">
                  <c:v>68.540561509073555</c:v>
                </c:pt>
                <c:pt idx="129">
                  <c:v>68.493820580399614</c:v>
                </c:pt>
                <c:pt idx="130">
                  <c:v>68.244999601139597</c:v>
                </c:pt>
                <c:pt idx="131">
                  <c:v>66.409179469194314</c:v>
                </c:pt>
                <c:pt idx="132">
                  <c:v>65.029766631977296</c:v>
                </c:pt>
                <c:pt idx="133">
                  <c:v>63.486599087488237</c:v>
                </c:pt>
                <c:pt idx="134">
                  <c:v>63.681032209737829</c:v>
                </c:pt>
                <c:pt idx="135">
                  <c:v>64.473369186915889</c:v>
                </c:pt>
                <c:pt idx="136">
                  <c:v>64.376407835820899</c:v>
                </c:pt>
                <c:pt idx="137">
                  <c:v>63.382663488372096</c:v>
                </c:pt>
                <c:pt idx="138">
                  <c:v>61.686239266480968</c:v>
                </c:pt>
                <c:pt idx="139">
                  <c:v>61.664593484708064</c:v>
                </c:pt>
                <c:pt idx="140">
                  <c:v>61.434852469935244</c:v>
                </c:pt>
                <c:pt idx="141">
                  <c:v>61.738406847926271</c:v>
                </c:pt>
                <c:pt idx="142">
                  <c:v>62.212210128440375</c:v>
                </c:pt>
                <c:pt idx="143">
                  <c:v>59.850163990867586</c:v>
                </c:pt>
                <c:pt idx="144">
                  <c:v>56.720105377616015</c:v>
                </c:pt>
                <c:pt idx="145">
                  <c:v>41.278534065633544</c:v>
                </c:pt>
                <c:pt idx="146">
                  <c:v>32.590219743354723</c:v>
                </c:pt>
                <c:pt idx="147">
                  <c:v>30.248834912603499</c:v>
                </c:pt>
                <c:pt idx="148">
                  <c:v>30.211460449541281</c:v>
                </c:pt>
                <c:pt idx="149">
                  <c:v>27.9982707952468</c:v>
                </c:pt>
                <c:pt idx="150">
                  <c:v>24.912830566210047</c:v>
                </c:pt>
                <c:pt idx="151">
                  <c:v>27.08024615875912</c:v>
                </c:pt>
                <c:pt idx="152">
                  <c:v>29.209416772727273</c:v>
                </c:pt>
                <c:pt idx="153">
                  <c:v>28.997576460980031</c:v>
                </c:pt>
                <c:pt idx="154">
                  <c:v>30.485156539855073</c:v>
                </c:pt>
                <c:pt idx="155">
                  <c:v>31.977354593862817</c:v>
                </c:pt>
                <c:pt idx="156">
                  <c:v>36.92267473070018</c:v>
                </c:pt>
                <c:pt idx="157">
                  <c:v>37.9759218783542</c:v>
                </c:pt>
                <c:pt idx="158">
                  <c:v>38.464525329768271</c:v>
                </c:pt>
                <c:pt idx="159">
                  <c:v>39.691623895297255</c:v>
                </c:pt>
                <c:pt idx="160">
                  <c:v>40.382840929203546</c:v>
                </c:pt>
                <c:pt idx="161">
                  <c:v>41.218327814977975</c:v>
                </c:pt>
                <c:pt idx="162">
                  <c:v>42.318129543058006</c:v>
                </c:pt>
                <c:pt idx="163">
                  <c:v>42.264266351706034</c:v>
                </c:pt>
                <c:pt idx="164">
                  <c:v>40.481903827375767</c:v>
                </c:pt>
                <c:pt idx="165">
                  <c:v>40.289327834782618</c:v>
                </c:pt>
                <c:pt idx="166">
                  <c:v>39.304648509532072</c:v>
                </c:pt>
                <c:pt idx="167">
                  <c:v>37.203436332179933</c:v>
                </c:pt>
                <c:pt idx="168">
                  <c:v>33.302967801724137</c:v>
                </c:pt>
                <c:pt idx="169">
                  <c:v>33.202611282271945</c:v>
                </c:pt>
                <c:pt idx="170">
                  <c:v>31.614714515021461</c:v>
                </c:pt>
                <c:pt idx="171">
                  <c:v>33.324670255972698</c:v>
                </c:pt>
                <c:pt idx="172">
                  <c:v>33.899270476595738</c:v>
                </c:pt>
                <c:pt idx="173">
                  <c:v>32.84446059322034</c:v>
                </c:pt>
                <c:pt idx="174">
                  <c:v>31.249937358649792</c:v>
                </c:pt>
                <c:pt idx="175">
                  <c:v>30.089051630252104</c:v>
                </c:pt>
                <c:pt idx="176">
                  <c:v>28.95880441841004</c:v>
                </c:pt>
                <c:pt idx="177">
                  <c:v>27.21471380316931</c:v>
                </c:pt>
                <c:pt idx="178">
                  <c:v>26.313615311720696</c:v>
                </c:pt>
                <c:pt idx="179">
                  <c:v>29.230226901408447</c:v>
                </c:pt>
                <c:pt idx="180">
                  <c:v>33.091327293729371</c:v>
                </c:pt>
                <c:pt idx="181">
                  <c:v>34.154544712171052</c:v>
                </c:pt>
                <c:pt idx="182">
                  <c:v>36.360401055646477</c:v>
                </c:pt>
                <c:pt idx="183">
                  <c:v>39.791363956133225</c:v>
                </c:pt>
                <c:pt idx="184">
                  <c:v>38.506826071139855</c:v>
                </c:pt>
                <c:pt idx="185">
                  <c:v>36.811135044319094</c:v>
                </c:pt>
                <c:pt idx="186">
                  <c:v>36.130523558232923</c:v>
                </c:pt>
                <c:pt idx="187">
                  <c:v>34.604164586345384</c:v>
                </c:pt>
                <c:pt idx="188">
                  <c:v>35.302361810897438</c:v>
                </c:pt>
                <c:pt idx="189">
                  <c:v>36.469399465709728</c:v>
                </c:pt>
                <c:pt idx="190">
                  <c:v>36.384145702938845</c:v>
                </c:pt>
                <c:pt idx="191">
                  <c:v>39.693872406967543</c:v>
                </c:pt>
                <c:pt idx="192">
                  <c:v>40.2223942509804</c:v>
                </c:pt>
                <c:pt idx="193">
                  <c:v>38.639256453125</c:v>
                </c:pt>
                <c:pt idx="194">
                  <c:v>36.82573715396579</c:v>
                </c:pt>
                <c:pt idx="195">
                  <c:v>32.317259286268424</c:v>
                </c:pt>
                <c:pt idx="196">
                  <c:v>31.124478071262594</c:v>
                </c:pt>
                <c:pt idx="197">
                  <c:v>29.161907274826795</c:v>
                </c:pt>
                <c:pt idx="198">
                  <c:v>31.69110895019157</c:v>
                </c:pt>
                <c:pt idx="199">
                  <c:v>46.094313389057753</c:v>
                </c:pt>
                <c:pt idx="200">
                  <c:v>56.386762233962266</c:v>
                </c:pt>
                <c:pt idx="201">
                  <c:v>61.62946848575713</c:v>
                </c:pt>
                <c:pt idx="202">
                  <c:v>56.460425751682884</c:v>
                </c:pt>
                <c:pt idx="203">
                  <c:v>47.623441520119222</c:v>
                </c:pt>
                <c:pt idx="204">
                  <c:v>41.395173793615449</c:v>
                </c:pt>
                <c:pt idx="205">
                  <c:v>33.944830192878342</c:v>
                </c:pt>
                <c:pt idx="206">
                  <c:v>32.609295890207711</c:v>
                </c:pt>
                <c:pt idx="207">
                  <c:v>33.906468867505552</c:v>
                </c:pt>
                <c:pt idx="208">
                  <c:v>33.855203628318584</c:v>
                </c:pt>
                <c:pt idx="209">
                  <c:v>32.689275191176471</c:v>
                </c:pt>
                <c:pt idx="210">
                  <c:v>33.302176490455217</c:v>
                </c:pt>
                <c:pt idx="211">
                  <c:v>34.248024941434842</c:v>
                </c:pt>
                <c:pt idx="212">
                  <c:v>34.677316058394162</c:v>
                </c:pt>
                <c:pt idx="213">
                  <c:v>36.194082813411079</c:v>
                </c:pt>
                <c:pt idx="214">
                  <c:v>35.111080515239486</c:v>
                </c:pt>
                <c:pt idx="215">
                  <c:v>31.065238704775695</c:v>
                </c:pt>
                <c:pt idx="216">
                  <c:v>29.10825285610991</c:v>
                </c:pt>
                <c:pt idx="217">
                  <c:v>28.864842712842716</c:v>
                </c:pt>
                <c:pt idx="218">
                  <c:v>29.408211445003595</c:v>
                </c:pt>
                <c:pt idx="219">
                  <c:v>31.156559031563848</c:v>
                </c:pt>
                <c:pt idx="220">
                  <c:v>33.631235096635649</c:v>
                </c:pt>
                <c:pt idx="221">
                  <c:v>35.391341263383296</c:v>
                </c:pt>
                <c:pt idx="222">
                  <c:v>35.130413935943061</c:v>
                </c:pt>
                <c:pt idx="223">
                  <c:v>34.185388671875003</c:v>
                </c:pt>
                <c:pt idx="224">
                  <c:v>34.130426236711557</c:v>
                </c:pt>
                <c:pt idx="225">
                  <c:v>34.12707465067043</c:v>
                </c:pt>
                <c:pt idx="226">
                  <c:v>32.376968895144266</c:v>
                </c:pt>
                <c:pt idx="227">
                  <c:v>29.766032312016868</c:v>
                </c:pt>
                <c:pt idx="228">
                  <c:v>29.416670588235299</c:v>
                </c:pt>
                <c:pt idx="229">
                  <c:v>30.420866505939905</c:v>
                </c:pt>
                <c:pt idx="230">
                  <c:v>31.093810844382414</c:v>
                </c:pt>
                <c:pt idx="231">
                  <c:v>31.90726839360223</c:v>
                </c:pt>
                <c:pt idx="232">
                  <c:v>31.0211235298197</c:v>
                </c:pt>
                <c:pt idx="233">
                  <c:v>29.110883991683995</c:v>
                </c:pt>
                <c:pt idx="234">
                  <c:v>27.357503647058824</c:v>
                </c:pt>
                <c:pt idx="235">
                  <c:v>27.007266491712709</c:v>
                </c:pt>
                <c:pt idx="236">
                  <c:v>26.418198924137933</c:v>
                </c:pt>
                <c:pt idx="237">
                  <c:v>26.773008949175829</c:v>
                </c:pt>
                <c:pt idx="238">
                  <c:v>24.0622320890411</c:v>
                </c:pt>
                <c:pt idx="239">
                  <c:v>21.466327764866712</c:v>
                </c:pt>
                <c:pt idx="240">
                  <c:v>22.098695700615174</c:v>
                </c:pt>
                <c:pt idx="241">
                  <c:v>21.987306952965234</c:v>
                </c:pt>
                <c:pt idx="242">
                  <c:v>22.403464350781782</c:v>
                </c:pt>
                <c:pt idx="243">
                  <c:v>24.698412486413044</c:v>
                </c:pt>
                <c:pt idx="244">
                  <c:v>26.682415986440677</c:v>
                </c:pt>
                <c:pt idx="245">
                  <c:v>28.808049817444214</c:v>
                </c:pt>
                <c:pt idx="246">
                  <c:v>29.519747870619945</c:v>
                </c:pt>
                <c:pt idx="247">
                  <c:v>27.957682697986577</c:v>
                </c:pt>
                <c:pt idx="248">
                  <c:v>26.645435010046885</c:v>
                </c:pt>
                <c:pt idx="249">
                  <c:v>27.230110167336012</c:v>
                </c:pt>
                <c:pt idx="250">
                  <c:v>27.474541935914555</c:v>
                </c:pt>
                <c:pt idx="251">
                  <c:v>26.286862265156564</c:v>
                </c:pt>
                <c:pt idx="252">
                  <c:v>27.51289403322259</c:v>
                </c:pt>
                <c:pt idx="253">
                  <c:v>28.517015619615645</c:v>
                </c:pt>
                <c:pt idx="254">
                  <c:v>28.460434239417992</c:v>
                </c:pt>
                <c:pt idx="255">
                  <c:v>30.802238405797102</c:v>
                </c:pt>
                <c:pt idx="256">
                  <c:v>30.511334332675872</c:v>
                </c:pt>
                <c:pt idx="257">
                  <c:v>28.597288917322835</c:v>
                </c:pt>
                <c:pt idx="258">
                  <c:v>27.03596363040629</c:v>
                </c:pt>
                <c:pt idx="259">
                  <c:v>27.048330398953564</c:v>
                </c:pt>
                <c:pt idx="260">
                  <c:v>27.290638843892886</c:v>
                </c:pt>
                <c:pt idx="261">
                  <c:v>26.535369986970682</c:v>
                </c:pt>
                <c:pt idx="262">
                  <c:v>26.875009004554329</c:v>
                </c:pt>
                <c:pt idx="263">
                  <c:v>28.481033144899293</c:v>
                </c:pt>
                <c:pt idx="264">
                  <c:v>28.252934169360053</c:v>
                </c:pt>
                <c:pt idx="265">
                  <c:v>28.666071025806449</c:v>
                </c:pt>
                <c:pt idx="266">
                  <c:v>31.998905659163988</c:v>
                </c:pt>
                <c:pt idx="267">
                  <c:v>34.166492383087764</c:v>
                </c:pt>
                <c:pt idx="268">
                  <c:v>32.166489795396423</c:v>
                </c:pt>
                <c:pt idx="269">
                  <c:v>30.828370414805363</c:v>
                </c:pt>
                <c:pt idx="270">
                  <c:v>31.215396942675163</c:v>
                </c:pt>
                <c:pt idx="271">
                  <c:v>32.654937029262086</c:v>
                </c:pt>
                <c:pt idx="272">
                  <c:v>34.945586987951806</c:v>
                </c:pt>
                <c:pt idx="273">
                  <c:v>36.700178723135267</c:v>
                </c:pt>
                <c:pt idx="274">
                  <c:v>35.702236433522373</c:v>
                </c:pt>
                <c:pt idx="275">
                  <c:v>36.492572432432432</c:v>
                </c:pt>
                <c:pt idx="276">
                  <c:v>36.110162697616055</c:v>
                </c:pt>
                <c:pt idx="277">
                  <c:v>32.691738860363181</c:v>
                </c:pt>
                <c:pt idx="278">
                  <c:v>29.979968535669588</c:v>
                </c:pt>
                <c:pt idx="279">
                  <c:v>27.881447848655409</c:v>
                </c:pt>
                <c:pt idx="280">
                  <c:v>29.007339180737965</c:v>
                </c:pt>
                <c:pt idx="281">
                  <c:v>27.080046785268415</c:v>
                </c:pt>
                <c:pt idx="282">
                  <c:v>27.264522026184537</c:v>
                </c:pt>
                <c:pt idx="283">
                  <c:v>27.927543109452738</c:v>
                </c:pt>
                <c:pt idx="284">
                  <c:v>27.687620006203474</c:v>
                </c:pt>
                <c:pt idx="285">
                  <c:v>28.998644216718265</c:v>
                </c:pt>
                <c:pt idx="286">
                  <c:v>27.64839576994434</c:v>
                </c:pt>
                <c:pt idx="287">
                  <c:v>24.648733714462299</c:v>
                </c:pt>
                <c:pt idx="288">
                  <c:v>22.117886179012345</c:v>
                </c:pt>
                <c:pt idx="289">
                  <c:v>20.558984222222222</c:v>
                </c:pt>
                <c:pt idx="290">
                  <c:v>19.046386283950618</c:v>
                </c:pt>
                <c:pt idx="291">
                  <c:v>19.747436356350182</c:v>
                </c:pt>
                <c:pt idx="292">
                  <c:v>19.391302810578107</c:v>
                </c:pt>
                <c:pt idx="293">
                  <c:v>17.831597893120396</c:v>
                </c:pt>
                <c:pt idx="294">
                  <c:v>17.695965900735295</c:v>
                </c:pt>
                <c:pt idx="295">
                  <c:v>17.352955189718486</c:v>
                </c:pt>
                <c:pt idx="296">
                  <c:v>19.529250819571864</c:v>
                </c:pt>
                <c:pt idx="297">
                  <c:v>18.474710109823061</c:v>
                </c:pt>
                <c:pt idx="298">
                  <c:v>16.745632437538088</c:v>
                </c:pt>
                <c:pt idx="299">
                  <c:v>14.281578850364966</c:v>
                </c:pt>
                <c:pt idx="300">
                  <c:v>15.424551742562235</c:v>
                </c:pt>
                <c:pt idx="301">
                  <c:v>15.682639714632666</c:v>
                </c:pt>
                <c:pt idx="302">
                  <c:v>18.358644235436895</c:v>
                </c:pt>
                <c:pt idx="303">
                  <c:v>22.336455660036165</c:v>
                </c:pt>
                <c:pt idx="304">
                  <c:v>23.452706439759037</c:v>
                </c:pt>
                <c:pt idx="305">
                  <c:v>23.964840042168674</c:v>
                </c:pt>
                <c:pt idx="306">
                  <c:v>27.074101289742053</c:v>
                </c:pt>
                <c:pt idx="307">
                  <c:v>29.268795044883301</c:v>
                </c:pt>
                <c:pt idx="308">
                  <c:v>32.24614057210966</c:v>
                </c:pt>
                <c:pt idx="309">
                  <c:v>32.15884327186199</c:v>
                </c:pt>
                <c:pt idx="310">
                  <c:v>34.358461627078384</c:v>
                </c:pt>
                <c:pt idx="311">
                  <c:v>36.069403998815169</c:v>
                </c:pt>
                <c:pt idx="312">
                  <c:v>37.351178930891905</c:v>
                </c:pt>
                <c:pt idx="313">
                  <c:v>40.286130370588239</c:v>
                </c:pt>
                <c:pt idx="314">
                  <c:v>40.503830935672518</c:v>
                </c:pt>
                <c:pt idx="315">
                  <c:v>35.538401948507897</c:v>
                </c:pt>
                <c:pt idx="316">
                  <c:v>38.484806045560745</c:v>
                </c:pt>
                <c:pt idx="317">
                  <c:v>41.978545569105691</c:v>
                </c:pt>
                <c:pt idx="318">
                  <c:v>40.539476548928782</c:v>
                </c:pt>
                <c:pt idx="319">
                  <c:v>41.697747307469598</c:v>
                </c:pt>
                <c:pt idx="320">
                  <c:v>44.016557327188941</c:v>
                </c:pt>
                <c:pt idx="321">
                  <c:v>42.71845259919494</c:v>
                </c:pt>
                <c:pt idx="322">
                  <c:v>43.061142365097595</c:v>
                </c:pt>
                <c:pt idx="323">
                  <c:v>36.07417195303551</c:v>
                </c:pt>
                <c:pt idx="324">
                  <c:v>34.871988798405468</c:v>
                </c:pt>
                <c:pt idx="325">
                  <c:v>35.474666187499999</c:v>
                </c:pt>
                <c:pt idx="326">
                  <c:v>32.67154751277684</c:v>
                </c:pt>
                <c:pt idx="327">
                  <c:v>32.587634257369615</c:v>
                </c:pt>
                <c:pt idx="328">
                  <c:v>34.735065262267348</c:v>
                </c:pt>
                <c:pt idx="329">
                  <c:v>33.700049043331461</c:v>
                </c:pt>
                <c:pt idx="330">
                  <c:v>32.07975812852311</c:v>
                </c:pt>
                <c:pt idx="331">
                  <c:v>33.503332632468997</c:v>
                </c:pt>
                <c:pt idx="332">
                  <c:v>31.60268763054464</c:v>
                </c:pt>
                <c:pt idx="333">
                  <c:v>26.41206245495496</c:v>
                </c:pt>
                <c:pt idx="334">
                  <c:v>22.623491278873239</c:v>
                </c:pt>
                <c:pt idx="335">
                  <c:v>22.481201324689966</c:v>
                </c:pt>
                <c:pt idx="336">
                  <c:v>23.976986876758581</c:v>
                </c:pt>
                <c:pt idx="337">
                  <c:v>25.62225060674157</c:v>
                </c:pt>
                <c:pt idx="338">
                  <c:v>31.223694638655463</c:v>
                </c:pt>
                <c:pt idx="339">
                  <c:v>33.441159877300613</c:v>
                </c:pt>
                <c:pt idx="340">
                  <c:v>34.044674919220057</c:v>
                </c:pt>
                <c:pt idx="341">
                  <c:v>32.647426865256122</c:v>
                </c:pt>
                <c:pt idx="342">
                  <c:v>34.714122683333329</c:v>
                </c:pt>
                <c:pt idx="343">
                  <c:v>35.573799756232688</c:v>
                </c:pt>
                <c:pt idx="344">
                  <c:v>37.533914480088498</c:v>
                </c:pt>
                <c:pt idx="345">
                  <c:v>35.864148912803529</c:v>
                </c:pt>
                <c:pt idx="346">
                  <c:v>32.622520418732783</c:v>
                </c:pt>
                <c:pt idx="347">
                  <c:v>36.694788536853686</c:v>
                </c:pt>
                <c:pt idx="348">
                  <c:v>41.49103784227821</c:v>
                </c:pt>
                <c:pt idx="349">
                  <c:v>43.893485789760341</c:v>
                </c:pt>
                <c:pt idx="350">
                  <c:v>39.742897721587823</c:v>
                </c:pt>
                <c:pt idx="351">
                  <c:v>33.411685676855896</c:v>
                </c:pt>
                <c:pt idx="352">
                  <c:v>34.382442618917445</c:v>
                </c:pt>
                <c:pt idx="353">
                  <c:v>37.171682545057344</c:v>
                </c:pt>
                <c:pt idx="354">
                  <c:v>38.043905906369076</c:v>
                </c:pt>
                <c:pt idx="355">
                  <c:v>38.624327642276427</c:v>
                </c:pt>
                <c:pt idx="356">
                  <c:v>34.662722971366833</c:v>
                </c:pt>
                <c:pt idx="357">
                  <c:v>36.945047290427262</c:v>
                </c:pt>
                <c:pt idx="358">
                  <c:v>37.127813508108105</c:v>
                </c:pt>
                <c:pt idx="359">
                  <c:v>38.591341622641508</c:v>
                </c:pt>
                <c:pt idx="360">
                  <c:v>40.411999930220077</c:v>
                </c:pt>
                <c:pt idx="361">
                  <c:v>41.10219482056776</c:v>
                </c:pt>
                <c:pt idx="362">
                  <c:v>42.978840577231431</c:v>
                </c:pt>
                <c:pt idx="363">
                  <c:v>43.150205859124874</c:v>
                </c:pt>
                <c:pt idx="364">
                  <c:v>47.404292539851227</c:v>
                </c:pt>
                <c:pt idx="365">
                  <c:v>44.276838883006889</c:v>
                </c:pt>
                <c:pt idx="366">
                  <c:v>47.456354378635645</c:v>
                </c:pt>
                <c:pt idx="367">
                  <c:v>52.149289016913329</c:v>
                </c:pt>
                <c:pt idx="368">
                  <c:v>53.249133371970508</c:v>
                </c:pt>
                <c:pt idx="369">
                  <c:v>59.44387584905661</c:v>
                </c:pt>
                <c:pt idx="370">
                  <c:v>52.030064752217008</c:v>
                </c:pt>
                <c:pt idx="371">
                  <c:v>44.438814392279603</c:v>
                </c:pt>
                <c:pt idx="372">
                  <c:v>49.01652532359082</c:v>
                </c:pt>
                <c:pt idx="373">
                  <c:v>51.619835363825366</c:v>
                </c:pt>
                <c:pt idx="374">
                  <c:v>59.214950497151733</c:v>
                </c:pt>
                <c:pt idx="375">
                  <c:v>58.411909783169854</c:v>
                </c:pt>
                <c:pt idx="376">
                  <c:v>55.781513548553718</c:v>
                </c:pt>
                <c:pt idx="377">
                  <c:v>63.614119648941667</c:v>
                </c:pt>
                <c:pt idx="378">
                  <c:v>67.725507147255001</c:v>
                </c:pt>
                <c:pt idx="379">
                  <c:v>74.80849841407445</c:v>
                </c:pt>
                <c:pt idx="380">
                  <c:v>73.943418224346075</c:v>
                </c:pt>
                <c:pt idx="381">
                  <c:v>69.461609377197391</c:v>
                </c:pt>
                <c:pt idx="382">
                  <c:v>63.072103730439167</c:v>
                </c:pt>
                <c:pt idx="383">
                  <c:v>64.18283919737506</c:v>
                </c:pt>
                <c:pt idx="384">
                  <c:v>70.069387581535381</c:v>
                </c:pt>
                <c:pt idx="385">
                  <c:v>66.209637713139415</c:v>
                </c:pt>
                <c:pt idx="386">
                  <c:v>69.252911502253383</c:v>
                </c:pt>
                <c:pt idx="387">
                  <c:v>77.753375670154455</c:v>
                </c:pt>
                <c:pt idx="388">
                  <c:v>79.981048499751623</c:v>
                </c:pt>
                <c:pt idx="389">
                  <c:v>79.039445208126864</c:v>
                </c:pt>
                <c:pt idx="390">
                  <c:v>83.786767782158691</c:v>
                </c:pt>
                <c:pt idx="391">
                  <c:v>81.527335451422985</c:v>
                </c:pt>
                <c:pt idx="392">
                  <c:v>70.635547302761353</c:v>
                </c:pt>
                <c:pt idx="393">
                  <c:v>65.2659613174839</c:v>
                </c:pt>
                <c:pt idx="394">
                  <c:v>65.233651435643566</c:v>
                </c:pt>
                <c:pt idx="395">
                  <c:v>67.674998764155589</c:v>
                </c:pt>
                <c:pt idx="396">
                  <c:v>60.925825041659088</c:v>
                </c:pt>
                <c:pt idx="397">
                  <c:v>65.832666795608787</c:v>
                </c:pt>
                <c:pt idx="398">
                  <c:v>68.585831256576142</c:v>
                </c:pt>
                <c:pt idx="399">
                  <c:v>73.40809680724999</c:v>
                </c:pt>
                <c:pt idx="400">
                  <c:v>74.436248869434834</c:v>
                </c:pt>
                <c:pt idx="401">
                  <c:v>78.716429292490602</c:v>
                </c:pt>
                <c:pt idx="402">
                  <c:v>85.212883604764869</c:v>
                </c:pt>
                <c:pt idx="403">
                  <c:v>82.212615755030896</c:v>
                </c:pt>
                <c:pt idx="404">
                  <c:v>86.733525670472375</c:v>
                </c:pt>
                <c:pt idx="405">
                  <c:v>93.96136544289881</c:v>
                </c:pt>
                <c:pt idx="406">
                  <c:v>101.43556827172088</c:v>
                </c:pt>
                <c:pt idx="407">
                  <c:v>98.398968322731676</c:v>
                </c:pt>
                <c:pt idx="408">
                  <c:v>99.958227652775548</c:v>
                </c:pt>
                <c:pt idx="409">
                  <c:v>102.76201647021212</c:v>
                </c:pt>
                <c:pt idx="410">
                  <c:v>113.58290184026086</c:v>
                </c:pt>
                <c:pt idx="411">
                  <c:v>122.39002544614897</c:v>
                </c:pt>
                <c:pt idx="412">
                  <c:v>135.41485509367681</c:v>
                </c:pt>
                <c:pt idx="413">
                  <c:v>145.12934786147528</c:v>
                </c:pt>
                <c:pt idx="414">
                  <c:v>145.86983603481025</c:v>
                </c:pt>
                <c:pt idx="415">
                  <c:v>127.13035174447849</c:v>
                </c:pt>
                <c:pt idx="416">
                  <c:v>110.10302154177919</c:v>
                </c:pt>
                <c:pt idx="417">
                  <c:v>81.628397096707303</c:v>
                </c:pt>
                <c:pt idx="418">
                  <c:v>57.597347773664929</c:v>
                </c:pt>
                <c:pt idx="419">
                  <c:v>42.095876512549786</c:v>
                </c:pt>
                <c:pt idx="420">
                  <c:v>43.464378968825059</c:v>
                </c:pt>
                <c:pt idx="421">
                  <c:v>45.328544002256649</c:v>
                </c:pt>
                <c:pt idx="422">
                  <c:v>54.080879700698837</c:v>
                </c:pt>
                <c:pt idx="423">
                  <c:v>58.28181922720713</c:v>
                </c:pt>
                <c:pt idx="424">
                  <c:v>66.635686966604396</c:v>
                </c:pt>
                <c:pt idx="425">
                  <c:v>77.262757246612992</c:v>
                </c:pt>
                <c:pt idx="426">
                  <c:v>73.897181906243304</c:v>
                </c:pt>
                <c:pt idx="427">
                  <c:v>79.02406346399313</c:v>
                </c:pt>
                <c:pt idx="428">
                  <c:v>78.362098781160114</c:v>
                </c:pt>
                <c:pt idx="429">
                  <c:v>83.220581601688608</c:v>
                </c:pt>
                <c:pt idx="430">
                  <c:v>85.636237789664605</c:v>
                </c:pt>
                <c:pt idx="431">
                  <c:v>83.601477540522765</c:v>
                </c:pt>
                <c:pt idx="432">
                  <c:v>86.306510791399987</c:v>
                </c:pt>
                <c:pt idx="433">
                  <c:v>84.846694101186955</c:v>
                </c:pt>
                <c:pt idx="434">
                  <c:v>88.315787263115766</c:v>
                </c:pt>
                <c:pt idx="435">
                  <c:v>92.044899339015558</c:v>
                </c:pt>
                <c:pt idx="436">
                  <c:v>81.874301417460558</c:v>
                </c:pt>
                <c:pt idx="437">
                  <c:v>82.783524081602579</c:v>
                </c:pt>
                <c:pt idx="438">
                  <c:v>84.191794117782209</c:v>
                </c:pt>
                <c:pt idx="439">
                  <c:v>84.355785226892067</c:v>
                </c:pt>
                <c:pt idx="440">
                  <c:v>83.795901294238931</c:v>
                </c:pt>
                <c:pt idx="441">
                  <c:v>87.786001004405705</c:v>
                </c:pt>
                <c:pt idx="442">
                  <c:v>91.002926654219237</c:v>
                </c:pt>
                <c:pt idx="443">
                  <c:v>97.06932899869372</c:v>
                </c:pt>
                <c:pt idx="444">
                  <c:v>99.039063493785818</c:v>
                </c:pt>
                <c:pt idx="445">
                  <c:v>103.01495378056585</c:v>
                </c:pt>
                <c:pt idx="446">
                  <c:v>114.82730616554436</c:v>
                </c:pt>
                <c:pt idx="447">
                  <c:v>126.10707578549976</c:v>
                </c:pt>
                <c:pt idx="448">
                  <c:v>120.10134411892921</c:v>
                </c:pt>
                <c:pt idx="449">
                  <c:v>117.2094799338096</c:v>
                </c:pt>
                <c:pt idx="450">
                  <c:v>117.52442466780541</c:v>
                </c:pt>
                <c:pt idx="451">
                  <c:v>109.48019203382485</c:v>
                </c:pt>
                <c:pt idx="452">
                  <c:v>111.50506752075272</c:v>
                </c:pt>
                <c:pt idx="453">
                  <c:v>112.4663858125689</c:v>
                </c:pt>
                <c:pt idx="454">
                  <c:v>118.5108436406376</c:v>
                </c:pt>
                <c:pt idx="455">
                  <c:v>117.21719141108075</c:v>
                </c:pt>
                <c:pt idx="456">
                  <c:v>115.50499436012676</c:v>
                </c:pt>
                <c:pt idx="457">
                  <c:v>118.35775103469116</c:v>
                </c:pt>
                <c:pt idx="458">
                  <c:v>121.30148422032543</c:v>
                </c:pt>
                <c:pt idx="459">
                  <c:v>118.41651628582775</c:v>
                </c:pt>
                <c:pt idx="460">
                  <c:v>112.88954253584187</c:v>
                </c:pt>
                <c:pt idx="461">
                  <c:v>100.85962045999545</c:v>
                </c:pt>
                <c:pt idx="462">
                  <c:v>101.71651289645216</c:v>
                </c:pt>
                <c:pt idx="463">
                  <c:v>105.53347962317002</c:v>
                </c:pt>
                <c:pt idx="464">
                  <c:v>110.20602945263293</c:v>
                </c:pt>
                <c:pt idx="465">
                  <c:v>108.93812053290048</c:v>
                </c:pt>
                <c:pt idx="466">
                  <c:v>106.03976457844142</c:v>
                </c:pt>
                <c:pt idx="467">
                  <c:v>101.32690062753817</c:v>
                </c:pt>
                <c:pt idx="468">
                  <c:v>105.670271569715</c:v>
                </c:pt>
                <c:pt idx="469">
                  <c:v>106.51651687366113</c:v>
                </c:pt>
                <c:pt idx="470">
                  <c:v>106.68770239192017</c:v>
                </c:pt>
                <c:pt idx="471">
                  <c:v>104.04156207802518</c:v>
                </c:pt>
                <c:pt idx="472">
                  <c:v>106.20893019625431</c:v>
                </c:pt>
                <c:pt idx="473">
                  <c:v>104.52602546408828</c:v>
                </c:pt>
                <c:pt idx="474">
                  <c:v>109.0349293774152</c:v>
                </c:pt>
                <c:pt idx="475">
                  <c:v>111.55996621204852</c:v>
                </c:pt>
                <c:pt idx="476">
                  <c:v>110.80060088462987</c:v>
                </c:pt>
                <c:pt idx="477">
                  <c:v>104.69544495846689</c:v>
                </c:pt>
                <c:pt idx="478">
                  <c:v>96.513319145664241</c:v>
                </c:pt>
                <c:pt idx="479">
                  <c:v>96.482503627742105</c:v>
                </c:pt>
                <c:pt idx="480">
                  <c:v>95.311352628246794</c:v>
                </c:pt>
                <c:pt idx="481">
                  <c:v>102.02447062270191</c:v>
                </c:pt>
                <c:pt idx="482">
                  <c:v>102.92830155198426</c:v>
                </c:pt>
                <c:pt idx="483">
                  <c:v>102.91909796035743</c:v>
                </c:pt>
                <c:pt idx="484">
                  <c:v>103.93641065239143</c:v>
                </c:pt>
                <c:pt idx="485">
                  <c:v>105.69329326104189</c:v>
                </c:pt>
                <c:pt idx="486">
                  <c:v>103.9712734488494</c:v>
                </c:pt>
                <c:pt idx="487">
                  <c:v>98.178427684584264</c:v>
                </c:pt>
                <c:pt idx="488">
                  <c:v>94.118925702878897</c:v>
                </c:pt>
                <c:pt idx="489">
                  <c:v>87.139238124718361</c:v>
                </c:pt>
                <c:pt idx="490">
                  <c:v>78.416904928240569</c:v>
                </c:pt>
                <c:pt idx="491">
                  <c:v>60.703398281626953</c:v>
                </c:pt>
                <c:pt idx="492">
                  <c:v>47.636928145599484</c:v>
                </c:pt>
                <c:pt idx="493">
                  <c:v>50.141398565077317</c:v>
                </c:pt>
                <c:pt idx="494">
                  <c:v>50.038859253420128</c:v>
                </c:pt>
                <c:pt idx="495">
                  <c:v>54.653113518091168</c:v>
                </c:pt>
                <c:pt idx="496">
                  <c:v>60.68696684138559</c:v>
                </c:pt>
                <c:pt idx="497">
                  <c:v>61.969024707724159</c:v>
                </c:pt>
                <c:pt idx="498">
                  <c:v>55.073829541205001</c:v>
                </c:pt>
                <c:pt idx="499">
                  <c:v>45.419337410552586</c:v>
                </c:pt>
                <c:pt idx="500">
                  <c:v>43.297446398868047</c:v>
                </c:pt>
                <c:pt idx="501">
                  <c:v>44.200352664827314</c:v>
                </c:pt>
                <c:pt idx="502">
                  <c:v>41.013342119190824</c:v>
                </c:pt>
                <c:pt idx="503">
                  <c:v>34.863084393277468</c:v>
                </c:pt>
                <c:pt idx="504">
                  <c:v>28.871574082944662</c:v>
                </c:pt>
                <c:pt idx="505">
                  <c:v>28.064057566980456</c:v>
                </c:pt>
                <c:pt idx="506">
                  <c:v>33.86806433018797</c:v>
                </c:pt>
                <c:pt idx="507">
                  <c:v>37.583253559869874</c:v>
                </c:pt>
                <c:pt idx="508">
                  <c:v>42.690224633413941</c:v>
                </c:pt>
                <c:pt idx="509">
                  <c:v>45.962245895015712</c:v>
                </c:pt>
                <c:pt idx="510">
                  <c:v>43.205099251014339</c:v>
                </c:pt>
                <c:pt idx="511">
                  <c:v>42.832694391214169</c:v>
                </c:pt>
                <c:pt idx="512">
                  <c:v>42.389971918993268</c:v>
                </c:pt>
                <c:pt idx="513">
                  <c:v>46.311107813644398</c:v>
                </c:pt>
                <c:pt idx="514">
                  <c:v>43.174569916680781</c:v>
                </c:pt>
                <c:pt idx="515">
                  <c:v>48.116631343086851</c:v>
                </c:pt>
                <c:pt idx="516">
                  <c:v>49.305844427688626</c:v>
                </c:pt>
                <c:pt idx="517">
                  <c:v>50.58155666893348</c:v>
                </c:pt>
                <c:pt idx="518">
                  <c:v>47.737500055392118</c:v>
                </c:pt>
                <c:pt idx="519">
                  <c:v>48.628069086022613</c:v>
                </c:pt>
                <c:pt idx="520">
                  <c:v>48.119836325544973</c:v>
                </c:pt>
                <c:pt idx="521">
                  <c:v>45.011850417158406</c:v>
                </c:pt>
                <c:pt idx="522">
                  <c:v>46.090164160893565</c:v>
                </c:pt>
                <c:pt idx="523">
                  <c:v>48.537830307997162</c:v>
                </c:pt>
                <c:pt idx="524">
                  <c:v>51.116109406961272</c:v>
                </c:pt>
                <c:pt idx="525">
                  <c:v>52.526573445857984</c:v>
                </c:pt>
                <c:pt idx="526">
                  <c:v>56.959271059087911</c:v>
                </c:pt>
                <c:pt idx="527">
                  <c:v>58.054940308983106</c:v>
                </c:pt>
                <c:pt idx="528">
                  <c:v>60.390420095087173</c:v>
                </c:pt>
                <c:pt idx="529">
                  <c:v>58.82945224922782</c:v>
                </c:pt>
                <c:pt idx="530">
                  <c:v>59.267089140933351</c:v>
                </c:pt>
                <c:pt idx="531">
                  <c:v>58.5</c:v>
                </c:pt>
                <c:pt idx="532">
                  <c:v>56.418432551980167</c:v>
                </c:pt>
                <c:pt idx="533">
                  <c:v>55.338328371326654</c:v>
                </c:pt>
                <c:pt idx="534">
                  <c:v>54.25150445683893</c:v>
                </c:pt>
                <c:pt idx="535">
                  <c:v>53.180819416527797</c:v>
                </c:pt>
                <c:pt idx="536">
                  <c:v>53.110214795487316</c:v>
                </c:pt>
                <c:pt idx="537">
                  <c:v>53.054080556572394</c:v>
                </c:pt>
                <c:pt idx="538">
                  <c:v>52.985343826444613</c:v>
                </c:pt>
                <c:pt idx="539">
                  <c:v>52.91387552143614</c:v>
                </c:pt>
                <c:pt idx="540">
                  <c:v>52.851242932942469</c:v>
                </c:pt>
                <c:pt idx="541">
                  <c:v>52.765708246210473</c:v>
                </c:pt>
                <c:pt idx="542">
                  <c:v>52.668959238071238</c:v>
                </c:pt>
                <c:pt idx="543">
                  <c:v>52.543923125447293</c:v>
                </c:pt>
                <c:pt idx="544">
                  <c:v>53.418205377071594</c:v>
                </c:pt>
                <c:pt idx="545">
                  <c:v>53.312272727094907</c:v>
                </c:pt>
                <c:pt idx="546">
                  <c:v>54.18561128746969</c:v>
                </c:pt>
                <c:pt idx="547">
                  <c:v>54.080746918593505</c:v>
                </c:pt>
                <c:pt idx="548">
                  <c:v>53.976980469231641</c:v>
                </c:pt>
                <c:pt idx="549">
                  <c:v>55.816649688294156</c:v>
                </c:pt>
                <c:pt idx="550">
                  <c:v>55.710649557275914</c:v>
                </c:pt>
                <c:pt idx="551">
                  <c:v>55.605029762583882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782752"/>
        <c:axId val="791786112"/>
      </c:lineChart>
      <c:dateAx>
        <c:axId val="791782752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1786112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791786112"/>
        <c:scaling>
          <c:orientation val="minMax"/>
          <c:max val="160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1782752"/>
        <c:crosses val="autoZero"/>
        <c:crossBetween val="between"/>
      </c:valAx>
      <c:dateAx>
        <c:axId val="791804592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791806832"/>
        <c:crosses val="autoZero"/>
        <c:auto val="1"/>
        <c:lblOffset val="100"/>
        <c:baseTimeUnit val="months"/>
      </c:dateAx>
      <c:valAx>
        <c:axId val="79180683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79180459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753914988814317"/>
          <c:y val="0.18055555555555555"/>
          <c:w val="0.39709172259507891"/>
          <c:h val="4.34027777777779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2811569694727802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577275780895835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'Gasoline-A'!$A$41:$A$84</c:f>
              <c:numCache>
                <c:formatCode>General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'Gasoline-A'!$E$41:$E$84</c:f>
              <c:numCache>
                <c:formatCode>General</c:formatCode>
                <c:ptCount val="44"/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11026816"/>
        <c:axId val="81103521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'Gasoline-A'!$A$41:$A$84</c:f>
              <c:numCache>
                <c:formatCode>General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'Gasoline-A'!$C$41:$C$84</c:f>
              <c:numCache>
                <c:formatCode>0.00</c:formatCode>
                <c:ptCount val="44"/>
                <c:pt idx="0">
                  <c:v>0.61399999999999999</c:v>
                </c:pt>
                <c:pt idx="1">
                  <c:v>0.65600000000000003</c:v>
                </c:pt>
                <c:pt idx="2">
                  <c:v>0.67</c:v>
                </c:pt>
                <c:pt idx="3">
                  <c:v>0.90300000000000002</c:v>
                </c:pt>
                <c:pt idx="4">
                  <c:v>1.2457385523</c:v>
                </c:pt>
                <c:pt idx="5">
                  <c:v>1.3782307223000001</c:v>
                </c:pt>
                <c:pt idx="6">
                  <c:v>1.2577170941</c:v>
                </c:pt>
                <c:pt idx="7">
                  <c:v>1.2054593904999999</c:v>
                </c:pt>
                <c:pt idx="8">
                  <c:v>1.1758037336</c:v>
                </c:pt>
                <c:pt idx="9">
                  <c:v>1.1665785282000001</c:v>
                </c:pt>
                <c:pt idx="10">
                  <c:v>0.88521233901999996</c:v>
                </c:pt>
                <c:pt idx="11">
                  <c:v>0.91233361376</c:v>
                </c:pt>
                <c:pt idx="12">
                  <c:v>0.90918629563999998</c:v>
                </c:pt>
                <c:pt idx="13">
                  <c:v>0.98674405130999998</c:v>
                </c:pt>
                <c:pt idx="14">
                  <c:v>1.1276805091</c:v>
                </c:pt>
                <c:pt idx="15">
                  <c:v>1.102138557</c:v>
                </c:pt>
                <c:pt idx="16">
                  <c:v>1.0868600999</c:v>
                </c:pt>
                <c:pt idx="17">
                  <c:v>1.0671866478000001</c:v>
                </c:pt>
                <c:pt idx="18">
                  <c:v>1.0760134657</c:v>
                </c:pt>
                <c:pt idx="19">
                  <c:v>1.1107076914</c:v>
                </c:pt>
                <c:pt idx="20">
                  <c:v>1.2008545742000001</c:v>
                </c:pt>
                <c:pt idx="21">
                  <c:v>1.1989373022000001</c:v>
                </c:pt>
                <c:pt idx="22">
                  <c:v>1.0294869316999999</c:v>
                </c:pt>
                <c:pt idx="23">
                  <c:v>1.1393145654000001</c:v>
                </c:pt>
                <c:pt idx="24">
                  <c:v>1.4875575560000001</c:v>
                </c:pt>
                <c:pt idx="25">
                  <c:v>1.4252257169</c:v>
                </c:pt>
                <c:pt idx="26">
                  <c:v>1.3440247088999999</c:v>
                </c:pt>
                <c:pt idx="27">
                  <c:v>1.5582411694</c:v>
                </c:pt>
                <c:pt idx="28">
                  <c:v>1.8512263506</c:v>
                </c:pt>
                <c:pt idx="29">
                  <c:v>2.2708162269000001</c:v>
                </c:pt>
                <c:pt idx="30">
                  <c:v>2.5758821333999999</c:v>
                </c:pt>
                <c:pt idx="31">
                  <c:v>2.8058691349</c:v>
                </c:pt>
                <c:pt idx="32">
                  <c:v>3.2565255576999999</c:v>
                </c:pt>
                <c:pt idx="33">
                  <c:v>2.3493384908000001</c:v>
                </c:pt>
                <c:pt idx="34">
                  <c:v>2.7814366508999999</c:v>
                </c:pt>
                <c:pt idx="35">
                  <c:v>3.5262977756999998</c:v>
                </c:pt>
                <c:pt idx="36">
                  <c:v>3.6269416196000002</c:v>
                </c:pt>
                <c:pt idx="37">
                  <c:v>3.5055298654999998</c:v>
                </c:pt>
                <c:pt idx="38">
                  <c:v>3.3638242396</c:v>
                </c:pt>
                <c:pt idx="39">
                  <c:v>2.4282992347999999</c:v>
                </c:pt>
                <c:pt idx="40">
                  <c:v>2.1491986270000001</c:v>
                </c:pt>
                <c:pt idx="41">
                  <c:v>2.4168387713000001</c:v>
                </c:pt>
                <c:pt idx="42">
                  <c:v>2.6447399549999999</c:v>
                </c:pt>
                <c:pt idx="43">
                  <c:v>2.6066580498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'Gasoline-A'!$A$88</c:f>
              <c:strCache>
                <c:ptCount val="1"/>
                <c:pt idx="0">
                  <c:v>Real Price (Apr 2018 $)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'Gasoline-A'!$A$41:$A$84</c:f>
              <c:numCache>
                <c:formatCode>General</c:formatCode>
                <c:ptCount val="4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</c:numCache>
            </c:numRef>
          </c:cat>
          <c:val>
            <c:numRef>
              <c:f>'Gasoline-A'!$D$41:$D$84</c:f>
              <c:numCache>
                <c:formatCode>0.00</c:formatCode>
                <c:ptCount val="44"/>
                <c:pt idx="0">
                  <c:v>2.6965855468541955</c:v>
                </c:pt>
                <c:pt idx="1">
                  <c:v>2.7059778146675511</c:v>
                </c:pt>
                <c:pt idx="2">
                  <c:v>2.5678059368881456</c:v>
                </c:pt>
                <c:pt idx="3">
                  <c:v>3.1107369244689362</c:v>
                </c:pt>
                <c:pt idx="4">
                  <c:v>3.7809417605570452</c:v>
                </c:pt>
                <c:pt idx="5">
                  <c:v>3.7897560791501088</c:v>
                </c:pt>
                <c:pt idx="6">
                  <c:v>3.257752627716608</c:v>
                </c:pt>
                <c:pt idx="7">
                  <c:v>3.0267626639256178</c:v>
                </c:pt>
                <c:pt idx="8">
                  <c:v>2.8287360271820416</c:v>
                </c:pt>
                <c:pt idx="9">
                  <c:v>2.7109040741136239</c:v>
                </c:pt>
                <c:pt idx="10">
                  <c:v>2.0178378616073327</c:v>
                </c:pt>
                <c:pt idx="11">
                  <c:v>2.007816761728042</c:v>
                </c:pt>
                <c:pt idx="12">
                  <c:v>1.9220840158827157</c:v>
                </c:pt>
                <c:pt idx="13">
                  <c:v>1.9906716335464592</c:v>
                </c:pt>
                <c:pt idx="14">
                  <c:v>2.1580495048874773</c:v>
                </c:pt>
                <c:pt idx="15">
                  <c:v>2.0238477240226249</c:v>
                </c:pt>
                <c:pt idx="16">
                  <c:v>1.9368795893398263</c:v>
                </c:pt>
                <c:pt idx="17">
                  <c:v>1.846971196630651</c:v>
                </c:pt>
                <c:pt idx="18">
                  <c:v>1.81513399349988</c:v>
                </c:pt>
                <c:pt idx="19">
                  <c:v>1.8225302813090221</c:v>
                </c:pt>
                <c:pt idx="20">
                  <c:v>1.9142350477105134</c:v>
                </c:pt>
                <c:pt idx="21">
                  <c:v>1.8675241939604532</c:v>
                </c:pt>
                <c:pt idx="22">
                  <c:v>1.5791503248421801</c:v>
                </c:pt>
                <c:pt idx="23">
                  <c:v>1.7101119606187749</c:v>
                </c:pt>
                <c:pt idx="24">
                  <c:v>2.1601011671657639</c:v>
                </c:pt>
                <c:pt idx="25">
                  <c:v>2.0128926022914664</c:v>
                </c:pt>
                <c:pt idx="26">
                  <c:v>1.8683963475674563</c:v>
                </c:pt>
                <c:pt idx="27">
                  <c:v>2.1175286467758911</c:v>
                </c:pt>
                <c:pt idx="28">
                  <c:v>2.4503089706488392</c:v>
                </c:pt>
                <c:pt idx="29">
                  <c:v>2.9078119652712653</c:v>
                </c:pt>
                <c:pt idx="30">
                  <c:v>3.1954915333639451</c:v>
                </c:pt>
                <c:pt idx="31">
                  <c:v>3.383670250943382</c:v>
                </c:pt>
                <c:pt idx="32">
                  <c:v>3.7828158400624194</c:v>
                </c:pt>
                <c:pt idx="33">
                  <c:v>2.7377880954581237</c:v>
                </c:pt>
                <c:pt idx="34">
                  <c:v>3.1891387273225424</c:v>
                </c:pt>
                <c:pt idx="35">
                  <c:v>3.9201037267964893</c:v>
                </c:pt>
                <c:pt idx="36">
                  <c:v>3.9500941660388289</c:v>
                </c:pt>
                <c:pt idx="37">
                  <c:v>3.7627047101830797</c:v>
                </c:pt>
                <c:pt idx="38">
                  <c:v>3.553330100232952</c:v>
                </c:pt>
                <c:pt idx="39">
                  <c:v>2.5620027143365824</c:v>
                </c:pt>
                <c:pt idx="40">
                  <c:v>2.2390629067019461</c:v>
                </c:pt>
                <c:pt idx="41">
                  <c:v>2.465172243946097</c:v>
                </c:pt>
                <c:pt idx="42">
                  <c:v>2.6346815090444222</c:v>
                </c:pt>
                <c:pt idx="43">
                  <c:v>2.5476858175794965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781072"/>
        <c:axId val="791790032"/>
      </c:lineChart>
      <c:catAx>
        <c:axId val="79178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179003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791790032"/>
        <c:scaling>
          <c:orientation val="minMax"/>
          <c:max val="4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1781072"/>
        <c:crosses val="autoZero"/>
        <c:crossBetween val="between"/>
        <c:majorUnit val="0.5"/>
      </c:valAx>
      <c:catAx>
        <c:axId val="81102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11035216"/>
        <c:crosses val="autoZero"/>
        <c:auto val="1"/>
        <c:lblAlgn val="ctr"/>
        <c:lblOffset val="100"/>
        <c:noMultiLvlLbl val="0"/>
      </c:catAx>
      <c:valAx>
        <c:axId val="81103521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81102681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36572777807"/>
          <c:y val="0.16898184601924759"/>
          <c:w val="0.39709219233502058"/>
          <c:h val="4.340277777777781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1320027949526444E-2"/>
          <c:y val="1.851851851851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409758675998841"/>
          <c:w val="0.86577275780895835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'Gasoline-Q'!$A$41:$A$216</c:f>
              <c:strCache>
                <c:ptCount val="176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</c:strCache>
            </c:strRef>
          </c:cat>
          <c:val>
            <c:numRef>
              <c:f>'Gasoline-Q'!$E$41:$E$216</c:f>
              <c:numCache>
                <c:formatCode>General</c:formatCode>
                <c:ptCount val="176"/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11028496"/>
        <c:axId val="81103297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'Gasoline-Q'!$A$41:$A$216</c:f>
              <c:strCache>
                <c:ptCount val="176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</c:strCache>
            </c:strRef>
          </c:cat>
          <c:val>
            <c:numRef>
              <c:f>'Gasoline-Q'!$C$41:$C$216</c:f>
              <c:numCache>
                <c:formatCode>0.00</c:formatCode>
                <c:ptCount val="176"/>
                <c:pt idx="0">
                  <c:v>0.59950179100000001</c:v>
                </c:pt>
                <c:pt idx="1">
                  <c:v>0.60284331520000001</c:v>
                </c:pt>
                <c:pt idx="2">
                  <c:v>0.62689555320000001</c:v>
                </c:pt>
                <c:pt idx="3">
                  <c:v>0.62796344640000001</c:v>
                </c:pt>
                <c:pt idx="4">
                  <c:v>0.63577560619999995</c:v>
                </c:pt>
                <c:pt idx="5">
                  <c:v>0.65841168169999997</c:v>
                </c:pt>
                <c:pt idx="6">
                  <c:v>0.666684414</c:v>
                </c:pt>
                <c:pt idx="7">
                  <c:v>0.66468291499999999</c:v>
                </c:pt>
                <c:pt idx="8">
                  <c:v>0.64734181830000004</c:v>
                </c:pt>
                <c:pt idx="9">
                  <c:v>0.65585991740000005</c:v>
                </c:pt>
                <c:pt idx="10">
                  <c:v>0.68114944700000002</c:v>
                </c:pt>
                <c:pt idx="11">
                  <c:v>0.6967000216</c:v>
                </c:pt>
                <c:pt idx="12">
                  <c:v>0.73425977649999996</c:v>
                </c:pt>
                <c:pt idx="13">
                  <c:v>0.8491741303</c:v>
                </c:pt>
                <c:pt idx="14">
                  <c:v>0.98495482190000005</c:v>
                </c:pt>
                <c:pt idx="15">
                  <c:v>1.0444937969999999</c:v>
                </c:pt>
                <c:pt idx="16">
                  <c:v>1.1968262656999999</c:v>
                </c:pt>
                <c:pt idx="17">
                  <c:v>1.2663121463</c:v>
                </c:pt>
                <c:pt idx="18">
                  <c:v>1.2651703316</c:v>
                </c:pt>
                <c:pt idx="19">
                  <c:v>1.2527451889000001</c:v>
                </c:pt>
                <c:pt idx="20">
                  <c:v>1.3646498016999999</c:v>
                </c:pt>
                <c:pt idx="21">
                  <c:v>1.4007799969000001</c:v>
                </c:pt>
                <c:pt idx="22">
                  <c:v>1.3780565559</c:v>
                </c:pt>
                <c:pt idx="23">
                  <c:v>1.3683017086</c:v>
                </c:pt>
                <c:pt idx="24">
                  <c:v>1.2826872036000001</c:v>
                </c:pt>
                <c:pt idx="25">
                  <c:v>1.2271940294999999</c:v>
                </c:pt>
                <c:pt idx="26">
                  <c:v>1.2854954635</c:v>
                </c:pt>
                <c:pt idx="27">
                  <c:v>1.2375507007</c:v>
                </c:pt>
                <c:pt idx="28">
                  <c:v>1.1471895153</c:v>
                </c:pt>
                <c:pt idx="29">
                  <c:v>1.2214854500000001</c:v>
                </c:pt>
                <c:pt idx="30">
                  <c:v>1.2474156087999999</c:v>
                </c:pt>
                <c:pt idx="31">
                  <c:v>1.2006220433999999</c:v>
                </c:pt>
                <c:pt idx="32">
                  <c:v>1.1707279850000001</c:v>
                </c:pt>
                <c:pt idx="33">
                  <c:v>1.2010832806</c:v>
                </c:pt>
                <c:pt idx="34">
                  <c:v>1.1688317168</c:v>
                </c:pt>
                <c:pt idx="35">
                  <c:v>1.1619418754999999</c:v>
                </c:pt>
                <c:pt idx="36">
                  <c:v>1.1053324133</c:v>
                </c:pt>
                <c:pt idx="37">
                  <c:v>1.1961445622</c:v>
                </c:pt>
                <c:pt idx="38">
                  <c:v>1.1947198341</c:v>
                </c:pt>
                <c:pt idx="39">
                  <c:v>1.1651829764999999</c:v>
                </c:pt>
                <c:pt idx="40">
                  <c:v>1.053504145</c:v>
                </c:pt>
                <c:pt idx="41">
                  <c:v>0.89144064021000002</c:v>
                </c:pt>
                <c:pt idx="42">
                  <c:v>0.82853970535999999</c:v>
                </c:pt>
                <c:pt idx="43">
                  <c:v>0.78263189772999997</c:v>
                </c:pt>
                <c:pt idx="44">
                  <c:v>0.85109575548000005</c:v>
                </c:pt>
                <c:pt idx="45">
                  <c:v>0.91375780877000001</c:v>
                </c:pt>
                <c:pt idx="46">
                  <c:v>0.94953738866000004</c:v>
                </c:pt>
                <c:pt idx="47">
                  <c:v>0.92895915818999997</c:v>
                </c:pt>
                <c:pt idx="48">
                  <c:v>0.87432974177</c:v>
                </c:pt>
                <c:pt idx="49">
                  <c:v>0.91617792561</c:v>
                </c:pt>
                <c:pt idx="50">
                  <c:v>0.94047434060000001</c:v>
                </c:pt>
                <c:pt idx="51">
                  <c:v>0.90316806490000001</c:v>
                </c:pt>
                <c:pt idx="52">
                  <c:v>0.88651852856000002</c:v>
                </c:pt>
                <c:pt idx="53">
                  <c:v>1.0699977025</c:v>
                </c:pt>
                <c:pt idx="54">
                  <c:v>1.0244178937999999</c:v>
                </c:pt>
                <c:pt idx="55">
                  <c:v>0.9600175541</c:v>
                </c:pt>
                <c:pt idx="56">
                  <c:v>0.99207094128999995</c:v>
                </c:pt>
                <c:pt idx="57">
                  <c:v>1.0344357207999999</c:v>
                </c:pt>
                <c:pt idx="58">
                  <c:v>1.1507226679</c:v>
                </c:pt>
                <c:pt idx="59">
                  <c:v>1.3292614466999999</c:v>
                </c:pt>
                <c:pt idx="60">
                  <c:v>1.1037909839</c:v>
                </c:pt>
                <c:pt idx="61">
                  <c:v>1.1107142346000001</c:v>
                </c:pt>
                <c:pt idx="62">
                  <c:v>1.1064183864999999</c:v>
                </c:pt>
                <c:pt idx="63">
                  <c:v>1.0875001046999999</c:v>
                </c:pt>
                <c:pt idx="64">
                  <c:v>1.0136519047999999</c:v>
                </c:pt>
                <c:pt idx="65">
                  <c:v>1.1017887556999999</c:v>
                </c:pt>
                <c:pt idx="66">
                  <c:v>1.1267783497999999</c:v>
                </c:pt>
                <c:pt idx="67">
                  <c:v>1.1006154752999999</c:v>
                </c:pt>
                <c:pt idx="68">
                  <c:v>1.0559438071</c:v>
                </c:pt>
                <c:pt idx="69">
                  <c:v>1.0920949548000001</c:v>
                </c:pt>
                <c:pt idx="70">
                  <c:v>1.0631922077</c:v>
                </c:pt>
                <c:pt idx="71">
                  <c:v>1.0568018811</c:v>
                </c:pt>
                <c:pt idx="72">
                  <c:v>1.0050264893</c:v>
                </c:pt>
                <c:pt idx="73">
                  <c:v>1.0512505940000001</c:v>
                </c:pt>
                <c:pt idx="74">
                  <c:v>1.1346452482</c:v>
                </c:pt>
                <c:pt idx="75">
                  <c:v>1.1062189558</c:v>
                </c:pt>
                <c:pt idx="76">
                  <c:v>1.0753894968</c:v>
                </c:pt>
                <c:pt idx="77">
                  <c:v>1.1614989737000001</c:v>
                </c:pt>
                <c:pt idx="78">
                  <c:v>1.1294671835000001</c:v>
                </c:pt>
                <c:pt idx="79">
                  <c:v>1.0736527393999999</c:v>
                </c:pt>
                <c:pt idx="80">
                  <c:v>1.1064068654000001</c:v>
                </c:pt>
                <c:pt idx="81">
                  <c:v>1.2556473664000001</c:v>
                </c:pt>
                <c:pt idx="82">
                  <c:v>1.2122264388999999</c:v>
                </c:pt>
                <c:pt idx="83">
                  <c:v>1.2235170601000001</c:v>
                </c:pt>
                <c:pt idx="84">
                  <c:v>1.2232218449000001</c:v>
                </c:pt>
                <c:pt idx="85">
                  <c:v>1.1989560212999999</c:v>
                </c:pt>
                <c:pt idx="86">
                  <c:v>1.2089205192000001</c:v>
                </c:pt>
                <c:pt idx="87">
                  <c:v>1.1663303518999999</c:v>
                </c:pt>
                <c:pt idx="88">
                  <c:v>1.0501528408</c:v>
                </c:pt>
                <c:pt idx="89">
                  <c:v>1.0529146997000001</c:v>
                </c:pt>
                <c:pt idx="90">
                  <c:v>1.0307138166000001</c:v>
                </c:pt>
                <c:pt idx="91">
                  <c:v>0.98608821795000001</c:v>
                </c:pt>
                <c:pt idx="92">
                  <c:v>0.94832620162000003</c:v>
                </c:pt>
                <c:pt idx="93">
                  <c:v>1.1251623151000001</c:v>
                </c:pt>
                <c:pt idx="94">
                  <c:v>1.2095693675000001</c:v>
                </c:pt>
                <c:pt idx="95">
                  <c:v>1.2563606655999999</c:v>
                </c:pt>
                <c:pt idx="96">
                  <c:v>1.397304195</c:v>
                </c:pt>
                <c:pt idx="97">
                  <c:v>1.5291604408999999</c:v>
                </c:pt>
                <c:pt idx="98">
                  <c:v>1.5208591724</c:v>
                </c:pt>
                <c:pt idx="99">
                  <c:v>1.4966101829</c:v>
                </c:pt>
                <c:pt idx="100">
                  <c:v>1.4345354224</c:v>
                </c:pt>
                <c:pt idx="101">
                  <c:v>1.6244266455</c:v>
                </c:pt>
                <c:pt idx="102">
                  <c:v>1.4524706239</c:v>
                </c:pt>
                <c:pt idx="103">
                  <c:v>1.1911174625000001</c:v>
                </c:pt>
                <c:pt idx="104">
                  <c:v>1.1591419517999999</c:v>
                </c:pt>
                <c:pt idx="105">
                  <c:v>1.3902539652000001</c:v>
                </c:pt>
                <c:pt idx="106">
                  <c:v>1.397380171</c:v>
                </c:pt>
                <c:pt idx="107">
                  <c:v>1.4165666726999999</c:v>
                </c:pt>
                <c:pt idx="108">
                  <c:v>1.5878977503</c:v>
                </c:pt>
                <c:pt idx="109">
                  <c:v>1.5254062409</c:v>
                </c:pt>
                <c:pt idx="110">
                  <c:v>1.6024577686000001</c:v>
                </c:pt>
                <c:pt idx="111">
                  <c:v>1.5183418524000001</c:v>
                </c:pt>
                <c:pt idx="112">
                  <c:v>1.6528491571999999</c:v>
                </c:pt>
                <c:pt idx="113">
                  <c:v>1.9180244390000001</c:v>
                </c:pt>
                <c:pt idx="114">
                  <c:v>1.8867253343999999</c:v>
                </c:pt>
                <c:pt idx="115">
                  <c:v>1.9390850228000001</c:v>
                </c:pt>
                <c:pt idx="116">
                  <c:v>1.9419336623000001</c:v>
                </c:pt>
                <c:pt idx="117">
                  <c:v>2.1857177038</c:v>
                </c:pt>
                <c:pt idx="118">
                  <c:v>2.5485714511999999</c:v>
                </c:pt>
                <c:pt idx="119">
                  <c:v>2.3852873174</c:v>
                </c:pt>
                <c:pt idx="120">
                  <c:v>2.3426500746999999</c:v>
                </c:pt>
                <c:pt idx="121">
                  <c:v>2.8459174085000001</c:v>
                </c:pt>
                <c:pt idx="122">
                  <c:v>2.8354547348999999</c:v>
                </c:pt>
                <c:pt idx="123">
                  <c:v>2.2627142695</c:v>
                </c:pt>
                <c:pt idx="124">
                  <c:v>2.3647192149</c:v>
                </c:pt>
                <c:pt idx="125">
                  <c:v>3.0185006506000001</c:v>
                </c:pt>
                <c:pt idx="126">
                  <c:v>2.8524976587999999</c:v>
                </c:pt>
                <c:pt idx="127">
                  <c:v>2.9659070760000001</c:v>
                </c:pt>
                <c:pt idx="128">
                  <c:v>3.1076362711000001</c:v>
                </c:pt>
                <c:pt idx="129">
                  <c:v>3.7593931506999998</c:v>
                </c:pt>
                <c:pt idx="130">
                  <c:v>3.8526405985999999</c:v>
                </c:pt>
                <c:pt idx="131">
                  <c:v>2.2995724351</c:v>
                </c:pt>
                <c:pt idx="132">
                  <c:v>1.8897934594000001</c:v>
                </c:pt>
                <c:pt idx="133">
                  <c:v>2.3161151992</c:v>
                </c:pt>
                <c:pt idx="134">
                  <c:v>2.5659703135999998</c:v>
                </c:pt>
                <c:pt idx="135">
                  <c:v>2.6026247264000002</c:v>
                </c:pt>
                <c:pt idx="136">
                  <c:v>2.7129046615000001</c:v>
                </c:pt>
                <c:pt idx="137">
                  <c:v>2.8051776704</c:v>
                </c:pt>
                <c:pt idx="138">
                  <c:v>2.7214542928999998</c:v>
                </c:pt>
                <c:pt idx="139">
                  <c:v>2.8841960362000001</c:v>
                </c:pt>
                <c:pt idx="140">
                  <c:v>3.2955668091999999</c:v>
                </c:pt>
                <c:pt idx="141">
                  <c:v>3.7953720334000001</c:v>
                </c:pt>
                <c:pt idx="142">
                  <c:v>3.6340926446999999</c:v>
                </c:pt>
                <c:pt idx="143">
                  <c:v>3.3654264475</c:v>
                </c:pt>
                <c:pt idx="144">
                  <c:v>3.6077270904000001</c:v>
                </c:pt>
                <c:pt idx="145">
                  <c:v>3.7222214030999998</c:v>
                </c:pt>
                <c:pt idx="146">
                  <c:v>3.6668312626000001</c:v>
                </c:pt>
                <c:pt idx="147">
                  <c:v>3.5059407159</c:v>
                </c:pt>
                <c:pt idx="148">
                  <c:v>3.5652553879000002</c:v>
                </c:pt>
                <c:pt idx="149">
                  <c:v>3.6040271456999999</c:v>
                </c:pt>
                <c:pt idx="150">
                  <c:v>3.5663142487999999</c:v>
                </c:pt>
                <c:pt idx="151">
                  <c:v>3.2882789825000001</c:v>
                </c:pt>
                <c:pt idx="152">
                  <c:v>3.4037443424</c:v>
                </c:pt>
                <c:pt idx="153">
                  <c:v>3.6750536235000002</c:v>
                </c:pt>
                <c:pt idx="154">
                  <c:v>3.5037805511000002</c:v>
                </c:pt>
                <c:pt idx="155">
                  <c:v>2.8769790607000001</c:v>
                </c:pt>
                <c:pt idx="156">
                  <c:v>2.2696942523999999</c:v>
                </c:pt>
                <c:pt idx="157">
                  <c:v>2.6648191096999998</c:v>
                </c:pt>
                <c:pt idx="158">
                  <c:v>2.6023207767000001</c:v>
                </c:pt>
                <c:pt idx="159">
                  <c:v>2.1623371357000001</c:v>
                </c:pt>
                <c:pt idx="160">
                  <c:v>1.8957772669999999</c:v>
                </c:pt>
                <c:pt idx="161">
                  <c:v>2.2509634887000001</c:v>
                </c:pt>
                <c:pt idx="162">
                  <c:v>2.2114731271000001</c:v>
                </c:pt>
                <c:pt idx="163">
                  <c:v>2.2288342786999999</c:v>
                </c:pt>
                <c:pt idx="164">
                  <c:v>2.3262933231999998</c:v>
                </c:pt>
                <c:pt idx="165">
                  <c:v>2.3845045254000001</c:v>
                </c:pt>
                <c:pt idx="166">
                  <c:v>2.4374302222000002</c:v>
                </c:pt>
                <c:pt idx="167">
                  <c:v>2.5144084424000002</c:v>
                </c:pt>
                <c:pt idx="168">
                  <c:v>2.5777284826</c:v>
                </c:pt>
                <c:pt idx="169">
                  <c:v>2.7777092676000001</c:v>
                </c:pt>
                <c:pt idx="170">
                  <c:v>2.6953255774999998</c:v>
                </c:pt>
                <c:pt idx="171">
                  <c:v>2.5206477098</c:v>
                </c:pt>
                <c:pt idx="172">
                  <c:v>2.4695407973000001</c:v>
                </c:pt>
                <c:pt idx="173">
                  <c:v>2.6815979386</c:v>
                </c:pt>
                <c:pt idx="174">
                  <c:v>2.6822550212</c:v>
                </c:pt>
                <c:pt idx="175">
                  <c:v>2.5817154954000001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'Gasoline-Q'!$A$220</c:f>
              <c:strCache>
                <c:ptCount val="1"/>
                <c:pt idx="0">
                  <c:v>Real Price (Apr 2018 $)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'Gasoline-Q'!$A$41:$A$216</c:f>
              <c:strCache>
                <c:ptCount val="176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</c:strCache>
            </c:strRef>
          </c:cat>
          <c:val>
            <c:numRef>
              <c:f>'Gasoline-Q'!$D$41:$D$216</c:f>
              <c:numCache>
                <c:formatCode>0.00</c:formatCode>
                <c:ptCount val="176"/>
                <c:pt idx="0">
                  <c:v>2.6815822356830892</c:v>
                </c:pt>
                <c:pt idx="1">
                  <c:v>2.6726235348624798</c:v>
                </c:pt>
                <c:pt idx="2">
                  <c:v>2.7356026150884549</c:v>
                </c:pt>
                <c:pt idx="3">
                  <c:v>2.7009813247124175</c:v>
                </c:pt>
                <c:pt idx="4">
                  <c:v>2.685311037040178</c:v>
                </c:pt>
                <c:pt idx="5">
                  <c:v>2.7332104514616149</c:v>
                </c:pt>
                <c:pt idx="6">
                  <c:v>2.7297855497678039</c:v>
                </c:pt>
                <c:pt idx="7">
                  <c:v>2.6820620660569361</c:v>
                </c:pt>
                <c:pt idx="8">
                  <c:v>2.567886547800303</c:v>
                </c:pt>
                <c:pt idx="9">
                  <c:v>2.5438313656831588</c:v>
                </c:pt>
                <c:pt idx="10">
                  <c:v>2.5818458668177762</c:v>
                </c:pt>
                <c:pt idx="11">
                  <c:v>2.5808008561614924</c:v>
                </c:pt>
                <c:pt idx="12">
                  <c:v>2.6531150687526019</c:v>
                </c:pt>
                <c:pt idx="13">
                  <c:v>2.9737947217959881</c:v>
                </c:pt>
                <c:pt idx="14">
                  <c:v>3.3416523485898679</c:v>
                </c:pt>
                <c:pt idx="15">
                  <c:v>3.4349014201115282</c:v>
                </c:pt>
                <c:pt idx="16">
                  <c:v>3.7864589719300952</c:v>
                </c:pt>
                <c:pt idx="17">
                  <c:v>3.875530499283975</c:v>
                </c:pt>
                <c:pt idx="18">
                  <c:v>3.8007049319674961</c:v>
                </c:pt>
                <c:pt idx="19">
                  <c:v>3.6607542270918221</c:v>
                </c:pt>
                <c:pt idx="20">
                  <c:v>3.8804324070093754</c:v>
                </c:pt>
                <c:pt idx="21">
                  <c:v>3.9018204056766082</c:v>
                </c:pt>
                <c:pt idx="22">
                  <c:v>3.734518828744251</c:v>
                </c:pt>
                <c:pt idx="23">
                  <c:v>3.6487645076078818</c:v>
                </c:pt>
                <c:pt idx="24">
                  <c:v>3.3903307500675495</c:v>
                </c:pt>
                <c:pt idx="25">
                  <c:v>3.1974610770923686</c:v>
                </c:pt>
                <c:pt idx="26">
                  <c:v>3.292189870641093</c:v>
                </c:pt>
                <c:pt idx="27">
                  <c:v>3.1596931351967914</c:v>
                </c:pt>
                <c:pt idx="28">
                  <c:v>2.9269920064060004</c:v>
                </c:pt>
                <c:pt idx="29">
                  <c:v>3.0809243286243309</c:v>
                </c:pt>
                <c:pt idx="30">
                  <c:v>3.115943251057812</c:v>
                </c:pt>
                <c:pt idx="31">
                  <c:v>2.9693924509318479</c:v>
                </c:pt>
                <c:pt idx="32">
                  <c:v>2.8549819468448416</c:v>
                </c:pt>
                <c:pt idx="33">
                  <c:v>2.9016512591574983</c:v>
                </c:pt>
                <c:pt idx="34">
                  <c:v>2.7993933858485684</c:v>
                </c:pt>
                <c:pt idx="35">
                  <c:v>2.7591065702868791</c:v>
                </c:pt>
                <c:pt idx="36">
                  <c:v>2.6008079894413294</c:v>
                </c:pt>
                <c:pt idx="37">
                  <c:v>2.7891142659702282</c:v>
                </c:pt>
                <c:pt idx="38">
                  <c:v>2.7685799660989994</c:v>
                </c:pt>
                <c:pt idx="39">
                  <c:v>2.6728837821570646</c:v>
                </c:pt>
                <c:pt idx="40">
                  <c:v>2.4041980593078724</c:v>
                </c:pt>
                <c:pt idx="41">
                  <c:v>2.0443044922104354</c:v>
                </c:pt>
                <c:pt idx="42">
                  <c:v>1.8885093568433322</c:v>
                </c:pt>
                <c:pt idx="43">
                  <c:v>1.7714901343699188</c:v>
                </c:pt>
                <c:pt idx="44">
                  <c:v>1.9034832697943072</c:v>
                </c:pt>
                <c:pt idx="45">
                  <c:v>2.0207331004102884</c:v>
                </c:pt>
                <c:pt idx="46">
                  <c:v>2.0778058010546769</c:v>
                </c:pt>
                <c:pt idx="47">
                  <c:v>2.0139756689402581</c:v>
                </c:pt>
                <c:pt idx="48">
                  <c:v>1.8808623028305249</c:v>
                </c:pt>
                <c:pt idx="49">
                  <c:v>1.9485343295903272</c:v>
                </c:pt>
                <c:pt idx="50">
                  <c:v>1.9761159910084289</c:v>
                </c:pt>
                <c:pt idx="51">
                  <c:v>1.8772209337764449</c:v>
                </c:pt>
                <c:pt idx="52">
                  <c:v>1.8219172599169966</c:v>
                </c:pt>
                <c:pt idx="53">
                  <c:v>2.1640122232656323</c:v>
                </c:pt>
                <c:pt idx="54">
                  <c:v>2.0557559524572349</c:v>
                </c:pt>
                <c:pt idx="55">
                  <c:v>1.907132584088842</c:v>
                </c:pt>
                <c:pt idx="56">
                  <c:v>1.9374572092205935</c:v>
                </c:pt>
                <c:pt idx="57">
                  <c:v>2.0004026772587578</c:v>
                </c:pt>
                <c:pt idx="58">
                  <c:v>2.1874960880705254</c:v>
                </c:pt>
                <c:pt idx="59">
                  <c:v>2.4847056456694121</c:v>
                </c:pt>
                <c:pt idx="60">
                  <c:v>2.0479379721904687</c:v>
                </c:pt>
                <c:pt idx="61">
                  <c:v>2.0486221447756638</c:v>
                </c:pt>
                <c:pt idx="62">
                  <c:v>2.0252615978895827</c:v>
                </c:pt>
                <c:pt idx="63">
                  <c:v>1.9742524801738637</c:v>
                </c:pt>
                <c:pt idx="64">
                  <c:v>1.8278022510457028</c:v>
                </c:pt>
                <c:pt idx="65">
                  <c:v>1.9715634555535633</c:v>
                </c:pt>
                <c:pt idx="66">
                  <c:v>2.0010054979203598</c:v>
                </c:pt>
                <c:pt idx="67">
                  <c:v>1.9375716815074766</c:v>
                </c:pt>
                <c:pt idx="68">
                  <c:v>1.8455031544194154</c:v>
                </c:pt>
                <c:pt idx="69">
                  <c:v>1.8949984667565245</c:v>
                </c:pt>
                <c:pt idx="70">
                  <c:v>1.8363508199443239</c:v>
                </c:pt>
                <c:pt idx="71">
                  <c:v>1.8103074143005768</c:v>
                </c:pt>
                <c:pt idx="72">
                  <c:v>1.7130097609379948</c:v>
                </c:pt>
                <c:pt idx="73">
                  <c:v>1.7816752303821199</c:v>
                </c:pt>
                <c:pt idx="74">
                  <c:v>1.9053635107914704</c:v>
                </c:pt>
                <c:pt idx="75">
                  <c:v>1.8468787109345688</c:v>
                </c:pt>
                <c:pt idx="76">
                  <c:v>1.7823169549452642</c:v>
                </c:pt>
                <c:pt idx="77">
                  <c:v>1.9094226031045585</c:v>
                </c:pt>
                <c:pt idx="78">
                  <c:v>1.84745242902569</c:v>
                </c:pt>
                <c:pt idx="79">
                  <c:v>1.746636019318367</c:v>
                </c:pt>
                <c:pt idx="80">
                  <c:v>1.7840575247872335</c:v>
                </c:pt>
                <c:pt idx="81">
                  <c:v>2.0074437474116298</c:v>
                </c:pt>
                <c:pt idx="82">
                  <c:v>1.9269368058963898</c:v>
                </c:pt>
                <c:pt idx="83">
                  <c:v>1.9281320526049104</c:v>
                </c:pt>
                <c:pt idx="84">
                  <c:v>1.9159937539088683</c:v>
                </c:pt>
                <c:pt idx="85">
                  <c:v>1.8736812611943012</c:v>
                </c:pt>
                <c:pt idx="86">
                  <c:v>1.8798541155824045</c:v>
                </c:pt>
                <c:pt idx="87">
                  <c:v>1.8039044780082134</c:v>
                </c:pt>
                <c:pt idx="88">
                  <c:v>1.620876552922601</c:v>
                </c:pt>
                <c:pt idx="89">
                  <c:v>1.6198066948731147</c:v>
                </c:pt>
                <c:pt idx="90">
                  <c:v>1.5775643842739873</c:v>
                </c:pt>
                <c:pt idx="91">
                  <c:v>1.5022126789471724</c:v>
                </c:pt>
                <c:pt idx="92">
                  <c:v>1.4394238908078045</c:v>
                </c:pt>
                <c:pt idx="93">
                  <c:v>1.6951445955285551</c:v>
                </c:pt>
                <c:pt idx="94">
                  <c:v>1.8088683069235933</c:v>
                </c:pt>
                <c:pt idx="95">
                  <c:v>1.8650854342725458</c:v>
                </c:pt>
                <c:pt idx="96">
                  <c:v>2.0539936292470991</c:v>
                </c:pt>
                <c:pt idx="97">
                  <c:v>2.2303356575315187</c:v>
                </c:pt>
                <c:pt idx="98">
                  <c:v>2.1981399591184339</c:v>
                </c:pt>
                <c:pt idx="99">
                  <c:v>2.1477804919272216</c:v>
                </c:pt>
                <c:pt idx="100">
                  <c:v>2.0391908796311204</c:v>
                </c:pt>
                <c:pt idx="101">
                  <c:v>2.2930432817487443</c:v>
                </c:pt>
                <c:pt idx="102">
                  <c:v>2.0445386977303346</c:v>
                </c:pt>
                <c:pt idx="103">
                  <c:v>1.6779100575954158</c:v>
                </c:pt>
                <c:pt idx="104">
                  <c:v>1.6276702966901786</c:v>
                </c:pt>
                <c:pt idx="105">
                  <c:v>1.9369695294421936</c:v>
                </c:pt>
                <c:pt idx="106">
                  <c:v>1.9364676529258391</c:v>
                </c:pt>
                <c:pt idx="107">
                  <c:v>1.9515192231694303</c:v>
                </c:pt>
                <c:pt idx="108">
                  <c:v>2.1652826008215049</c:v>
                </c:pt>
                <c:pt idx="109">
                  <c:v>2.0834768917969808</c:v>
                </c:pt>
                <c:pt idx="110">
                  <c:v>2.1724991757429546</c:v>
                </c:pt>
                <c:pt idx="111">
                  <c:v>2.0506775907206376</c:v>
                </c:pt>
                <c:pt idx="112">
                  <c:v>2.2136112110865303</c:v>
                </c:pt>
                <c:pt idx="113">
                  <c:v>2.5487303349545294</c:v>
                </c:pt>
                <c:pt idx="114">
                  <c:v>2.4912515932308059</c:v>
                </c:pt>
                <c:pt idx="115">
                  <c:v>2.5331876465279559</c:v>
                </c:pt>
                <c:pt idx="116">
                  <c:v>2.5241607738709275</c:v>
                </c:pt>
                <c:pt idx="117">
                  <c:v>2.8219650793571871</c:v>
                </c:pt>
                <c:pt idx="118">
                  <c:v>3.2413486176475841</c:v>
                </c:pt>
                <c:pt idx="119">
                  <c:v>3.0056507433621089</c:v>
                </c:pt>
                <c:pt idx="120">
                  <c:v>2.9366320546791087</c:v>
                </c:pt>
                <c:pt idx="121">
                  <c:v>3.5355980135929905</c:v>
                </c:pt>
                <c:pt idx="122">
                  <c:v>3.4896567129244289</c:v>
                </c:pt>
                <c:pt idx="123">
                  <c:v>2.7962417919408185</c:v>
                </c:pt>
                <c:pt idx="124">
                  <c:v>2.8939266557176415</c:v>
                </c:pt>
                <c:pt idx="125">
                  <c:v>3.6526515098273253</c:v>
                </c:pt>
                <c:pt idx="126">
                  <c:v>3.4300605651290619</c:v>
                </c:pt>
                <c:pt idx="127">
                  <c:v>3.5232154578292452</c:v>
                </c:pt>
                <c:pt idx="128">
                  <c:v>3.652018017270624</c:v>
                </c:pt>
                <c:pt idx="129">
                  <c:v>4.3612101257855018</c:v>
                </c:pt>
                <c:pt idx="130">
                  <c:v>4.4015187939512357</c:v>
                </c:pt>
                <c:pt idx="131">
                  <c:v>2.6887658917828863</c:v>
                </c:pt>
                <c:pt idx="132">
                  <c:v>2.2249381333089349</c:v>
                </c:pt>
                <c:pt idx="133">
                  <c:v>2.7124421297840668</c:v>
                </c:pt>
                <c:pt idx="134">
                  <c:v>2.9794170228196615</c:v>
                </c:pt>
                <c:pt idx="135">
                  <c:v>2.9985011797958387</c:v>
                </c:pt>
                <c:pt idx="136">
                  <c:v>3.1206091505855555</c:v>
                </c:pt>
                <c:pt idx="137">
                  <c:v>3.2278877184546615</c:v>
                </c:pt>
                <c:pt idx="138">
                  <c:v>3.1223949318652036</c:v>
                </c:pt>
                <c:pt idx="139">
                  <c:v>3.2825332842876374</c:v>
                </c:pt>
                <c:pt idx="140">
                  <c:v>3.7111129526635445</c:v>
                </c:pt>
                <c:pt idx="141">
                  <c:v>4.2258908960652475</c:v>
                </c:pt>
                <c:pt idx="142">
                  <c:v>4.0201034488741314</c:v>
                </c:pt>
                <c:pt idx="143">
                  <c:v>3.7062622045192408</c:v>
                </c:pt>
                <c:pt idx="144">
                  <c:v>3.950851917082022</c:v>
                </c:pt>
                <c:pt idx="145">
                  <c:v>4.0676487159868069</c:v>
                </c:pt>
                <c:pt idx="146">
                  <c:v>3.9891086556082267</c:v>
                </c:pt>
                <c:pt idx="147">
                  <c:v>3.7888831855366139</c:v>
                </c:pt>
                <c:pt idx="148">
                  <c:v>3.8375595200623369</c:v>
                </c:pt>
                <c:pt idx="149">
                  <c:v>3.8835444605872813</c:v>
                </c:pt>
                <c:pt idx="150">
                  <c:v>3.8222343656415556</c:v>
                </c:pt>
                <c:pt idx="151">
                  <c:v>3.5112636807185296</c:v>
                </c:pt>
                <c:pt idx="152">
                  <c:v>3.6122577232743001</c:v>
                </c:pt>
                <c:pt idx="153">
                  <c:v>3.879915733130054</c:v>
                </c:pt>
                <c:pt idx="154">
                  <c:v>3.6894473371296175</c:v>
                </c:pt>
                <c:pt idx="155">
                  <c:v>3.0363234311139649</c:v>
                </c:pt>
                <c:pt idx="156">
                  <c:v>2.4113250433742577</c:v>
                </c:pt>
                <c:pt idx="157">
                  <c:v>2.8125077576276647</c:v>
                </c:pt>
                <c:pt idx="158">
                  <c:v>2.7360976508223103</c:v>
                </c:pt>
                <c:pt idx="159">
                  <c:v>2.2728141435494735</c:v>
                </c:pt>
                <c:pt idx="160">
                  <c:v>1.9929676543928638</c:v>
                </c:pt>
                <c:pt idx="161">
                  <c:v>2.3505117407767688</c:v>
                </c:pt>
                <c:pt idx="162">
                  <c:v>2.2987532642316717</c:v>
                </c:pt>
                <c:pt idx="163">
                  <c:v>2.3012125222512947</c:v>
                </c:pt>
                <c:pt idx="164">
                  <c:v>2.3843932019872081</c:v>
                </c:pt>
                <c:pt idx="165">
                  <c:v>2.4434472570333563</c:v>
                </c:pt>
                <c:pt idx="166">
                  <c:v>2.4845800175922377</c:v>
                </c:pt>
                <c:pt idx="167">
                  <c:v>2.5422708117513415</c:v>
                </c:pt>
                <c:pt idx="168">
                  <c:v>2.5826107453937723</c:v>
                </c:pt>
                <c:pt idx="169">
                  <c:v>2.7736714754354992</c:v>
                </c:pt>
                <c:pt idx="170">
                  <c:v>2.6793198470337845</c:v>
                </c:pt>
                <c:pt idx="171">
                  <c:v>2.4963539172433808</c:v>
                </c:pt>
                <c:pt idx="172">
                  <c:v>2.4354687522448977</c:v>
                </c:pt>
                <c:pt idx="173">
                  <c:v>2.6283940983824743</c:v>
                </c:pt>
                <c:pt idx="174">
                  <c:v>2.6136752577795779</c:v>
                </c:pt>
                <c:pt idx="175">
                  <c:v>2.5013744112234617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035776"/>
        <c:axId val="811036336"/>
      </c:lineChart>
      <c:catAx>
        <c:axId val="81103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036336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811036336"/>
        <c:scaling>
          <c:orientation val="minMax"/>
          <c:max val="4.5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035776"/>
        <c:crosses val="autoZero"/>
        <c:crossBetween val="between"/>
        <c:majorUnit val="0.5"/>
      </c:valAx>
      <c:catAx>
        <c:axId val="81102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11032976"/>
        <c:crosses val="autoZero"/>
        <c:auto val="1"/>
        <c:lblAlgn val="ctr"/>
        <c:lblOffset val="100"/>
        <c:noMultiLvlLbl val="0"/>
      </c:catAx>
      <c:valAx>
        <c:axId val="81103297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81102849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01342282147"/>
          <c:y val="0.16319444444444542"/>
          <c:w val="0.39709172259507852"/>
          <c:h val="4.340277777777787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3117311678322091E-2"/>
          <c:y val="1.6203703703703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17827719451735"/>
          <c:w val="0.86241704944535758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'Gasoline-M'!$A$41:$A$568</c:f>
              <c:numCache>
                <c:formatCode>mmmm\ yyyy</c:formatCode>
                <c:ptCount val="528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</c:numCache>
            </c:numRef>
          </c:cat>
          <c:val>
            <c:numRef>
              <c:f>'Gasoline-M'!$E$41:$E$568</c:f>
              <c:numCache>
                <c:formatCode>General</c:formatCode>
                <c:ptCount val="528"/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1802800"/>
        <c:axId val="20180336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'Gasoline-M'!$A$41:$A$568</c:f>
              <c:numCache>
                <c:formatCode>mmmm\ yyyy</c:formatCode>
                <c:ptCount val="528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</c:numCache>
            </c:numRef>
          </c:cat>
          <c:val>
            <c:numRef>
              <c:f>'Gasoline-M'!$C$41:$C$568</c:f>
              <c:numCache>
                <c:formatCode>0.00</c:formatCode>
                <c:ptCount val="528"/>
                <c:pt idx="0">
                  <c:v>0.60499999999999998</c:v>
                </c:pt>
                <c:pt idx="1">
                  <c:v>0.6</c:v>
                </c:pt>
                <c:pt idx="2">
                  <c:v>0.59399999999999997</c:v>
                </c:pt>
                <c:pt idx="3">
                  <c:v>0.59199999999999997</c:v>
                </c:pt>
                <c:pt idx="4">
                  <c:v>0.6</c:v>
                </c:pt>
                <c:pt idx="5">
                  <c:v>0.61599999999999999</c:v>
                </c:pt>
                <c:pt idx="6">
                  <c:v>0.623</c:v>
                </c:pt>
                <c:pt idx="7">
                  <c:v>0.628</c:v>
                </c:pt>
                <c:pt idx="8">
                  <c:v>0.63</c:v>
                </c:pt>
                <c:pt idx="9">
                  <c:v>0.629</c:v>
                </c:pt>
                <c:pt idx="10">
                  <c:v>0.629</c:v>
                </c:pt>
                <c:pt idx="11">
                  <c:v>0.626</c:v>
                </c:pt>
                <c:pt idx="12">
                  <c:v>0.627</c:v>
                </c:pt>
                <c:pt idx="13">
                  <c:v>0.63700000000000001</c:v>
                </c:pt>
                <c:pt idx="14">
                  <c:v>0.64300000000000002</c:v>
                </c:pt>
                <c:pt idx="15">
                  <c:v>0.65100000000000002</c:v>
                </c:pt>
                <c:pt idx="16">
                  <c:v>0.65900000000000003</c:v>
                </c:pt>
                <c:pt idx="17">
                  <c:v>0.66500000000000004</c:v>
                </c:pt>
                <c:pt idx="18">
                  <c:v>0.66700000000000004</c:v>
                </c:pt>
                <c:pt idx="19">
                  <c:v>0.66700000000000004</c:v>
                </c:pt>
                <c:pt idx="20">
                  <c:v>0.66600000000000004</c:v>
                </c:pt>
                <c:pt idx="21">
                  <c:v>0.66500000000000004</c:v>
                </c:pt>
                <c:pt idx="22">
                  <c:v>0.66400000000000003</c:v>
                </c:pt>
                <c:pt idx="23">
                  <c:v>0.66500000000000004</c:v>
                </c:pt>
                <c:pt idx="24">
                  <c:v>0.64800000000000002</c:v>
                </c:pt>
                <c:pt idx="25">
                  <c:v>0.64700000000000002</c:v>
                </c:pt>
                <c:pt idx="26">
                  <c:v>0.64700000000000002</c:v>
                </c:pt>
                <c:pt idx="27">
                  <c:v>0.64900000000000002</c:v>
                </c:pt>
                <c:pt idx="28">
                  <c:v>0.65500000000000003</c:v>
                </c:pt>
                <c:pt idx="29">
                  <c:v>0.66300000000000003</c:v>
                </c:pt>
                <c:pt idx="30">
                  <c:v>0.67400000000000004</c:v>
                </c:pt>
                <c:pt idx="31">
                  <c:v>0.68200000000000005</c:v>
                </c:pt>
                <c:pt idx="32">
                  <c:v>0.68799999999999994</c:v>
                </c:pt>
                <c:pt idx="33">
                  <c:v>0.69</c:v>
                </c:pt>
                <c:pt idx="34">
                  <c:v>0.69499999999999995</c:v>
                </c:pt>
                <c:pt idx="35">
                  <c:v>0.70499999999999996</c:v>
                </c:pt>
                <c:pt idx="36">
                  <c:v>0.71599999999999997</c:v>
                </c:pt>
                <c:pt idx="37">
                  <c:v>0.73</c:v>
                </c:pt>
                <c:pt idx="38">
                  <c:v>0.755</c:v>
                </c:pt>
                <c:pt idx="39">
                  <c:v>0.80200000000000005</c:v>
                </c:pt>
                <c:pt idx="40">
                  <c:v>0.84399999999999997</c:v>
                </c:pt>
                <c:pt idx="41">
                  <c:v>0.90100000000000002</c:v>
                </c:pt>
                <c:pt idx="42">
                  <c:v>0.94899999999999995</c:v>
                </c:pt>
                <c:pt idx="43">
                  <c:v>0.98799999999999999</c:v>
                </c:pt>
                <c:pt idx="44">
                  <c:v>1.02</c:v>
                </c:pt>
                <c:pt idx="45">
                  <c:v>1.028</c:v>
                </c:pt>
                <c:pt idx="46">
                  <c:v>1.0409999999999999</c:v>
                </c:pt>
                <c:pt idx="47">
                  <c:v>1.0649999999999999</c:v>
                </c:pt>
                <c:pt idx="48">
                  <c:v>1.131</c:v>
                </c:pt>
                <c:pt idx="49">
                  <c:v>1.2070000000000001</c:v>
                </c:pt>
                <c:pt idx="50">
                  <c:v>1.252</c:v>
                </c:pt>
                <c:pt idx="51">
                  <c:v>1.264</c:v>
                </c:pt>
                <c:pt idx="52">
                  <c:v>1.266</c:v>
                </c:pt>
                <c:pt idx="53">
                  <c:v>1.2689999999999999</c:v>
                </c:pt>
                <c:pt idx="54">
                  <c:v>1.2709999999999999</c:v>
                </c:pt>
                <c:pt idx="55">
                  <c:v>1.2669999999999999</c:v>
                </c:pt>
                <c:pt idx="56">
                  <c:v>1.2569999999999999</c:v>
                </c:pt>
                <c:pt idx="57">
                  <c:v>1.25</c:v>
                </c:pt>
                <c:pt idx="58">
                  <c:v>1.25</c:v>
                </c:pt>
                <c:pt idx="59">
                  <c:v>1.258</c:v>
                </c:pt>
                <c:pt idx="60">
                  <c:v>1.298</c:v>
                </c:pt>
                <c:pt idx="61">
                  <c:v>1.3819999999999999</c:v>
                </c:pt>
                <c:pt idx="62">
                  <c:v>1.417</c:v>
                </c:pt>
                <c:pt idx="63">
                  <c:v>1.4119999999999999</c:v>
                </c:pt>
                <c:pt idx="64">
                  <c:v>1.4</c:v>
                </c:pt>
                <c:pt idx="65">
                  <c:v>1.391</c:v>
                </c:pt>
                <c:pt idx="66">
                  <c:v>1.3819999999999999</c:v>
                </c:pt>
                <c:pt idx="67">
                  <c:v>1.3759999999999999</c:v>
                </c:pt>
                <c:pt idx="68">
                  <c:v>1.3759999999999999</c:v>
                </c:pt>
                <c:pt idx="69">
                  <c:v>1.371</c:v>
                </c:pt>
                <c:pt idx="70">
                  <c:v>1.369</c:v>
                </c:pt>
                <c:pt idx="71">
                  <c:v>1.365</c:v>
                </c:pt>
                <c:pt idx="72">
                  <c:v>1.3125599999999999</c:v>
                </c:pt>
                <c:pt idx="73">
                  <c:v>1.29098</c:v>
                </c:pt>
                <c:pt idx="74">
                  <c:v>1.24797</c:v>
                </c:pt>
                <c:pt idx="75">
                  <c:v>1.1973199999999999</c:v>
                </c:pt>
                <c:pt idx="76">
                  <c:v>1.2080900000000001</c:v>
                </c:pt>
                <c:pt idx="77">
                  <c:v>1.2765599999999999</c:v>
                </c:pt>
                <c:pt idx="78">
                  <c:v>1.29593</c:v>
                </c:pt>
                <c:pt idx="79">
                  <c:v>1.2895700000000001</c:v>
                </c:pt>
                <c:pt idx="80">
                  <c:v>1.2700199999999999</c:v>
                </c:pt>
                <c:pt idx="81">
                  <c:v>1.25759</c:v>
                </c:pt>
                <c:pt idx="82">
                  <c:v>1.2421500000000001</c:v>
                </c:pt>
                <c:pt idx="83">
                  <c:v>1.21353</c:v>
                </c:pt>
                <c:pt idx="84">
                  <c:v>1.1848000000000001</c:v>
                </c:pt>
                <c:pt idx="85">
                  <c:v>1.1442600000000001</c:v>
                </c:pt>
                <c:pt idx="86">
                  <c:v>1.11622</c:v>
                </c:pt>
                <c:pt idx="87">
                  <c:v>1.1873400000000001</c:v>
                </c:pt>
                <c:pt idx="88">
                  <c:v>1.2300500000000001</c:v>
                </c:pt>
                <c:pt idx="89">
                  <c:v>1.2446200000000001</c:v>
                </c:pt>
                <c:pt idx="90">
                  <c:v>1.25302</c:v>
                </c:pt>
                <c:pt idx="91">
                  <c:v>1.2516499999999999</c:v>
                </c:pt>
                <c:pt idx="92">
                  <c:v>1.23708</c:v>
                </c:pt>
                <c:pt idx="93">
                  <c:v>1.21767</c:v>
                </c:pt>
                <c:pt idx="94">
                  <c:v>1.2002299999999999</c:v>
                </c:pt>
                <c:pt idx="95">
                  <c:v>1.18458</c:v>
                </c:pt>
                <c:pt idx="96">
                  <c:v>1.17134</c:v>
                </c:pt>
                <c:pt idx="97">
                  <c:v>1.16672</c:v>
                </c:pt>
                <c:pt idx="98">
                  <c:v>1.1737200000000001</c:v>
                </c:pt>
                <c:pt idx="99">
                  <c:v>1.1992700000000001</c:v>
                </c:pt>
                <c:pt idx="100">
                  <c:v>1.2071099999999999</c:v>
                </c:pt>
                <c:pt idx="101">
                  <c:v>1.19675</c:v>
                </c:pt>
                <c:pt idx="102">
                  <c:v>1.17727</c:v>
                </c:pt>
                <c:pt idx="103">
                  <c:v>1.1629100000000001</c:v>
                </c:pt>
                <c:pt idx="104">
                  <c:v>1.16638</c:v>
                </c:pt>
                <c:pt idx="105">
                  <c:v>1.1720200000000001</c:v>
                </c:pt>
                <c:pt idx="106">
                  <c:v>1.1665700000000001</c:v>
                </c:pt>
                <c:pt idx="107">
                  <c:v>1.1469499999999999</c:v>
                </c:pt>
                <c:pt idx="108">
                  <c:v>1.1031</c:v>
                </c:pt>
                <c:pt idx="109">
                  <c:v>1.0884400000000001</c:v>
                </c:pt>
                <c:pt idx="110">
                  <c:v>1.1225400000000001</c:v>
                </c:pt>
                <c:pt idx="111">
                  <c:v>1.17719</c:v>
                </c:pt>
                <c:pt idx="112">
                  <c:v>1.2020900000000001</c:v>
                </c:pt>
                <c:pt idx="113">
                  <c:v>1.20879</c:v>
                </c:pt>
                <c:pt idx="114">
                  <c:v>1.2073799999999999</c:v>
                </c:pt>
                <c:pt idx="115">
                  <c:v>1.1960200000000001</c:v>
                </c:pt>
                <c:pt idx="116">
                  <c:v>1.1794199999999999</c:v>
                </c:pt>
                <c:pt idx="117">
                  <c:v>1.167</c:v>
                </c:pt>
                <c:pt idx="118">
                  <c:v>1.1665700000000001</c:v>
                </c:pt>
                <c:pt idx="119">
                  <c:v>1.1619999999999999</c:v>
                </c:pt>
                <c:pt idx="120">
                  <c:v>1.1492599999999999</c:v>
                </c:pt>
                <c:pt idx="121">
                  <c:v>1.0773999999999999</c:v>
                </c:pt>
                <c:pt idx="122">
                  <c:v>0.94391000000000003</c:v>
                </c:pt>
                <c:pt idx="123">
                  <c:v>0.85906000000000005</c:v>
                </c:pt>
                <c:pt idx="124">
                  <c:v>0.89298999999999995</c:v>
                </c:pt>
                <c:pt idx="125">
                  <c:v>0.92178000000000004</c:v>
                </c:pt>
                <c:pt idx="126">
                  <c:v>0.85412999999999994</c:v>
                </c:pt>
                <c:pt idx="127">
                  <c:v>0.80864999999999998</c:v>
                </c:pt>
                <c:pt idx="128">
                  <c:v>0.82216</c:v>
                </c:pt>
                <c:pt idx="129">
                  <c:v>0.79266999999999999</c:v>
                </c:pt>
                <c:pt idx="130">
                  <c:v>0.7792</c:v>
                </c:pt>
                <c:pt idx="131">
                  <c:v>0.77564</c:v>
                </c:pt>
                <c:pt idx="132">
                  <c:v>0.81608000000000003</c:v>
                </c:pt>
                <c:pt idx="133">
                  <c:v>0.86163999999999996</c:v>
                </c:pt>
                <c:pt idx="134">
                  <c:v>0.87465999999999999</c:v>
                </c:pt>
                <c:pt idx="135">
                  <c:v>0.90522999999999998</c:v>
                </c:pt>
                <c:pt idx="136">
                  <c:v>0.91105999999999998</c:v>
                </c:pt>
                <c:pt idx="137">
                  <c:v>0.92479</c:v>
                </c:pt>
                <c:pt idx="138">
                  <c:v>0.93542000000000003</c:v>
                </c:pt>
                <c:pt idx="139">
                  <c:v>0.96118999999999999</c:v>
                </c:pt>
                <c:pt idx="140">
                  <c:v>0.95262000000000002</c:v>
                </c:pt>
                <c:pt idx="141">
                  <c:v>0.93818999999999997</c:v>
                </c:pt>
                <c:pt idx="142">
                  <c:v>0.93474999999999997</c:v>
                </c:pt>
                <c:pt idx="143">
                  <c:v>0.91413</c:v>
                </c:pt>
                <c:pt idx="144">
                  <c:v>0.88734000000000002</c:v>
                </c:pt>
                <c:pt idx="145">
                  <c:v>0.86967000000000005</c:v>
                </c:pt>
                <c:pt idx="146">
                  <c:v>0.86663000000000001</c:v>
                </c:pt>
                <c:pt idx="147">
                  <c:v>0.90120999999999996</c:v>
                </c:pt>
                <c:pt idx="148">
                  <c:v>0.92510999999999999</c:v>
                </c:pt>
                <c:pt idx="149">
                  <c:v>0.92178000000000004</c:v>
                </c:pt>
                <c:pt idx="150">
                  <c:v>0.93140000000000001</c:v>
                </c:pt>
                <c:pt idx="151">
                  <c:v>0.95316999999999996</c:v>
                </c:pt>
                <c:pt idx="152">
                  <c:v>0.93655999999999995</c:v>
                </c:pt>
                <c:pt idx="153">
                  <c:v>0.91912000000000005</c:v>
                </c:pt>
                <c:pt idx="154">
                  <c:v>0.90764999999999996</c:v>
                </c:pt>
                <c:pt idx="155">
                  <c:v>0.88302000000000003</c:v>
                </c:pt>
                <c:pt idx="156">
                  <c:v>0.87228000000000006</c:v>
                </c:pt>
                <c:pt idx="157">
                  <c:v>0.88270999999999999</c:v>
                </c:pt>
                <c:pt idx="158">
                  <c:v>0.90276000000000001</c:v>
                </c:pt>
                <c:pt idx="159">
                  <c:v>1.0366899999999999</c:v>
                </c:pt>
                <c:pt idx="160">
                  <c:v>1.08969</c:v>
                </c:pt>
                <c:pt idx="161">
                  <c:v>1.08134</c:v>
                </c:pt>
                <c:pt idx="162">
                  <c:v>1.0568500000000001</c:v>
                </c:pt>
                <c:pt idx="163">
                  <c:v>1.0234099999999999</c:v>
                </c:pt>
                <c:pt idx="164">
                  <c:v>0.99175999999999997</c:v>
                </c:pt>
                <c:pt idx="165">
                  <c:v>0.98936999999999997</c:v>
                </c:pt>
                <c:pt idx="166">
                  <c:v>0.95782999999999996</c:v>
                </c:pt>
                <c:pt idx="167">
                  <c:v>0.93318999999999996</c:v>
                </c:pt>
                <c:pt idx="168">
                  <c:v>0.99672000000000005</c:v>
                </c:pt>
                <c:pt idx="169">
                  <c:v>0.99411000000000005</c:v>
                </c:pt>
                <c:pt idx="170">
                  <c:v>0.98606000000000005</c:v>
                </c:pt>
                <c:pt idx="171">
                  <c:v>1.01562</c:v>
                </c:pt>
                <c:pt idx="172">
                  <c:v>1.03148</c:v>
                </c:pt>
                <c:pt idx="173">
                  <c:v>1.05525</c:v>
                </c:pt>
                <c:pt idx="174">
                  <c:v>1.0488200000000001</c:v>
                </c:pt>
                <c:pt idx="175">
                  <c:v>1.15689</c:v>
                </c:pt>
                <c:pt idx="176">
                  <c:v>1.2577</c:v>
                </c:pt>
                <c:pt idx="177">
                  <c:v>1.34162</c:v>
                </c:pt>
                <c:pt idx="178">
                  <c:v>1.33717</c:v>
                </c:pt>
                <c:pt idx="179">
                  <c:v>1.3085199999999999</c:v>
                </c:pt>
                <c:pt idx="180">
                  <c:v>1.18</c:v>
                </c:pt>
                <c:pt idx="181">
                  <c:v>1.0942499999999999</c:v>
                </c:pt>
                <c:pt idx="182">
                  <c:v>1.04</c:v>
                </c:pt>
                <c:pt idx="183">
                  <c:v>1.0762</c:v>
                </c:pt>
                <c:pt idx="184">
                  <c:v>1.12575</c:v>
                </c:pt>
                <c:pt idx="185">
                  <c:v>1.12825</c:v>
                </c:pt>
                <c:pt idx="186">
                  <c:v>1.0955999999999999</c:v>
                </c:pt>
                <c:pt idx="187">
                  <c:v>1.1147499999999999</c:v>
                </c:pt>
                <c:pt idx="188">
                  <c:v>1.1092</c:v>
                </c:pt>
                <c:pt idx="189">
                  <c:v>1.0880000000000001</c:v>
                </c:pt>
                <c:pt idx="190">
                  <c:v>1.099</c:v>
                </c:pt>
                <c:pt idx="191">
                  <c:v>1.0762</c:v>
                </c:pt>
                <c:pt idx="192">
                  <c:v>1.022</c:v>
                </c:pt>
                <c:pt idx="193">
                  <c:v>1.006</c:v>
                </c:pt>
                <c:pt idx="194">
                  <c:v>1.0125999999999999</c:v>
                </c:pt>
                <c:pt idx="195">
                  <c:v>1.05175</c:v>
                </c:pt>
                <c:pt idx="196">
                  <c:v>1.1072500000000001</c:v>
                </c:pt>
                <c:pt idx="197">
                  <c:v>1.1448</c:v>
                </c:pt>
                <c:pt idx="198">
                  <c:v>1.1365000000000001</c:v>
                </c:pt>
                <c:pt idx="199">
                  <c:v>1.1217999999999999</c:v>
                </c:pt>
                <c:pt idx="200">
                  <c:v>1.1214999999999999</c:v>
                </c:pt>
                <c:pt idx="201">
                  <c:v>1.1140000000000001</c:v>
                </c:pt>
                <c:pt idx="202">
                  <c:v>1.1112</c:v>
                </c:pt>
                <c:pt idx="203">
                  <c:v>1.0774999999999999</c:v>
                </c:pt>
                <c:pt idx="204">
                  <c:v>1.06175</c:v>
                </c:pt>
                <c:pt idx="205">
                  <c:v>1.0542499999999999</c:v>
                </c:pt>
                <c:pt idx="206">
                  <c:v>1.0522</c:v>
                </c:pt>
                <c:pt idx="207">
                  <c:v>1.0780000000000001</c:v>
                </c:pt>
                <c:pt idx="208">
                  <c:v>1.1004</c:v>
                </c:pt>
                <c:pt idx="209">
                  <c:v>1.0972500000000001</c:v>
                </c:pt>
                <c:pt idx="210">
                  <c:v>1.07775</c:v>
                </c:pt>
                <c:pt idx="211">
                  <c:v>1.0616000000000001</c:v>
                </c:pt>
                <c:pt idx="212">
                  <c:v>1.0495000000000001</c:v>
                </c:pt>
                <c:pt idx="213">
                  <c:v>1.09175</c:v>
                </c:pt>
                <c:pt idx="214">
                  <c:v>1.0664</c:v>
                </c:pt>
                <c:pt idx="215">
                  <c:v>1.014</c:v>
                </c:pt>
                <c:pt idx="216">
                  <c:v>0.99839999999999995</c:v>
                </c:pt>
                <c:pt idx="217">
                  <c:v>1.0089999999999999</c:v>
                </c:pt>
                <c:pt idx="218">
                  <c:v>1.0077499999999999</c:v>
                </c:pt>
                <c:pt idx="219">
                  <c:v>1.02725</c:v>
                </c:pt>
                <c:pt idx="220">
                  <c:v>1.0474000000000001</c:v>
                </c:pt>
                <c:pt idx="221">
                  <c:v>1.0780000000000001</c:v>
                </c:pt>
                <c:pt idx="222">
                  <c:v>1.10575</c:v>
                </c:pt>
                <c:pt idx="223">
                  <c:v>1.1548</c:v>
                </c:pt>
                <c:pt idx="224">
                  <c:v>1.14375</c:v>
                </c:pt>
                <c:pt idx="225">
                  <c:v>1.1135999999999999</c:v>
                </c:pt>
                <c:pt idx="226">
                  <c:v>1.11575</c:v>
                </c:pt>
                <c:pt idx="227">
                  <c:v>1.0905</c:v>
                </c:pt>
                <c:pt idx="228">
                  <c:v>1.0818000000000001</c:v>
                </c:pt>
                <c:pt idx="229">
                  <c:v>1.0725</c:v>
                </c:pt>
                <c:pt idx="230">
                  <c:v>1.0720000000000001</c:v>
                </c:pt>
                <c:pt idx="231">
                  <c:v>1.1112500000000001</c:v>
                </c:pt>
                <c:pt idx="232">
                  <c:v>1.1783999999999999</c:v>
                </c:pt>
                <c:pt idx="233">
                  <c:v>1.1915</c:v>
                </c:pt>
                <c:pt idx="234">
                  <c:v>1.1537999999999999</c:v>
                </c:pt>
                <c:pt idx="235">
                  <c:v>1.1232500000000001</c:v>
                </c:pt>
                <c:pt idx="236">
                  <c:v>1.1107499999999999</c:v>
                </c:pt>
                <c:pt idx="237">
                  <c:v>1.0871999999999999</c:v>
                </c:pt>
                <c:pt idx="238">
                  <c:v>1.0622499999999999</c:v>
                </c:pt>
                <c:pt idx="239">
                  <c:v>1.07125</c:v>
                </c:pt>
                <c:pt idx="240">
                  <c:v>1.0904</c:v>
                </c:pt>
                <c:pt idx="241">
                  <c:v>1.0892500000000001</c:v>
                </c:pt>
                <c:pt idx="242">
                  <c:v>1.137</c:v>
                </c:pt>
                <c:pt idx="243">
                  <c:v>1.2305999999999999</c:v>
                </c:pt>
                <c:pt idx="244">
                  <c:v>1.27915</c:v>
                </c:pt>
                <c:pt idx="245">
                  <c:v>1.2558</c:v>
                </c:pt>
                <c:pt idx="246">
                  <c:v>1.22722</c:v>
                </c:pt>
                <c:pt idx="247">
                  <c:v>1.2064999999999999</c:v>
                </c:pt>
                <c:pt idx="248">
                  <c:v>1.2021599999999999</c:v>
                </c:pt>
                <c:pt idx="249">
                  <c:v>1.204</c:v>
                </c:pt>
                <c:pt idx="250">
                  <c:v>1.2322500000000001</c:v>
                </c:pt>
                <c:pt idx="251">
                  <c:v>1.2352000000000001</c:v>
                </c:pt>
                <c:pt idx="252">
                  <c:v>1.2362500000000001</c:v>
                </c:pt>
                <c:pt idx="253">
                  <c:v>1.23</c:v>
                </c:pt>
                <c:pt idx="254">
                  <c:v>1.2050000000000001</c:v>
                </c:pt>
                <c:pt idx="255">
                  <c:v>1.1990000000000001</c:v>
                </c:pt>
                <c:pt idx="256">
                  <c:v>1.20025</c:v>
                </c:pt>
                <c:pt idx="257">
                  <c:v>1.1976</c:v>
                </c:pt>
                <c:pt idx="258">
                  <c:v>1.17425</c:v>
                </c:pt>
                <c:pt idx="259">
                  <c:v>1.2235</c:v>
                </c:pt>
                <c:pt idx="260">
                  <c:v>1.2314000000000001</c:v>
                </c:pt>
                <c:pt idx="261">
                  <c:v>1.19675</c:v>
                </c:pt>
                <c:pt idx="262">
                  <c:v>1.17075</c:v>
                </c:pt>
                <c:pt idx="263">
                  <c:v>1.1314</c:v>
                </c:pt>
                <c:pt idx="264">
                  <c:v>1.0862499999999999</c:v>
                </c:pt>
                <c:pt idx="265">
                  <c:v>1.0489999999999999</c:v>
                </c:pt>
                <c:pt idx="266">
                  <c:v>1.0167999999999999</c:v>
                </c:pt>
                <c:pt idx="267">
                  <c:v>1.0302500000000001</c:v>
                </c:pt>
                <c:pt idx="268">
                  <c:v>1.0634999999999999</c:v>
                </c:pt>
                <c:pt idx="269">
                  <c:v>1.0644</c:v>
                </c:pt>
                <c:pt idx="270">
                  <c:v>1.05525</c:v>
                </c:pt>
                <c:pt idx="271">
                  <c:v>1.026</c:v>
                </c:pt>
                <c:pt idx="272">
                  <c:v>1.00925</c:v>
                </c:pt>
                <c:pt idx="273">
                  <c:v>1.01875</c:v>
                </c:pt>
                <c:pt idx="274">
                  <c:v>0.99539999999999995</c:v>
                </c:pt>
                <c:pt idx="275">
                  <c:v>0.94499999999999995</c:v>
                </c:pt>
                <c:pt idx="276">
                  <c:v>0.93899999999999995</c:v>
                </c:pt>
                <c:pt idx="277">
                  <c:v>0.92049999999999998</c:v>
                </c:pt>
                <c:pt idx="278">
                  <c:v>0.98199999999999998</c:v>
                </c:pt>
                <c:pt idx="279">
                  <c:v>1.131</c:v>
                </c:pt>
                <c:pt idx="280">
                  <c:v>1.1306</c:v>
                </c:pt>
                <c:pt idx="281">
                  <c:v>1.11425</c:v>
                </c:pt>
                <c:pt idx="282">
                  <c:v>1.1575</c:v>
                </c:pt>
                <c:pt idx="283">
                  <c:v>1.2208000000000001</c:v>
                </c:pt>
                <c:pt idx="284">
                  <c:v>1.2555000000000001</c:v>
                </c:pt>
                <c:pt idx="285">
                  <c:v>1.2442500000000001</c:v>
                </c:pt>
                <c:pt idx="286">
                  <c:v>1.2514000000000001</c:v>
                </c:pt>
                <c:pt idx="287">
                  <c:v>1.2725</c:v>
                </c:pt>
                <c:pt idx="288">
                  <c:v>1.2887999999999999</c:v>
                </c:pt>
                <c:pt idx="289">
                  <c:v>1.377</c:v>
                </c:pt>
                <c:pt idx="290">
                  <c:v>1.5162500000000001</c:v>
                </c:pt>
                <c:pt idx="291">
                  <c:v>1.46475</c:v>
                </c:pt>
                <c:pt idx="292">
                  <c:v>1.4867999999999999</c:v>
                </c:pt>
                <c:pt idx="293">
                  <c:v>1.6332500000000001</c:v>
                </c:pt>
                <c:pt idx="294">
                  <c:v>1.5509999999999999</c:v>
                </c:pt>
                <c:pt idx="295">
                  <c:v>1.4644999999999999</c:v>
                </c:pt>
                <c:pt idx="296">
                  <c:v>1.5502499999999999</c:v>
                </c:pt>
                <c:pt idx="297">
                  <c:v>1.5322</c:v>
                </c:pt>
                <c:pt idx="298">
                  <c:v>1.51725</c:v>
                </c:pt>
                <c:pt idx="299">
                  <c:v>1.44275</c:v>
                </c:pt>
                <c:pt idx="300">
                  <c:v>1.4472</c:v>
                </c:pt>
                <c:pt idx="301">
                  <c:v>1.4497500000000001</c:v>
                </c:pt>
                <c:pt idx="302">
                  <c:v>1.4092499999999999</c:v>
                </c:pt>
                <c:pt idx="303">
                  <c:v>1.5516000000000001</c:v>
                </c:pt>
                <c:pt idx="304">
                  <c:v>1.7017500000000001</c:v>
                </c:pt>
                <c:pt idx="305">
                  <c:v>1.61625</c:v>
                </c:pt>
                <c:pt idx="306">
                  <c:v>1.4206000000000001</c:v>
                </c:pt>
                <c:pt idx="307">
                  <c:v>1.42075</c:v>
                </c:pt>
                <c:pt idx="308">
                  <c:v>1.5215000000000001</c:v>
                </c:pt>
                <c:pt idx="309">
                  <c:v>1.3153999999999999</c:v>
                </c:pt>
                <c:pt idx="310">
                  <c:v>1.1705000000000001</c:v>
                </c:pt>
                <c:pt idx="311">
                  <c:v>1.0860000000000001</c:v>
                </c:pt>
                <c:pt idx="312">
                  <c:v>1.1072500000000001</c:v>
                </c:pt>
                <c:pt idx="313">
                  <c:v>1.11375</c:v>
                </c:pt>
                <c:pt idx="314">
                  <c:v>1.24925</c:v>
                </c:pt>
                <c:pt idx="315">
                  <c:v>1.397</c:v>
                </c:pt>
                <c:pt idx="316">
                  <c:v>1.39175</c:v>
                </c:pt>
                <c:pt idx="317">
                  <c:v>1.38225</c:v>
                </c:pt>
                <c:pt idx="318">
                  <c:v>1.397</c:v>
                </c:pt>
                <c:pt idx="319">
                  <c:v>1.39575</c:v>
                </c:pt>
                <c:pt idx="320">
                  <c:v>1.3996</c:v>
                </c:pt>
                <c:pt idx="321">
                  <c:v>1.4452499999999999</c:v>
                </c:pt>
                <c:pt idx="322">
                  <c:v>1.419</c:v>
                </c:pt>
                <c:pt idx="323">
                  <c:v>1.3857999999999999</c:v>
                </c:pt>
                <c:pt idx="324">
                  <c:v>1.4575</c:v>
                </c:pt>
                <c:pt idx="325">
                  <c:v>1.613</c:v>
                </c:pt>
                <c:pt idx="326">
                  <c:v>1.6930000000000001</c:v>
                </c:pt>
                <c:pt idx="327">
                  <c:v>1.589</c:v>
                </c:pt>
                <c:pt idx="328">
                  <c:v>1.49725</c:v>
                </c:pt>
                <c:pt idx="329">
                  <c:v>1.4927999999999999</c:v>
                </c:pt>
                <c:pt idx="330">
                  <c:v>1.5125</c:v>
                </c:pt>
                <c:pt idx="331">
                  <c:v>1.62025</c:v>
                </c:pt>
                <c:pt idx="332">
                  <c:v>1.6788000000000001</c:v>
                </c:pt>
                <c:pt idx="333">
                  <c:v>1.5634999999999999</c:v>
                </c:pt>
                <c:pt idx="334">
                  <c:v>1.512</c:v>
                </c:pt>
                <c:pt idx="335">
                  <c:v>1.4787999999999999</c:v>
                </c:pt>
                <c:pt idx="336">
                  <c:v>1.57175</c:v>
                </c:pt>
                <c:pt idx="337">
                  <c:v>1.6475</c:v>
                </c:pt>
                <c:pt idx="338">
                  <c:v>1.736</c:v>
                </c:pt>
                <c:pt idx="339">
                  <c:v>1.79775</c:v>
                </c:pt>
                <c:pt idx="340">
                  <c:v>1.9834000000000001</c:v>
                </c:pt>
                <c:pt idx="341">
                  <c:v>1.9692499999999999</c:v>
                </c:pt>
                <c:pt idx="342">
                  <c:v>1.9112499999999999</c:v>
                </c:pt>
                <c:pt idx="343">
                  <c:v>1.8779999999999999</c:v>
                </c:pt>
                <c:pt idx="344">
                  <c:v>1.86975</c:v>
                </c:pt>
                <c:pt idx="345">
                  <c:v>1.9995000000000001</c:v>
                </c:pt>
                <c:pt idx="346">
                  <c:v>1.9794</c:v>
                </c:pt>
                <c:pt idx="347">
                  <c:v>1.841</c:v>
                </c:pt>
                <c:pt idx="348">
                  <c:v>1.8308</c:v>
                </c:pt>
                <c:pt idx="349">
                  <c:v>1.91</c:v>
                </c:pt>
                <c:pt idx="350">
                  <c:v>2.07925</c:v>
                </c:pt>
                <c:pt idx="351">
                  <c:v>2.2425000000000002</c:v>
                </c:pt>
                <c:pt idx="352">
                  <c:v>2.1612</c:v>
                </c:pt>
                <c:pt idx="353">
                  <c:v>2.1555</c:v>
                </c:pt>
                <c:pt idx="354">
                  <c:v>2.29</c:v>
                </c:pt>
                <c:pt idx="355">
                  <c:v>2.4862000000000002</c:v>
                </c:pt>
                <c:pt idx="356">
                  <c:v>2.9032499999999999</c:v>
                </c:pt>
                <c:pt idx="357">
                  <c:v>2.7168000000000001</c:v>
                </c:pt>
                <c:pt idx="358">
                  <c:v>2.2567499999999998</c:v>
                </c:pt>
                <c:pt idx="359">
                  <c:v>2.1850000000000001</c:v>
                </c:pt>
                <c:pt idx="360">
                  <c:v>2.3155999999999999</c:v>
                </c:pt>
                <c:pt idx="361">
                  <c:v>2.2799999999999998</c:v>
                </c:pt>
                <c:pt idx="362">
                  <c:v>2.42475</c:v>
                </c:pt>
                <c:pt idx="363">
                  <c:v>2.742</c:v>
                </c:pt>
                <c:pt idx="364">
                  <c:v>2.9068000000000001</c:v>
                </c:pt>
                <c:pt idx="365">
                  <c:v>2.8845000000000001</c:v>
                </c:pt>
                <c:pt idx="366">
                  <c:v>2.9805999999999999</c:v>
                </c:pt>
                <c:pt idx="367">
                  <c:v>2.9517500000000001</c:v>
                </c:pt>
                <c:pt idx="368">
                  <c:v>2.5550000000000002</c:v>
                </c:pt>
                <c:pt idx="369">
                  <c:v>2.2446000000000002</c:v>
                </c:pt>
                <c:pt idx="370">
                  <c:v>2.22925</c:v>
                </c:pt>
                <c:pt idx="371">
                  <c:v>2.3127499999999999</c:v>
                </c:pt>
                <c:pt idx="372">
                  <c:v>2.2397999999999998</c:v>
                </c:pt>
                <c:pt idx="373">
                  <c:v>2.2777500000000002</c:v>
                </c:pt>
                <c:pt idx="374">
                  <c:v>2.5627499999999999</c:v>
                </c:pt>
                <c:pt idx="375">
                  <c:v>2.8450000000000002</c:v>
                </c:pt>
                <c:pt idx="376">
                  <c:v>3.1459999999999999</c:v>
                </c:pt>
                <c:pt idx="377">
                  <c:v>3.056</c:v>
                </c:pt>
                <c:pt idx="378">
                  <c:v>2.9645999999999999</c:v>
                </c:pt>
                <c:pt idx="379">
                  <c:v>2.7857500000000002</c:v>
                </c:pt>
                <c:pt idx="380">
                  <c:v>2.8032499999999998</c:v>
                </c:pt>
                <c:pt idx="381">
                  <c:v>2.8029999999999999</c:v>
                </c:pt>
                <c:pt idx="382">
                  <c:v>3.08</c:v>
                </c:pt>
                <c:pt idx="383">
                  <c:v>3.0184000000000002</c:v>
                </c:pt>
                <c:pt idx="384">
                  <c:v>3.0427499999999998</c:v>
                </c:pt>
                <c:pt idx="385">
                  <c:v>3.0274999999999999</c:v>
                </c:pt>
                <c:pt idx="386">
                  <c:v>3.2440000000000002</c:v>
                </c:pt>
                <c:pt idx="387">
                  <c:v>3.4580000000000002</c:v>
                </c:pt>
                <c:pt idx="388">
                  <c:v>3.7657500000000002</c:v>
                </c:pt>
                <c:pt idx="389">
                  <c:v>4.0541999999999998</c:v>
                </c:pt>
                <c:pt idx="390">
                  <c:v>4.0614999999999997</c:v>
                </c:pt>
                <c:pt idx="391">
                  <c:v>3.7785000000000002</c:v>
                </c:pt>
                <c:pt idx="392">
                  <c:v>3.7025999999999999</c:v>
                </c:pt>
                <c:pt idx="393">
                  <c:v>3.05125</c:v>
                </c:pt>
                <c:pt idx="394">
                  <c:v>2.1469999999999998</c:v>
                </c:pt>
                <c:pt idx="395">
                  <c:v>1.6870000000000001</c:v>
                </c:pt>
                <c:pt idx="396">
                  <c:v>1.7882499999999999</c:v>
                </c:pt>
                <c:pt idx="397">
                  <c:v>1.92275</c:v>
                </c:pt>
                <c:pt idx="398">
                  <c:v>1.9585999999999999</c:v>
                </c:pt>
                <c:pt idx="399">
                  <c:v>2.0489999999999999</c:v>
                </c:pt>
                <c:pt idx="400">
                  <c:v>2.2654999999999998</c:v>
                </c:pt>
                <c:pt idx="401">
                  <c:v>2.6305999999999998</c:v>
                </c:pt>
                <c:pt idx="402">
                  <c:v>2.5265</c:v>
                </c:pt>
                <c:pt idx="403">
                  <c:v>2.6164000000000001</c:v>
                </c:pt>
                <c:pt idx="404">
                  <c:v>2.5539999999999998</c:v>
                </c:pt>
                <c:pt idx="405">
                  <c:v>2.55125</c:v>
                </c:pt>
                <c:pt idx="406">
                  <c:v>2.6514000000000002</c:v>
                </c:pt>
                <c:pt idx="407">
                  <c:v>2.6072500000000001</c:v>
                </c:pt>
                <c:pt idx="408">
                  <c:v>2.7149999999999999</c:v>
                </c:pt>
                <c:pt idx="409">
                  <c:v>2.6440000000000001</c:v>
                </c:pt>
                <c:pt idx="410">
                  <c:v>2.7715999999999998</c:v>
                </c:pt>
                <c:pt idx="411">
                  <c:v>2.8482500000000002</c:v>
                </c:pt>
                <c:pt idx="412">
                  <c:v>2.8361999999999998</c:v>
                </c:pt>
                <c:pt idx="413">
                  <c:v>2.7315</c:v>
                </c:pt>
                <c:pt idx="414">
                  <c:v>2.7287499999999998</c:v>
                </c:pt>
                <c:pt idx="415">
                  <c:v>2.7298</c:v>
                </c:pt>
                <c:pt idx="416">
                  <c:v>2.7050000000000001</c:v>
                </c:pt>
                <c:pt idx="417">
                  <c:v>2.8005</c:v>
                </c:pt>
                <c:pt idx="418">
                  <c:v>2.859</c:v>
                </c:pt>
                <c:pt idx="419">
                  <c:v>2.9929999999999999</c:v>
                </c:pt>
                <c:pt idx="420">
                  <c:v>3.0948000000000002</c:v>
                </c:pt>
                <c:pt idx="421">
                  <c:v>3.2109999999999999</c:v>
                </c:pt>
                <c:pt idx="422">
                  <c:v>3.5612499999999998</c:v>
                </c:pt>
                <c:pt idx="423">
                  <c:v>3.7995000000000001</c:v>
                </c:pt>
                <c:pt idx="424">
                  <c:v>3.9062000000000001</c:v>
                </c:pt>
                <c:pt idx="425">
                  <c:v>3.68</c:v>
                </c:pt>
                <c:pt idx="426">
                  <c:v>3.6502500000000002</c:v>
                </c:pt>
                <c:pt idx="427">
                  <c:v>3.6394000000000002</c:v>
                </c:pt>
                <c:pt idx="428">
                  <c:v>3.6112500000000001</c:v>
                </c:pt>
                <c:pt idx="429">
                  <c:v>3.448</c:v>
                </c:pt>
                <c:pt idx="430">
                  <c:v>3.38375</c:v>
                </c:pt>
                <c:pt idx="431">
                  <c:v>3.2657500000000002</c:v>
                </c:pt>
                <c:pt idx="432">
                  <c:v>3.38</c:v>
                </c:pt>
                <c:pt idx="433">
                  <c:v>3.57925</c:v>
                </c:pt>
                <c:pt idx="434">
                  <c:v>3.85175</c:v>
                </c:pt>
                <c:pt idx="435">
                  <c:v>3.9003999999999999</c:v>
                </c:pt>
                <c:pt idx="436">
                  <c:v>3.7322500000000001</c:v>
                </c:pt>
                <c:pt idx="437">
                  <c:v>3.5387499999999998</c:v>
                </c:pt>
                <c:pt idx="438">
                  <c:v>3.4392</c:v>
                </c:pt>
                <c:pt idx="439">
                  <c:v>3.7214999999999998</c:v>
                </c:pt>
                <c:pt idx="440">
                  <c:v>3.8485</c:v>
                </c:pt>
                <c:pt idx="441">
                  <c:v>3.7456</c:v>
                </c:pt>
                <c:pt idx="442">
                  <c:v>3.4517500000000001</c:v>
                </c:pt>
                <c:pt idx="443">
                  <c:v>3.3104</c:v>
                </c:pt>
                <c:pt idx="444">
                  <c:v>3.3184999999999998</c:v>
                </c:pt>
                <c:pt idx="445">
                  <c:v>3.67</c:v>
                </c:pt>
                <c:pt idx="446">
                  <c:v>3.7112500000000002</c:v>
                </c:pt>
                <c:pt idx="447">
                  <c:v>3.5701999999999998</c:v>
                </c:pt>
                <c:pt idx="448">
                  <c:v>3.6147499999999999</c:v>
                </c:pt>
                <c:pt idx="449">
                  <c:v>3.6259999999999999</c:v>
                </c:pt>
                <c:pt idx="450">
                  <c:v>3.5910000000000002</c:v>
                </c:pt>
                <c:pt idx="451">
                  <c:v>3.57375</c:v>
                </c:pt>
                <c:pt idx="452">
                  <c:v>3.5324</c:v>
                </c:pt>
                <c:pt idx="453">
                  <c:v>3.34375</c:v>
                </c:pt>
                <c:pt idx="454">
                  <c:v>3.24275</c:v>
                </c:pt>
                <c:pt idx="455">
                  <c:v>3.2764000000000002</c:v>
                </c:pt>
                <c:pt idx="456">
                  <c:v>3.3125</c:v>
                </c:pt>
                <c:pt idx="457">
                  <c:v>3.3562500000000002</c:v>
                </c:pt>
                <c:pt idx="458">
                  <c:v>3.5331999999999999</c:v>
                </c:pt>
                <c:pt idx="459">
                  <c:v>3.6607500000000002</c:v>
                </c:pt>
                <c:pt idx="460">
                  <c:v>3.6727500000000002</c:v>
                </c:pt>
                <c:pt idx="461">
                  <c:v>3.6916000000000002</c:v>
                </c:pt>
                <c:pt idx="462">
                  <c:v>3.6112500000000001</c:v>
                </c:pt>
                <c:pt idx="463">
                  <c:v>3.4864999999999999</c:v>
                </c:pt>
                <c:pt idx="464">
                  <c:v>3.4062000000000001</c:v>
                </c:pt>
                <c:pt idx="465">
                  <c:v>3.1705000000000001</c:v>
                </c:pt>
                <c:pt idx="466">
                  <c:v>2.9122499999999998</c:v>
                </c:pt>
                <c:pt idx="467">
                  <c:v>2.5426000000000002</c:v>
                </c:pt>
                <c:pt idx="468">
                  <c:v>2.1157499999999998</c:v>
                </c:pt>
                <c:pt idx="469">
                  <c:v>2.2162500000000001</c:v>
                </c:pt>
                <c:pt idx="470">
                  <c:v>2.4636</c:v>
                </c:pt>
                <c:pt idx="471">
                  <c:v>2.4689999999999999</c:v>
                </c:pt>
                <c:pt idx="472">
                  <c:v>2.7182499999999998</c:v>
                </c:pt>
                <c:pt idx="473">
                  <c:v>2.8016000000000001</c:v>
                </c:pt>
                <c:pt idx="474">
                  <c:v>2.7934999999999999</c:v>
                </c:pt>
                <c:pt idx="475">
                  <c:v>2.6362000000000001</c:v>
                </c:pt>
                <c:pt idx="476">
                  <c:v>2.3652500000000001</c:v>
                </c:pt>
                <c:pt idx="477">
                  <c:v>2.29</c:v>
                </c:pt>
                <c:pt idx="478">
                  <c:v>2.1579999999999999</c:v>
                </c:pt>
                <c:pt idx="479">
                  <c:v>2.0375000000000001</c:v>
                </c:pt>
                <c:pt idx="480">
                  <c:v>1.9484999999999999</c:v>
                </c:pt>
                <c:pt idx="481">
                  <c:v>1.7636000000000001</c:v>
                </c:pt>
                <c:pt idx="482">
                  <c:v>1.96875</c:v>
                </c:pt>
                <c:pt idx="483">
                  <c:v>2.1127500000000001</c:v>
                </c:pt>
                <c:pt idx="484">
                  <c:v>2.2682000000000002</c:v>
                </c:pt>
                <c:pt idx="485">
                  <c:v>2.3654999999999999</c:v>
                </c:pt>
                <c:pt idx="486">
                  <c:v>2.2389999999999999</c:v>
                </c:pt>
                <c:pt idx="487">
                  <c:v>2.1776</c:v>
                </c:pt>
                <c:pt idx="488">
                  <c:v>2.2185000000000001</c:v>
                </c:pt>
                <c:pt idx="489">
                  <c:v>2.2494000000000001</c:v>
                </c:pt>
                <c:pt idx="490">
                  <c:v>2.1815000000000002</c:v>
                </c:pt>
                <c:pt idx="491">
                  <c:v>2.2542499999999999</c:v>
                </c:pt>
                <c:pt idx="492">
                  <c:v>2.3490000000000002</c:v>
                </c:pt>
                <c:pt idx="493">
                  <c:v>2.3039999999999998</c:v>
                </c:pt>
                <c:pt idx="494">
                  <c:v>2.3250000000000002</c:v>
                </c:pt>
                <c:pt idx="495">
                  <c:v>2.4172500000000001</c:v>
                </c:pt>
                <c:pt idx="496">
                  <c:v>2.3914</c:v>
                </c:pt>
                <c:pt idx="497">
                  <c:v>2.3464999999999998</c:v>
                </c:pt>
                <c:pt idx="498">
                  <c:v>2.2997999999999998</c:v>
                </c:pt>
                <c:pt idx="499">
                  <c:v>2.3802500000000002</c:v>
                </c:pt>
                <c:pt idx="500">
                  <c:v>2.6452499999999999</c:v>
                </c:pt>
                <c:pt idx="501">
                  <c:v>2.5049999999999999</c:v>
                </c:pt>
                <c:pt idx="502">
                  <c:v>2.5634999999999999</c:v>
                </c:pt>
                <c:pt idx="503">
                  <c:v>2.47675</c:v>
                </c:pt>
                <c:pt idx="504">
                  <c:v>2.5546000000000002</c:v>
                </c:pt>
                <c:pt idx="505">
                  <c:v>2.58725</c:v>
                </c:pt>
                <c:pt idx="506">
                  <c:v>2.5912500000000001</c:v>
                </c:pt>
                <c:pt idx="507">
                  <c:v>2.7666499999999998</c:v>
                </c:pt>
                <c:pt idx="508">
                  <c:v>2.7943310000000001</c:v>
                </c:pt>
                <c:pt idx="509">
                  <c:v>2.7713640000000002</c:v>
                </c:pt>
                <c:pt idx="510">
                  <c:v>2.7380960000000001</c:v>
                </c:pt>
                <c:pt idx="511">
                  <c:v>2.6973780000000001</c:v>
                </c:pt>
                <c:pt idx="512">
                  <c:v>2.6478869999999999</c:v>
                </c:pt>
                <c:pt idx="513">
                  <c:v>2.5956920000000001</c:v>
                </c:pt>
                <c:pt idx="514">
                  <c:v>2.509906</c:v>
                </c:pt>
                <c:pt idx="515">
                  <c:v>2.4553120000000002</c:v>
                </c:pt>
                <c:pt idx="516">
                  <c:v>2.4120279999999998</c:v>
                </c:pt>
                <c:pt idx="517">
                  <c:v>2.432315</c:v>
                </c:pt>
                <c:pt idx="518">
                  <c:v>2.5557639999999999</c:v>
                </c:pt>
                <c:pt idx="519">
                  <c:v>2.6333259999999998</c:v>
                </c:pt>
                <c:pt idx="520">
                  <c:v>2.6945839999999999</c:v>
                </c:pt>
                <c:pt idx="521">
                  <c:v>2.714305</c:v>
                </c:pt>
                <c:pt idx="522">
                  <c:v>2.7157900000000001</c:v>
                </c:pt>
                <c:pt idx="523">
                  <c:v>2.69421</c:v>
                </c:pt>
                <c:pt idx="524">
                  <c:v>2.6340499999999998</c:v>
                </c:pt>
                <c:pt idx="525">
                  <c:v>2.628549</c:v>
                </c:pt>
                <c:pt idx="526">
                  <c:v>2.582767</c:v>
                </c:pt>
                <c:pt idx="527">
                  <c:v>2.5332979999999998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'Gasoline-M'!$A$572</c:f>
              <c:strCache>
                <c:ptCount val="1"/>
                <c:pt idx="0">
                  <c:v>Real Price (Apr 2018 $)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'Gasoline-M'!$A$41:$A$568</c:f>
              <c:numCache>
                <c:formatCode>mmmm\ yyyy</c:formatCode>
                <c:ptCount val="528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</c:numCache>
            </c:numRef>
          </c:cat>
          <c:val>
            <c:numRef>
              <c:f>'Gasoline-M'!$D$41:$D$568</c:f>
              <c:numCache>
                <c:formatCode>0.00</c:formatCode>
                <c:ptCount val="528"/>
                <c:pt idx="0">
                  <c:v>2.7110256003584223</c:v>
                </c:pt>
                <c:pt idx="1">
                  <c:v>2.6838107334525936</c:v>
                </c:pt>
                <c:pt idx="2">
                  <c:v>2.6522280321428569</c:v>
                </c:pt>
                <c:pt idx="3">
                  <c:v>2.6385862103386803</c:v>
                </c:pt>
                <c:pt idx="4">
                  <c:v>2.6600180851063833</c:v>
                </c:pt>
                <c:pt idx="5">
                  <c:v>2.7165024197530867</c:v>
                </c:pt>
                <c:pt idx="6">
                  <c:v>2.7329119140350882</c:v>
                </c:pt>
                <c:pt idx="7">
                  <c:v>2.7404221221640492</c:v>
                </c:pt>
                <c:pt idx="8">
                  <c:v>2.7348310937500004</c:v>
                </c:pt>
                <c:pt idx="9">
                  <c:v>2.7163424749568224</c:v>
                </c:pt>
                <c:pt idx="10">
                  <c:v>2.7069918984509469</c:v>
                </c:pt>
                <c:pt idx="11">
                  <c:v>2.6802415102739729</c:v>
                </c:pt>
                <c:pt idx="12">
                  <c:v>2.6708031669505963</c:v>
                </c:pt>
                <c:pt idx="13">
                  <c:v>2.6859454114671166</c:v>
                </c:pt>
                <c:pt idx="14">
                  <c:v>2.6975975352348995</c:v>
                </c:pt>
                <c:pt idx="15">
                  <c:v>2.7129524450000004</c:v>
                </c:pt>
                <c:pt idx="16">
                  <c:v>2.7371674468438543</c:v>
                </c:pt>
                <c:pt idx="17">
                  <c:v>2.7483922396694216</c:v>
                </c:pt>
                <c:pt idx="18">
                  <c:v>2.743056149671053</c:v>
                </c:pt>
                <c:pt idx="19">
                  <c:v>2.7295877888707043</c:v>
                </c:pt>
                <c:pt idx="20">
                  <c:v>2.7166031353996738</c:v>
                </c:pt>
                <c:pt idx="21">
                  <c:v>2.6993138068181821</c:v>
                </c:pt>
                <c:pt idx="22">
                  <c:v>2.677865948387097</c:v>
                </c:pt>
                <c:pt idx="23">
                  <c:v>2.6689844382022474</c:v>
                </c:pt>
                <c:pt idx="24">
                  <c:v>2.5841630239234452</c:v>
                </c:pt>
                <c:pt idx="25">
                  <c:v>2.5678885698412701</c:v>
                </c:pt>
                <c:pt idx="26">
                  <c:v>2.5516873801261832</c:v>
                </c:pt>
                <c:pt idx="27">
                  <c:v>2.5395471564945225</c:v>
                </c:pt>
                <c:pt idx="28">
                  <c:v>2.53918315503876</c:v>
                </c:pt>
                <c:pt idx="29">
                  <c:v>2.5504253400000003</c:v>
                </c:pt>
                <c:pt idx="30">
                  <c:v>2.5729481801526717</c:v>
                </c:pt>
                <c:pt idx="31">
                  <c:v>2.5876849681335359</c:v>
                </c:pt>
                <c:pt idx="32">
                  <c:v>2.5868975879699247</c:v>
                </c:pt>
                <c:pt idx="33">
                  <c:v>2.5712186736214604</c:v>
                </c:pt>
                <c:pt idx="34">
                  <c:v>2.5745034296296292</c:v>
                </c:pt>
                <c:pt idx="35">
                  <c:v>2.5961619808541974</c:v>
                </c:pt>
                <c:pt idx="36">
                  <c:v>2.6135745576642333</c:v>
                </c:pt>
                <c:pt idx="37">
                  <c:v>2.6377231358381503</c:v>
                </c:pt>
                <c:pt idx="38">
                  <c:v>2.7007365307582263</c:v>
                </c:pt>
                <c:pt idx="39">
                  <c:v>2.8404170453257795</c:v>
                </c:pt>
                <c:pt idx="40">
                  <c:v>2.9556749971988796</c:v>
                </c:pt>
                <c:pt idx="41">
                  <c:v>3.1203264778393356</c:v>
                </c:pt>
                <c:pt idx="42">
                  <c:v>3.2505421000000001</c:v>
                </c:pt>
                <c:pt idx="43">
                  <c:v>3.3519837123473546</c:v>
                </c:pt>
                <c:pt idx="44">
                  <c:v>3.427991048387097</c:v>
                </c:pt>
                <c:pt idx="45">
                  <c:v>3.4181232393617025</c:v>
                </c:pt>
                <c:pt idx="46">
                  <c:v>3.4249132855263156</c:v>
                </c:pt>
                <c:pt idx="47">
                  <c:v>3.4628661963589074</c:v>
                </c:pt>
                <c:pt idx="48">
                  <c:v>3.6256046500000001</c:v>
                </c:pt>
                <c:pt idx="49">
                  <c:v>3.8202573658227852</c:v>
                </c:pt>
                <c:pt idx="50">
                  <c:v>3.9082672709113608</c:v>
                </c:pt>
                <c:pt idx="51">
                  <c:v>3.9067083906056861</c:v>
                </c:pt>
                <c:pt idx="52">
                  <c:v>3.8745751799265613</c:v>
                </c:pt>
                <c:pt idx="53">
                  <c:v>3.8460959672727273</c:v>
                </c:pt>
                <c:pt idx="54">
                  <c:v>3.8474939552058109</c:v>
                </c:pt>
                <c:pt idx="55">
                  <c:v>3.8077263689903846</c:v>
                </c:pt>
                <c:pt idx="56">
                  <c:v>3.7461551477949939</c:v>
                </c:pt>
                <c:pt idx="57">
                  <c:v>3.6901077331759153</c:v>
                </c:pt>
                <c:pt idx="58">
                  <c:v>3.6513098714953274</c:v>
                </c:pt>
                <c:pt idx="59">
                  <c:v>3.6406534560185184</c:v>
                </c:pt>
                <c:pt idx="60">
                  <c:v>3.721950993119266</c:v>
                </c:pt>
                <c:pt idx="61">
                  <c:v>3.9267912431818184</c:v>
                </c:pt>
                <c:pt idx="62">
                  <c:v>3.9989739153498873</c:v>
                </c:pt>
                <c:pt idx="63">
                  <c:v>3.9625014635241298</c:v>
                </c:pt>
                <c:pt idx="64">
                  <c:v>3.9025460423634333</c:v>
                </c:pt>
                <c:pt idx="65">
                  <c:v>3.8431823723756908</c:v>
                </c:pt>
                <c:pt idx="66">
                  <c:v>3.7765861136612022</c:v>
                </c:pt>
                <c:pt idx="67">
                  <c:v>3.7316418568329714</c:v>
                </c:pt>
                <c:pt idx="68">
                  <c:v>3.6955679828141781</c:v>
                </c:pt>
                <c:pt idx="69">
                  <c:v>3.6703123201284793</c:v>
                </c:pt>
                <c:pt idx="70">
                  <c:v>3.6493292889125803</c:v>
                </c:pt>
                <c:pt idx="71">
                  <c:v>3.6270661052072266</c:v>
                </c:pt>
                <c:pt idx="72">
                  <c:v>3.4766391287288139</c:v>
                </c:pt>
                <c:pt idx="73">
                  <c:v>3.4086466089334748</c:v>
                </c:pt>
                <c:pt idx="74">
                  <c:v>3.2950849033685325</c:v>
                </c:pt>
                <c:pt idx="75">
                  <c:v>3.1513676657263159</c:v>
                </c:pt>
                <c:pt idx="76">
                  <c:v>3.1498735907507829</c:v>
                </c:pt>
                <c:pt idx="77">
                  <c:v>3.2906518819793815</c:v>
                </c:pt>
                <c:pt idx="78">
                  <c:v>3.3234516951897439</c:v>
                </c:pt>
                <c:pt idx="79">
                  <c:v>3.3003712903684752</c:v>
                </c:pt>
                <c:pt idx="80">
                  <c:v>3.2503373575639714</c:v>
                </c:pt>
                <c:pt idx="81">
                  <c:v>3.2054020540570849</c:v>
                </c:pt>
                <c:pt idx="82">
                  <c:v>3.1692785475000003</c:v>
                </c:pt>
                <c:pt idx="83">
                  <c:v>3.1057636049232347</c:v>
                </c:pt>
                <c:pt idx="84">
                  <c:v>3.0260409209397348</c:v>
                </c:pt>
                <c:pt idx="85">
                  <c:v>2.9195175065510206</c:v>
                </c:pt>
                <c:pt idx="86">
                  <c:v>2.8450718284811418</c:v>
                </c:pt>
                <c:pt idx="87">
                  <c:v>3.0049039684008099</c:v>
                </c:pt>
                <c:pt idx="88">
                  <c:v>3.1004414625504033</c:v>
                </c:pt>
                <c:pt idx="89">
                  <c:v>3.1308541313279679</c:v>
                </c:pt>
                <c:pt idx="90">
                  <c:v>3.1393512117635272</c:v>
                </c:pt>
                <c:pt idx="91">
                  <c:v>3.126520417632368</c:v>
                </c:pt>
                <c:pt idx="92">
                  <c:v>3.0808922931872513</c:v>
                </c:pt>
                <c:pt idx="93">
                  <c:v>3.0205186194345242</c:v>
                </c:pt>
                <c:pt idx="94">
                  <c:v>2.9684228446191891</c:v>
                </c:pt>
                <c:pt idx="95">
                  <c:v>2.9210492799408283</c:v>
                </c:pt>
                <c:pt idx="96">
                  <c:v>2.8685978930264451</c:v>
                </c:pt>
                <c:pt idx="97">
                  <c:v>2.8433591834697856</c:v>
                </c:pt>
                <c:pt idx="98">
                  <c:v>2.8520791460058317</c:v>
                </c:pt>
                <c:pt idx="99">
                  <c:v>2.9028800538141342</c:v>
                </c:pt>
                <c:pt idx="100">
                  <c:v>2.916210980550725</c:v>
                </c:pt>
                <c:pt idx="101">
                  <c:v>2.8856066005303762</c:v>
                </c:pt>
                <c:pt idx="102">
                  <c:v>2.8277290313064363</c:v>
                </c:pt>
                <c:pt idx="103">
                  <c:v>2.7852106642432952</c:v>
                </c:pt>
                <c:pt idx="104">
                  <c:v>2.7855170778032474</c:v>
                </c:pt>
                <c:pt idx="105">
                  <c:v>2.7883337129781167</c:v>
                </c:pt>
                <c:pt idx="106">
                  <c:v>2.7700963529819571</c:v>
                </c:pt>
                <c:pt idx="107">
                  <c:v>2.7183443394786733</c:v>
                </c:pt>
                <c:pt idx="108">
                  <c:v>2.6094701917691578</c:v>
                </c:pt>
                <c:pt idx="109">
                  <c:v>2.5602576476763881</c:v>
                </c:pt>
                <c:pt idx="110">
                  <c:v>2.6281068344382024</c:v>
                </c:pt>
                <c:pt idx="111">
                  <c:v>2.7509026992803736</c:v>
                </c:pt>
                <c:pt idx="112">
                  <c:v>2.8038491338899254</c:v>
                </c:pt>
                <c:pt idx="113">
                  <c:v>2.8116084329581397</c:v>
                </c:pt>
                <c:pt idx="114">
                  <c:v>2.8031137209470751</c:v>
                </c:pt>
                <c:pt idx="115">
                  <c:v>2.7715929011492126</c:v>
                </c:pt>
                <c:pt idx="116">
                  <c:v>2.7280682869010175</c:v>
                </c:pt>
                <c:pt idx="117">
                  <c:v>2.6893886073732722</c:v>
                </c:pt>
                <c:pt idx="118">
                  <c:v>2.6760655593486242</c:v>
                </c:pt>
                <c:pt idx="119">
                  <c:v>2.6534105515981738</c:v>
                </c:pt>
                <c:pt idx="120">
                  <c:v>2.6147672806369431</c:v>
                </c:pt>
                <c:pt idx="121">
                  <c:v>2.4557422751139475</c:v>
                </c:pt>
                <c:pt idx="122">
                  <c:v>2.1633076172960588</c:v>
                </c:pt>
                <c:pt idx="123">
                  <c:v>1.9760885262373507</c:v>
                </c:pt>
                <c:pt idx="124">
                  <c:v>2.0484838319541283</c:v>
                </c:pt>
                <c:pt idx="125">
                  <c:v>2.1067955962157221</c:v>
                </c:pt>
                <c:pt idx="126">
                  <c:v>1.9503937645753424</c:v>
                </c:pt>
                <c:pt idx="127">
                  <c:v>1.8448560283302919</c:v>
                </c:pt>
                <c:pt idx="128">
                  <c:v>1.8688571279272728</c:v>
                </c:pt>
                <c:pt idx="129">
                  <c:v>1.7985531246733213</c:v>
                </c:pt>
                <c:pt idx="130">
                  <c:v>1.7647870710144926</c:v>
                </c:pt>
                <c:pt idx="131">
                  <c:v>1.7503821677617328</c:v>
                </c:pt>
                <c:pt idx="132">
                  <c:v>1.8317237929622978</c:v>
                </c:pt>
                <c:pt idx="133">
                  <c:v>1.927065566976744</c:v>
                </c:pt>
                <c:pt idx="134">
                  <c:v>1.9492109921746881</c:v>
                </c:pt>
                <c:pt idx="135">
                  <c:v>2.0083872945075418</c:v>
                </c:pt>
                <c:pt idx="136">
                  <c:v>2.0159556743539824</c:v>
                </c:pt>
                <c:pt idx="137">
                  <c:v>2.0373221475154186</c:v>
                </c:pt>
                <c:pt idx="138">
                  <c:v>2.055307618752197</c:v>
                </c:pt>
                <c:pt idx="139">
                  <c:v>2.1026910028258969</c:v>
                </c:pt>
                <c:pt idx="140">
                  <c:v>2.076675887131648</c:v>
                </c:pt>
                <c:pt idx="141">
                  <c:v>2.0398836741130437</c:v>
                </c:pt>
                <c:pt idx="142">
                  <c:v>2.025359437391681</c:v>
                </c:pt>
                <c:pt idx="143">
                  <c:v>1.9772544915311421</c:v>
                </c:pt>
                <c:pt idx="144">
                  <c:v>1.9126896730862073</c:v>
                </c:pt>
                <c:pt idx="145">
                  <c:v>1.8713749159982791</c:v>
                </c:pt>
                <c:pt idx="146">
                  <c:v>1.8600312315107297</c:v>
                </c:pt>
                <c:pt idx="147">
                  <c:v>1.9226969322269627</c:v>
                </c:pt>
                <c:pt idx="148">
                  <c:v>1.9686474645702128</c:v>
                </c:pt>
                <c:pt idx="149">
                  <c:v>1.9532494764915256</c:v>
                </c:pt>
                <c:pt idx="150">
                  <c:v>1.9653066614345993</c:v>
                </c:pt>
                <c:pt idx="151">
                  <c:v>2.0027919931848741</c:v>
                </c:pt>
                <c:pt idx="152">
                  <c:v>1.9596573602677823</c:v>
                </c:pt>
                <c:pt idx="153">
                  <c:v>1.9167500192160134</c:v>
                </c:pt>
                <c:pt idx="154">
                  <c:v>1.8865365669576057</c:v>
                </c:pt>
                <c:pt idx="155">
                  <c:v>1.8292611593537698</c:v>
                </c:pt>
                <c:pt idx="156">
                  <c:v>1.7995575418811884</c:v>
                </c:pt>
                <c:pt idx="157">
                  <c:v>1.8150847780180923</c:v>
                </c:pt>
                <c:pt idx="158">
                  <c:v>1.8471984050081833</c:v>
                </c:pt>
                <c:pt idx="159">
                  <c:v>2.105732981096669</c:v>
                </c:pt>
                <c:pt idx="160">
                  <c:v>2.2026510919401781</c:v>
                </c:pt>
                <c:pt idx="161">
                  <c:v>2.1787275735535854</c:v>
                </c:pt>
                <c:pt idx="162">
                  <c:v>2.1225427361044176</c:v>
                </c:pt>
                <c:pt idx="163">
                  <c:v>2.0553829413413651</c:v>
                </c:pt>
                <c:pt idx="164">
                  <c:v>1.987030099294872</c:v>
                </c:pt>
                <c:pt idx="165">
                  <c:v>1.97275723069378</c:v>
                </c:pt>
                <c:pt idx="166">
                  <c:v>1.9022830938125499</c:v>
                </c:pt>
                <c:pt idx="167">
                  <c:v>1.8474775457086303</c:v>
                </c:pt>
                <c:pt idx="168">
                  <c:v>1.9546789272470591</c:v>
                </c:pt>
                <c:pt idx="169">
                  <c:v>1.9419449561484379</c:v>
                </c:pt>
                <c:pt idx="170">
                  <c:v>1.9172326493157077</c:v>
                </c:pt>
                <c:pt idx="171">
                  <c:v>1.970111337114042</c:v>
                </c:pt>
                <c:pt idx="172">
                  <c:v>1.9977770156158019</c:v>
                </c:pt>
                <c:pt idx="173">
                  <c:v>2.0312278978060045</c:v>
                </c:pt>
                <c:pt idx="174">
                  <c:v>2.009568856659004</c:v>
                </c:pt>
                <c:pt idx="175">
                  <c:v>2.1981059446276596</c:v>
                </c:pt>
                <c:pt idx="176">
                  <c:v>2.3734146874716986</c:v>
                </c:pt>
                <c:pt idx="177">
                  <c:v>2.5146997417841082</c:v>
                </c:pt>
                <c:pt idx="178">
                  <c:v>2.5007349288631264</c:v>
                </c:pt>
                <c:pt idx="179">
                  <c:v>2.4380369991356181</c:v>
                </c:pt>
                <c:pt idx="180">
                  <c:v>2.1904172680029697</c:v>
                </c:pt>
                <c:pt idx="181">
                  <c:v>2.0297339037462909</c:v>
                </c:pt>
                <c:pt idx="182">
                  <c:v>1.9291051038575666</c:v>
                </c:pt>
                <c:pt idx="183">
                  <c:v>1.991819966987417</c:v>
                </c:pt>
                <c:pt idx="184">
                  <c:v>2.0758439806415927</c:v>
                </c:pt>
                <c:pt idx="185">
                  <c:v>2.074334911948529</c:v>
                </c:pt>
                <c:pt idx="186">
                  <c:v>2.0113486528634357</c:v>
                </c:pt>
                <c:pt idx="187">
                  <c:v>2.0405123358345532</c:v>
                </c:pt>
                <c:pt idx="188">
                  <c:v>2.0244252090510946</c:v>
                </c:pt>
                <c:pt idx="189">
                  <c:v>1.9828379708454811</c:v>
                </c:pt>
                <c:pt idx="190">
                  <c:v>1.994164211175617</c:v>
                </c:pt>
                <c:pt idx="191">
                  <c:v>1.9471409373371928</c:v>
                </c:pt>
                <c:pt idx="192">
                  <c:v>1.8477412682574117</c:v>
                </c:pt>
                <c:pt idx="193">
                  <c:v>1.814876985569986</c:v>
                </c:pt>
                <c:pt idx="194">
                  <c:v>1.8202172927390365</c:v>
                </c:pt>
                <c:pt idx="195">
                  <c:v>1.8865233714131995</c:v>
                </c:pt>
                <c:pt idx="196">
                  <c:v>1.9818086780601289</c:v>
                </c:pt>
                <c:pt idx="197">
                  <c:v>2.0431672959314775</c:v>
                </c:pt>
                <c:pt idx="198">
                  <c:v>2.0225793028469754</c:v>
                </c:pt>
                <c:pt idx="199">
                  <c:v>1.9921646240056816</c:v>
                </c:pt>
                <c:pt idx="200">
                  <c:v>1.9873973532955349</c:v>
                </c:pt>
                <c:pt idx="201">
                  <c:v>1.9657477332392379</c:v>
                </c:pt>
                <c:pt idx="202">
                  <c:v>1.9552873824067556</c:v>
                </c:pt>
                <c:pt idx="203">
                  <c:v>1.8933234838369639</c:v>
                </c:pt>
                <c:pt idx="204">
                  <c:v>1.8591160712535013</c:v>
                </c:pt>
                <c:pt idx="205">
                  <c:v>1.8421136423829487</c:v>
                </c:pt>
                <c:pt idx="206">
                  <c:v>1.8359656436845777</c:v>
                </c:pt>
                <c:pt idx="207">
                  <c:v>1.874443342141864</c:v>
                </c:pt>
                <c:pt idx="208">
                  <c:v>1.9080852058252429</c:v>
                </c:pt>
                <c:pt idx="209">
                  <c:v>1.901304610706861</c:v>
                </c:pt>
                <c:pt idx="210">
                  <c:v>1.8649303956747403</c:v>
                </c:pt>
                <c:pt idx="211">
                  <c:v>1.8331786513812158</c:v>
                </c:pt>
                <c:pt idx="212">
                  <c:v>1.8097845803448278</c:v>
                </c:pt>
                <c:pt idx="213">
                  <c:v>1.8748834201579669</c:v>
                </c:pt>
                <c:pt idx="214">
                  <c:v>1.8263319786301371</c:v>
                </c:pt>
                <c:pt idx="215">
                  <c:v>1.7330299644565961</c:v>
                </c:pt>
                <c:pt idx="216">
                  <c:v>1.7063679650034176</c:v>
                </c:pt>
                <c:pt idx="217">
                  <c:v>1.7197823810497612</c:v>
                </c:pt>
                <c:pt idx="218">
                  <c:v>1.7129811228755947</c:v>
                </c:pt>
                <c:pt idx="219">
                  <c:v>1.7449411435122282</c:v>
                </c:pt>
                <c:pt idx="220">
                  <c:v>1.7755503496949154</c:v>
                </c:pt>
                <c:pt idx="221">
                  <c:v>1.8224810858688305</c:v>
                </c:pt>
                <c:pt idx="222">
                  <c:v>1.8630971009097035</c:v>
                </c:pt>
                <c:pt idx="223">
                  <c:v>1.9379070816107382</c:v>
                </c:pt>
                <c:pt idx="224">
                  <c:v>1.9155069951440054</c:v>
                </c:pt>
                <c:pt idx="225">
                  <c:v>1.8637646393574296</c:v>
                </c:pt>
                <c:pt idx="226">
                  <c:v>1.8623766807409881</c:v>
                </c:pt>
                <c:pt idx="227">
                  <c:v>1.816592097601599</c:v>
                </c:pt>
                <c:pt idx="228">
                  <c:v>1.7973097080398674</c:v>
                </c:pt>
                <c:pt idx="229">
                  <c:v>1.7771353429423462</c:v>
                </c:pt>
                <c:pt idx="230">
                  <c:v>1.7727824232804235</c:v>
                </c:pt>
                <c:pt idx="231">
                  <c:v>1.8304271352108039</c:v>
                </c:pt>
                <c:pt idx="232">
                  <c:v>1.9372067013806709</c:v>
                </c:pt>
                <c:pt idx="233">
                  <c:v>1.9548863881233596</c:v>
                </c:pt>
                <c:pt idx="234">
                  <c:v>1.8905512022280471</c:v>
                </c:pt>
                <c:pt idx="235">
                  <c:v>1.8368825344996733</c:v>
                </c:pt>
                <c:pt idx="236">
                  <c:v>1.814068048824298</c:v>
                </c:pt>
                <c:pt idx="237">
                  <c:v>1.7709793891856678</c:v>
                </c:pt>
                <c:pt idx="238">
                  <c:v>1.728085854424203</c:v>
                </c:pt>
                <c:pt idx="239">
                  <c:v>1.7404624504548409</c:v>
                </c:pt>
                <c:pt idx="240">
                  <c:v>1.7624141543632841</c:v>
                </c:pt>
                <c:pt idx="241">
                  <c:v>1.7571478820967743</c:v>
                </c:pt>
                <c:pt idx="242">
                  <c:v>1.8282791826366562</c:v>
                </c:pt>
                <c:pt idx="243">
                  <c:v>1.9711807560538117</c:v>
                </c:pt>
                <c:pt idx="244">
                  <c:v>2.0450181621163681</c:v>
                </c:pt>
                <c:pt idx="245">
                  <c:v>2.0038440769623485</c:v>
                </c:pt>
                <c:pt idx="246">
                  <c:v>1.9544979304076433</c:v>
                </c:pt>
                <c:pt idx="247">
                  <c:v>1.91905414153944</c:v>
                </c:pt>
                <c:pt idx="248">
                  <c:v>1.9060883327330373</c:v>
                </c:pt>
                <c:pt idx="249">
                  <c:v>1.9029722300884955</c:v>
                </c:pt>
                <c:pt idx="250">
                  <c:v>1.9414863568052931</c:v>
                </c:pt>
                <c:pt idx="251">
                  <c:v>1.941241406913891</c:v>
                </c:pt>
                <c:pt idx="252">
                  <c:v>1.9392349537327478</c:v>
                </c:pt>
                <c:pt idx="253">
                  <c:v>1.9258064558547277</c:v>
                </c:pt>
                <c:pt idx="254">
                  <c:v>1.8854834073842304</c:v>
                </c:pt>
                <c:pt idx="255">
                  <c:v>1.8749218155096936</c:v>
                </c:pt>
                <c:pt idx="256">
                  <c:v>1.8768764879612259</c:v>
                </c:pt>
                <c:pt idx="257">
                  <c:v>1.8692255925093633</c:v>
                </c:pt>
                <c:pt idx="258">
                  <c:v>1.8304954253428927</c:v>
                </c:pt>
                <c:pt idx="259">
                  <c:v>1.9025249996890548</c:v>
                </c:pt>
                <c:pt idx="260">
                  <c:v>1.9100579986352357</c:v>
                </c:pt>
                <c:pt idx="261">
                  <c:v>1.8528631856037152</c:v>
                </c:pt>
                <c:pt idx="262">
                  <c:v>1.810366853896104</c:v>
                </c:pt>
                <c:pt idx="263">
                  <c:v>1.7484374498145858</c:v>
                </c:pt>
                <c:pt idx="264">
                  <c:v>1.6765913371913579</c:v>
                </c:pt>
                <c:pt idx="265">
                  <c:v>1.6190971808641976</c:v>
                </c:pt>
                <c:pt idx="266">
                  <c:v>1.5693975343209876</c:v>
                </c:pt>
                <c:pt idx="267">
                  <c:v>1.5881964329531444</c:v>
                </c:pt>
                <c:pt idx="268">
                  <c:v>1.6354203440959409</c:v>
                </c:pt>
                <c:pt idx="269">
                  <c:v>1.634793522604423</c:v>
                </c:pt>
                <c:pt idx="270">
                  <c:v>1.6167677936580884</c:v>
                </c:pt>
                <c:pt idx="271">
                  <c:v>1.5700292790697676</c:v>
                </c:pt>
                <c:pt idx="272">
                  <c:v>1.543453123700306</c:v>
                </c:pt>
                <c:pt idx="273">
                  <c:v>1.5541792670835879</c:v>
                </c:pt>
                <c:pt idx="274">
                  <c:v>1.5167063265082268</c:v>
                </c:pt>
                <c:pt idx="275">
                  <c:v>1.4372834945255475</c:v>
                </c:pt>
                <c:pt idx="276">
                  <c:v>1.4255565045537342</c:v>
                </c:pt>
                <c:pt idx="277">
                  <c:v>1.3974704605343047</c:v>
                </c:pt>
                <c:pt idx="278">
                  <c:v>1.4899329453883496</c:v>
                </c:pt>
                <c:pt idx="279">
                  <c:v>1.7046242477396023</c:v>
                </c:pt>
                <c:pt idx="280">
                  <c:v>1.702994855542169</c:v>
                </c:pt>
                <c:pt idx="281">
                  <c:v>1.6783672543674699</c:v>
                </c:pt>
                <c:pt idx="282">
                  <c:v>1.7361923680263949</c:v>
                </c:pt>
                <c:pt idx="283">
                  <c:v>1.8267558788749254</c:v>
                </c:pt>
                <c:pt idx="284">
                  <c:v>1.8708423977949944</c:v>
                </c:pt>
                <c:pt idx="285">
                  <c:v>1.8507696919988101</c:v>
                </c:pt>
                <c:pt idx="286">
                  <c:v>1.858088974940618</c:v>
                </c:pt>
                <c:pt idx="287">
                  <c:v>1.8849411329976304</c:v>
                </c:pt>
                <c:pt idx="288">
                  <c:v>1.9034479796810395</c:v>
                </c:pt>
                <c:pt idx="289">
                  <c:v>2.0253377700000001</c:v>
                </c:pt>
                <c:pt idx="290">
                  <c:v>2.2171095182748544</c:v>
                </c:pt>
                <c:pt idx="291">
                  <c:v>2.1430578120245758</c:v>
                </c:pt>
                <c:pt idx="292">
                  <c:v>2.171507006775701</c:v>
                </c:pt>
                <c:pt idx="293">
                  <c:v>2.3715482376596979</c:v>
                </c:pt>
                <c:pt idx="294">
                  <c:v>2.2455974331210191</c:v>
                </c:pt>
                <c:pt idx="295">
                  <c:v>2.1203594073537926</c:v>
                </c:pt>
                <c:pt idx="296">
                  <c:v>2.2328752616647463</c:v>
                </c:pt>
                <c:pt idx="297">
                  <c:v>2.2030701135135136</c:v>
                </c:pt>
                <c:pt idx="298">
                  <c:v>2.1778172751148106</c:v>
                </c:pt>
                <c:pt idx="299">
                  <c:v>2.0661378160080184</c:v>
                </c:pt>
                <c:pt idx="300">
                  <c:v>2.0607081334851935</c:v>
                </c:pt>
                <c:pt idx="301">
                  <c:v>2.0596474691761366</c:v>
                </c:pt>
                <c:pt idx="302">
                  <c:v>2.000972548126065</c:v>
                </c:pt>
                <c:pt idx="303">
                  <c:v>2.1993463816326533</c:v>
                </c:pt>
                <c:pt idx="304">
                  <c:v>2.3999349293570225</c:v>
                </c:pt>
                <c:pt idx="305">
                  <c:v>2.2742256478615648</c:v>
                </c:pt>
                <c:pt idx="306">
                  <c:v>2.0023068715896279</c:v>
                </c:pt>
                <c:pt idx="307">
                  <c:v>2.0025182935456596</c:v>
                </c:pt>
                <c:pt idx="308">
                  <c:v>2.136094590398653</c:v>
                </c:pt>
                <c:pt idx="309">
                  <c:v>1.8519417352477476</c:v>
                </c:pt>
                <c:pt idx="310">
                  <c:v>1.6488665343661975</c:v>
                </c:pt>
                <c:pt idx="311">
                  <c:v>1.5306949616685457</c:v>
                </c:pt>
                <c:pt idx="312">
                  <c:v>1.5580116619302198</c:v>
                </c:pt>
                <c:pt idx="313">
                  <c:v>1.5645165358146069</c:v>
                </c:pt>
                <c:pt idx="314">
                  <c:v>1.7499417015406165</c:v>
                </c:pt>
                <c:pt idx="315">
                  <c:v>1.9481776625766873</c:v>
                </c:pt>
                <c:pt idx="316">
                  <c:v>1.9386937937325908</c:v>
                </c:pt>
                <c:pt idx="317">
                  <c:v>1.9243883063752785</c:v>
                </c:pt>
                <c:pt idx="318">
                  <c:v>1.9406014161111114</c:v>
                </c:pt>
                <c:pt idx="319">
                  <c:v>1.933494198199446</c:v>
                </c:pt>
                <c:pt idx="320">
                  <c:v>1.9356104165929202</c:v>
                </c:pt>
                <c:pt idx="321">
                  <c:v>1.9943309432947018</c:v>
                </c:pt>
                <c:pt idx="322">
                  <c:v>1.9548714727272729</c:v>
                </c:pt>
                <c:pt idx="323">
                  <c:v>1.9059834315731572</c:v>
                </c:pt>
                <c:pt idx="324">
                  <c:v>1.9958147740963856</c:v>
                </c:pt>
                <c:pt idx="325">
                  <c:v>2.1967171138344228</c:v>
                </c:pt>
                <c:pt idx="326">
                  <c:v>2.3019064605764004</c:v>
                </c:pt>
                <c:pt idx="327">
                  <c:v>2.1687568848253274</c:v>
                </c:pt>
                <c:pt idx="328">
                  <c:v>2.046883189311099</c:v>
                </c:pt>
                <c:pt idx="329">
                  <c:v>2.0385704519934462</c:v>
                </c:pt>
                <c:pt idx="330">
                  <c:v>2.0587265718562873</c:v>
                </c:pt>
                <c:pt idx="331">
                  <c:v>2.1958269074525747</c:v>
                </c:pt>
                <c:pt idx="332">
                  <c:v>2.2678012207455431</c:v>
                </c:pt>
                <c:pt idx="333">
                  <c:v>2.1143331419686318</c:v>
                </c:pt>
                <c:pt idx="334">
                  <c:v>2.0435840562162162</c:v>
                </c:pt>
                <c:pt idx="335">
                  <c:v>1.9933243447978437</c:v>
                </c:pt>
                <c:pt idx="336">
                  <c:v>2.1095171335212024</c:v>
                </c:pt>
                <c:pt idx="337">
                  <c:v>2.2064472455811464</c:v>
                </c:pt>
                <c:pt idx="338">
                  <c:v>2.3200020908605028</c:v>
                </c:pt>
                <c:pt idx="339">
                  <c:v>2.3986791151280684</c:v>
                </c:pt>
                <c:pt idx="340">
                  <c:v>2.6351365981934114</c:v>
                </c:pt>
                <c:pt idx="341">
                  <c:v>2.606641703149815</c:v>
                </c:pt>
                <c:pt idx="342">
                  <c:v>2.5271930149391855</c:v>
                </c:pt>
                <c:pt idx="343">
                  <c:v>2.481914971458774</c:v>
                </c:pt>
                <c:pt idx="344">
                  <c:v>2.463200572049526</c:v>
                </c:pt>
                <c:pt idx="345">
                  <c:v>2.6203269347484279</c:v>
                </c:pt>
                <c:pt idx="346">
                  <c:v>2.5818077255086074</c:v>
                </c:pt>
                <c:pt idx="347">
                  <c:v>2.4012872702138757</c:v>
                </c:pt>
                <c:pt idx="348">
                  <c:v>2.3892293546972865</c:v>
                </c:pt>
                <c:pt idx="349">
                  <c:v>2.4822226975051978</c:v>
                </c:pt>
                <c:pt idx="350">
                  <c:v>2.6923832455981356</c:v>
                </c:pt>
                <c:pt idx="351">
                  <c:v>2.894778070469799</c:v>
                </c:pt>
                <c:pt idx="352">
                  <c:v>2.7912712915289255</c:v>
                </c:pt>
                <c:pt idx="353">
                  <c:v>2.7824722991739801</c:v>
                </c:pt>
                <c:pt idx="354">
                  <c:v>2.9378937557721909</c:v>
                </c:pt>
                <c:pt idx="355">
                  <c:v>3.1700850308006121</c:v>
                </c:pt>
                <c:pt idx="356">
                  <c:v>3.6515772913732394</c:v>
                </c:pt>
                <c:pt idx="357">
                  <c:v>3.4119200932194875</c:v>
                </c:pt>
                <c:pt idx="358">
                  <c:v>2.8484684829631499</c:v>
                </c:pt>
                <c:pt idx="359">
                  <c:v>2.7579056764260472</c:v>
                </c:pt>
                <c:pt idx="360">
                  <c:v>2.9051508305067735</c:v>
                </c:pt>
                <c:pt idx="361">
                  <c:v>2.8590525376128384</c:v>
                </c:pt>
                <c:pt idx="362">
                  <c:v>3.0359970559589384</c:v>
                </c:pt>
                <c:pt idx="363">
                  <c:v>3.4161153034379668</c:v>
                </c:pt>
                <c:pt idx="364">
                  <c:v>3.610636927769499</c:v>
                </c:pt>
                <c:pt idx="365">
                  <c:v>3.574059879335977</c:v>
                </c:pt>
                <c:pt idx="366">
                  <c:v>3.6731113406604243</c:v>
                </c:pt>
                <c:pt idx="367">
                  <c:v>3.6214945435475965</c:v>
                </c:pt>
                <c:pt idx="368">
                  <c:v>3.1501801947731756</c:v>
                </c:pt>
                <c:pt idx="369">
                  <c:v>2.7798098059435365</c:v>
                </c:pt>
                <c:pt idx="370">
                  <c:v>2.7594329689356436</c:v>
                </c:pt>
                <c:pt idx="371">
                  <c:v>2.847286763540128</c:v>
                </c:pt>
                <c:pt idx="372">
                  <c:v>2.7529082696854554</c:v>
                </c:pt>
                <c:pt idx="373">
                  <c:v>2.788736410520698</c:v>
                </c:pt>
                <c:pt idx="374">
                  <c:v>3.121440935052219</c:v>
                </c:pt>
                <c:pt idx="375">
                  <c:v>3.454855838157588</c:v>
                </c:pt>
                <c:pt idx="376">
                  <c:v>3.8046537602476356</c:v>
                </c:pt>
                <c:pt idx="377">
                  <c:v>3.6872686682687208</c:v>
                </c:pt>
                <c:pt idx="378">
                  <c:v>3.5706305969566916</c:v>
                </c:pt>
                <c:pt idx="379">
                  <c:v>3.3541856230166567</c:v>
                </c:pt>
                <c:pt idx="380">
                  <c:v>3.3610140425179935</c:v>
                </c:pt>
                <c:pt idx="381">
                  <c:v>3.3503842683684693</c:v>
                </c:pt>
                <c:pt idx="382">
                  <c:v>3.6527715453864178</c:v>
                </c:pt>
                <c:pt idx="383">
                  <c:v>3.569372022417177</c:v>
                </c:pt>
                <c:pt idx="384">
                  <c:v>3.5858040225239662</c:v>
                </c:pt>
                <c:pt idx="385">
                  <c:v>3.5592266887491952</c:v>
                </c:pt>
                <c:pt idx="386">
                  <c:v>3.8001540178404118</c:v>
                </c:pt>
                <c:pt idx="387">
                  <c:v>4.0414888081816578</c:v>
                </c:pt>
                <c:pt idx="388">
                  <c:v>4.3752766243587597</c:v>
                </c:pt>
                <c:pt idx="389">
                  <c:v>4.661570290762107</c:v>
                </c:pt>
                <c:pt idx="390">
                  <c:v>4.6368501139186176</c:v>
                </c:pt>
                <c:pt idx="391">
                  <c:v>4.3201909710091915</c:v>
                </c:pt>
                <c:pt idx="392">
                  <c:v>4.2297929815375763</c:v>
                </c:pt>
                <c:pt idx="393">
                  <c:v>3.5159323354224754</c:v>
                </c:pt>
                <c:pt idx="394">
                  <c:v>2.518564270265959</c:v>
                </c:pt>
                <c:pt idx="395">
                  <c:v>1.9953847619182774</c:v>
                </c:pt>
                <c:pt idx="396">
                  <c:v>2.1098039004072038</c:v>
                </c:pt>
                <c:pt idx="397">
                  <c:v>2.2602556530170892</c:v>
                </c:pt>
                <c:pt idx="398">
                  <c:v>2.3046738681851333</c:v>
                </c:pt>
                <c:pt idx="399">
                  <c:v>2.4086213714511375</c:v>
                </c:pt>
                <c:pt idx="400">
                  <c:v>2.6592064263315529</c:v>
                </c:pt>
                <c:pt idx="401">
                  <c:v>3.0623385447180969</c:v>
                </c:pt>
                <c:pt idx="402">
                  <c:v>2.9420300990564718</c:v>
                </c:pt>
                <c:pt idx="403">
                  <c:v>3.0365480929239483</c:v>
                </c:pt>
                <c:pt idx="404">
                  <c:v>2.9584153774882913</c:v>
                </c:pt>
                <c:pt idx="405">
                  <c:v>2.9463850792576749</c:v>
                </c:pt>
                <c:pt idx="406">
                  <c:v>3.0518268934881281</c:v>
                </c:pt>
                <c:pt idx="407">
                  <c:v>2.9994489103829363</c:v>
                </c:pt>
                <c:pt idx="408">
                  <c:v>3.1213824004082986</c:v>
                </c:pt>
                <c:pt idx="409">
                  <c:v>3.0426510132040998</c:v>
                </c:pt>
                <c:pt idx="410">
                  <c:v>3.1884334502859404</c:v>
                </c:pt>
                <c:pt idx="411">
                  <c:v>3.2758576101755725</c:v>
                </c:pt>
                <c:pt idx="412">
                  <c:v>3.2636949217175206</c:v>
                </c:pt>
                <c:pt idx="413">
                  <c:v>3.1445306081059305</c:v>
                </c:pt>
                <c:pt idx="414">
                  <c:v>3.1355037286597276</c:v>
                </c:pt>
                <c:pt idx="415">
                  <c:v>3.1321330591998091</c:v>
                </c:pt>
                <c:pt idx="416">
                  <c:v>3.0986727682968733</c:v>
                </c:pt>
                <c:pt idx="417">
                  <c:v>3.1969401276051777</c:v>
                </c:pt>
                <c:pt idx="418">
                  <c:v>3.2554725638690289</c:v>
                </c:pt>
                <c:pt idx="419">
                  <c:v>3.394421097010051</c:v>
                </c:pt>
                <c:pt idx="420">
                  <c:v>3.4985286348655218</c:v>
                </c:pt>
                <c:pt idx="421">
                  <c:v>3.6182565805009506</c:v>
                </c:pt>
                <c:pt idx="422">
                  <c:v>3.9922751545645299</c:v>
                </c:pt>
                <c:pt idx="423">
                  <c:v>4.2394605773049587</c:v>
                </c:pt>
                <c:pt idx="424">
                  <c:v>4.3446922615054753</c:v>
                </c:pt>
                <c:pt idx="425">
                  <c:v>4.0931000774000692</c:v>
                </c:pt>
                <c:pt idx="426">
                  <c:v>4.0494008980900196</c:v>
                </c:pt>
                <c:pt idx="427">
                  <c:v>4.0246687968474966</c:v>
                </c:pt>
                <c:pt idx="428">
                  <c:v>3.9848854535805867</c:v>
                </c:pt>
                <c:pt idx="429">
                  <c:v>3.8021776476295481</c:v>
                </c:pt>
                <c:pt idx="430">
                  <c:v>3.7244456874617575</c:v>
                </c:pt>
                <c:pt idx="431">
                  <c:v>3.5937105036682029</c:v>
                </c:pt>
                <c:pt idx="432">
                  <c:v>3.7093290350330492</c:v>
                </c:pt>
                <c:pt idx="433">
                  <c:v>3.9196149184948035</c:v>
                </c:pt>
                <c:pt idx="434">
                  <c:v>4.2092161427535002</c:v>
                </c:pt>
                <c:pt idx="435">
                  <c:v>4.2553139867444498</c:v>
                </c:pt>
                <c:pt idx="436">
                  <c:v>4.0803021027444881</c:v>
                </c:pt>
                <c:pt idx="437">
                  <c:v>3.8719568442483068</c:v>
                </c:pt>
                <c:pt idx="438">
                  <c:v>3.7619467808740543</c:v>
                </c:pt>
                <c:pt idx="439">
                  <c:v>4.0472263439574112</c:v>
                </c:pt>
                <c:pt idx="440">
                  <c:v>4.1654675343592409</c:v>
                </c:pt>
                <c:pt idx="441">
                  <c:v>4.0431889047565601</c:v>
                </c:pt>
                <c:pt idx="442">
                  <c:v>3.7322601956116572</c:v>
                </c:pt>
                <c:pt idx="443">
                  <c:v>3.579856689833536</c:v>
                </c:pt>
                <c:pt idx="444">
                  <c:v>3.5815217669706789</c:v>
                </c:pt>
                <c:pt idx="445">
                  <c:v>3.9394902441432662</c:v>
                </c:pt>
                <c:pt idx="446">
                  <c:v>3.9950028806579936</c:v>
                </c:pt>
                <c:pt idx="447">
                  <c:v>3.8512097971069514</c:v>
                </c:pt>
                <c:pt idx="448">
                  <c:v>3.8976520855523886</c:v>
                </c:pt>
                <c:pt idx="449">
                  <c:v>3.9004977702252139</c:v>
                </c:pt>
                <c:pt idx="450">
                  <c:v>3.8553016088449978</c:v>
                </c:pt>
                <c:pt idx="451">
                  <c:v>3.8276442900375232</c:v>
                </c:pt>
                <c:pt idx="452">
                  <c:v>3.7819310326105575</c:v>
                </c:pt>
                <c:pt idx="453">
                  <c:v>3.5780395960739337</c:v>
                </c:pt>
                <c:pt idx="454">
                  <c:v>3.4635742104869718</c:v>
                </c:pt>
                <c:pt idx="455">
                  <c:v>3.4902867934849766</c:v>
                </c:pt>
                <c:pt idx="456">
                  <c:v>3.5193273389930608</c:v>
                </c:pt>
                <c:pt idx="457">
                  <c:v>3.5631595164146024</c:v>
                </c:pt>
                <c:pt idx="458">
                  <c:v>3.7441189647222366</c:v>
                </c:pt>
                <c:pt idx="459">
                  <c:v>3.8709656617525789</c:v>
                </c:pt>
                <c:pt idx="460">
                  <c:v>3.8770307965018347</c:v>
                </c:pt>
                <c:pt idx="461">
                  <c:v>3.8916553102180553</c:v>
                </c:pt>
                <c:pt idx="462">
                  <c:v>3.8021899872623539</c:v>
                </c:pt>
                <c:pt idx="463">
                  <c:v>3.6715551659584142</c:v>
                </c:pt>
                <c:pt idx="464">
                  <c:v>3.5867966517022389</c:v>
                </c:pt>
                <c:pt idx="465">
                  <c:v>3.3386701447059766</c:v>
                </c:pt>
                <c:pt idx="466">
                  <c:v>3.0719616811577692</c:v>
                </c:pt>
                <c:pt idx="467">
                  <c:v>2.6908030068142383</c:v>
                </c:pt>
                <c:pt idx="468">
                  <c:v>2.2527454341540478</c:v>
                </c:pt>
                <c:pt idx="469">
                  <c:v>2.3553597831677111</c:v>
                </c:pt>
                <c:pt idx="470">
                  <c:v>2.6106678029802168</c:v>
                </c:pt>
                <c:pt idx="471">
                  <c:v>2.6140747244511253</c:v>
                </c:pt>
                <c:pt idx="472">
                  <c:v>2.8684115391513894</c:v>
                </c:pt>
                <c:pt idx="473">
                  <c:v>2.9480798033818987</c:v>
                </c:pt>
                <c:pt idx="474">
                  <c:v>2.9349245101746688</c:v>
                </c:pt>
                <c:pt idx="475">
                  <c:v>2.7697075475757287</c:v>
                </c:pt>
                <c:pt idx="476">
                  <c:v>2.4904981783784699</c:v>
                </c:pt>
                <c:pt idx="477">
                  <c:v>2.4082514299894013</c:v>
                </c:pt>
                <c:pt idx="478">
                  <c:v>2.266499162438254</c:v>
                </c:pt>
                <c:pt idx="479">
                  <c:v>2.1421451885193861</c:v>
                </c:pt>
                <c:pt idx="480">
                  <c:v>2.0471711099205847</c:v>
                </c:pt>
                <c:pt idx="481">
                  <c:v>1.8564805673340858</c:v>
                </c:pt>
                <c:pt idx="482">
                  <c:v>2.0681684754980632</c:v>
                </c:pt>
                <c:pt idx="483">
                  <c:v>2.2118111130533449</c:v>
                </c:pt>
                <c:pt idx="484">
                  <c:v>2.3686391270427962</c:v>
                </c:pt>
                <c:pt idx="485">
                  <c:v>2.4637138605180069</c:v>
                </c:pt>
                <c:pt idx="486">
                  <c:v>2.3321170979513282</c:v>
                </c:pt>
                <c:pt idx="487">
                  <c:v>2.2633456759599118</c:v>
                </c:pt>
                <c:pt idx="488">
                  <c:v>2.3015700612404939</c:v>
                </c:pt>
                <c:pt idx="489">
                  <c:v>2.3273504449511107</c:v>
                </c:pt>
                <c:pt idx="490">
                  <c:v>2.2532374228047645</c:v>
                </c:pt>
                <c:pt idx="491">
                  <c:v>2.321637761240444</c:v>
                </c:pt>
                <c:pt idx="492">
                  <c:v>2.4068875428229553</c:v>
                </c:pt>
                <c:pt idx="493">
                  <c:v>2.3600629114058873</c:v>
                </c:pt>
                <c:pt idx="494">
                  <c:v>2.3853360762687874</c:v>
                </c:pt>
                <c:pt idx="495">
                  <c:v>2.4762207709751034</c:v>
                </c:pt>
                <c:pt idx="496">
                  <c:v>2.4515078097338785</c:v>
                </c:pt>
                <c:pt idx="497">
                  <c:v>2.4042865241033962</c:v>
                </c:pt>
                <c:pt idx="498">
                  <c:v>2.3544682260600402</c:v>
                </c:pt>
                <c:pt idx="499">
                  <c:v>2.4266366433650548</c:v>
                </c:pt>
                <c:pt idx="500">
                  <c:v>2.6844329642399107</c:v>
                </c:pt>
                <c:pt idx="501">
                  <c:v>2.5401364185690012</c:v>
                </c:pt>
                <c:pt idx="502">
                  <c:v>2.5907574762237733</c:v>
                </c:pt>
                <c:pt idx="503">
                  <c:v>2.4980467930902344</c:v>
                </c:pt>
                <c:pt idx="504">
                  <c:v>2.5627656595719075</c:v>
                </c:pt>
                <c:pt idx="505">
                  <c:v>2.5916311992476535</c:v>
                </c:pt>
                <c:pt idx="506">
                  <c:v>2.5933104480993507</c:v>
                </c:pt>
                <c:pt idx="507">
                  <c:v>2.7666499999999998</c:v>
                </c:pt>
                <c:pt idx="508">
                  <c:v>2.7902969035647311</c:v>
                </c:pt>
                <c:pt idx="509">
                  <c:v>2.7632910102427624</c:v>
                </c:pt>
                <c:pt idx="510">
                  <c:v>2.725611510958768</c:v>
                </c:pt>
                <c:pt idx="511">
                  <c:v>2.6812854638526149</c:v>
                </c:pt>
                <c:pt idx="512">
                  <c:v>2.6285952770874488</c:v>
                </c:pt>
                <c:pt idx="513">
                  <c:v>2.5740570554775797</c:v>
                </c:pt>
                <c:pt idx="514">
                  <c:v>2.4857613529356315</c:v>
                </c:pt>
                <c:pt idx="515">
                  <c:v>2.4284125894259518</c:v>
                </c:pt>
                <c:pt idx="516">
                  <c:v>2.3827790240945674</c:v>
                </c:pt>
                <c:pt idx="517">
                  <c:v>2.3989312832314287</c:v>
                </c:pt>
                <c:pt idx="518">
                  <c:v>2.5160641109930824</c:v>
                </c:pt>
                <c:pt idx="519">
                  <c:v>2.5862668954811516</c:v>
                </c:pt>
                <c:pt idx="520">
                  <c:v>2.6410980095003871</c:v>
                </c:pt>
                <c:pt idx="521">
                  <c:v>2.6551517142113275</c:v>
                </c:pt>
                <c:pt idx="522">
                  <c:v>2.6514728158269789</c:v>
                </c:pt>
                <c:pt idx="523">
                  <c:v>2.6253133181179065</c:v>
                </c:pt>
                <c:pt idx="524">
                  <c:v>2.5617669442338666</c:v>
                </c:pt>
                <c:pt idx="525">
                  <c:v>2.5515964995046247</c:v>
                </c:pt>
                <c:pt idx="526">
                  <c:v>2.5023935169582061</c:v>
                </c:pt>
                <c:pt idx="527">
                  <c:v>2.4498106206520731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183888"/>
        <c:axId val="201802240"/>
      </c:lineChart>
      <c:dateAx>
        <c:axId val="648183888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02240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201802240"/>
        <c:scaling>
          <c:orientation val="minMax"/>
          <c:max val="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8183888"/>
        <c:crosses val="autoZero"/>
        <c:crossBetween val="between"/>
      </c:valAx>
      <c:dateAx>
        <c:axId val="201802800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201803360"/>
        <c:crosses val="autoZero"/>
        <c:auto val="1"/>
        <c:lblOffset val="100"/>
        <c:baseTimeUnit val="months"/>
      </c:dateAx>
      <c:valAx>
        <c:axId val="20180336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0180280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8523489932886203"/>
          <c:y val="0.15972222222222351"/>
          <c:w val="0.39709172259507747"/>
          <c:h val="4.340277777777762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9083126354172182E-2"/>
          <c:y val="1.6203703703703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577275780895835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'Diesel-A'!$A$41:$A$81</c:f>
              <c:numCache>
                <c:formatCode>General</c:formatCode>
                <c:ptCount val="41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</c:numCache>
            </c:numRef>
          </c:cat>
          <c:val>
            <c:numRef>
              <c:f>'Diesel-A'!$E$41:$E$81</c:f>
              <c:numCache>
                <c:formatCode>General</c:formatCode>
                <c:ptCount val="41"/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96863632"/>
        <c:axId val="79686419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'Diesel-A'!$A$41:$A$81</c:f>
              <c:numCache>
                <c:formatCode>General</c:formatCode>
                <c:ptCount val="41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</c:numCache>
            </c:numRef>
          </c:cat>
          <c:val>
            <c:numRef>
              <c:f>'Diesel-A'!$C$41:$C$81</c:f>
              <c:numCache>
                <c:formatCode>0.00</c:formatCode>
                <c:ptCount val="41"/>
                <c:pt idx="0">
                  <c:v>0.78493995663000005</c:v>
                </c:pt>
                <c:pt idx="1">
                  <c:v>1.0441536816000001</c:v>
                </c:pt>
                <c:pt idx="2">
                  <c:v>1.1859362589</c:v>
                </c:pt>
                <c:pt idx="3">
                  <c:v>1.1520448456000001</c:v>
                </c:pt>
                <c:pt idx="4">
                  <c:v>1.1351600254000001</c:v>
                </c:pt>
                <c:pt idx="5">
                  <c:v>1.1626195917</c:v>
                </c:pt>
                <c:pt idx="6">
                  <c:v>1.1678574912999999</c:v>
                </c:pt>
                <c:pt idx="7">
                  <c:v>0.89300019267999997</c:v>
                </c:pt>
                <c:pt idx="8">
                  <c:v>0.93622956454999995</c:v>
                </c:pt>
                <c:pt idx="9">
                  <c:v>0.91659800928000001</c:v>
                </c:pt>
                <c:pt idx="10">
                  <c:v>0.99591997736000004</c:v>
                </c:pt>
                <c:pt idx="11">
                  <c:v>1.1671051739</c:v>
                </c:pt>
                <c:pt idx="12">
                  <c:v>1.1296590989999999</c:v>
                </c:pt>
                <c:pt idx="13">
                  <c:v>1.1065610051999999</c:v>
                </c:pt>
                <c:pt idx="14">
                  <c:v>1.1128309728000001</c:v>
                </c:pt>
                <c:pt idx="15">
                  <c:v>1.1117698381000001</c:v>
                </c:pt>
                <c:pt idx="16">
                  <c:v>1.1095009425</c:v>
                </c:pt>
                <c:pt idx="17">
                  <c:v>1.2359828091</c:v>
                </c:pt>
                <c:pt idx="18">
                  <c:v>1.1939463228</c:v>
                </c:pt>
                <c:pt idx="19">
                  <c:v>1.0444931364000001</c:v>
                </c:pt>
                <c:pt idx="20">
                  <c:v>1.1245124877999999</c:v>
                </c:pt>
                <c:pt idx="21">
                  <c:v>1.4953089741000001</c:v>
                </c:pt>
                <c:pt idx="22">
                  <c:v>1.405056812</c:v>
                </c:pt>
                <c:pt idx="23">
                  <c:v>1.3175738126000001</c:v>
                </c:pt>
                <c:pt idx="24">
                  <c:v>1.5062049219</c:v>
                </c:pt>
                <c:pt idx="25">
                  <c:v>1.8107249843</c:v>
                </c:pt>
                <c:pt idx="26">
                  <c:v>2.4036780125999999</c:v>
                </c:pt>
                <c:pt idx="27">
                  <c:v>2.7084134665000001</c:v>
                </c:pt>
                <c:pt idx="28">
                  <c:v>2.8840432308000001</c:v>
                </c:pt>
                <c:pt idx="29">
                  <c:v>3.8272414573</c:v>
                </c:pt>
                <c:pt idx="30">
                  <c:v>2.4686337956000002</c:v>
                </c:pt>
                <c:pt idx="31">
                  <c:v>2.993795038</c:v>
                </c:pt>
                <c:pt idx="32">
                  <c:v>3.8526249602</c:v>
                </c:pt>
                <c:pt idx="33">
                  <c:v>3.9710496667999999</c:v>
                </c:pt>
                <c:pt idx="34">
                  <c:v>3.9200913696000002</c:v>
                </c:pt>
                <c:pt idx="35">
                  <c:v>3.8270321316999998</c:v>
                </c:pt>
                <c:pt idx="36">
                  <c:v>2.7071062390999998</c:v>
                </c:pt>
                <c:pt idx="37">
                  <c:v>2.3106278367000002</c:v>
                </c:pt>
                <c:pt idx="38">
                  <c:v>2.6536322228999998</c:v>
                </c:pt>
                <c:pt idx="39">
                  <c:v>2.9356269150999998</c:v>
                </c:pt>
                <c:pt idx="40">
                  <c:v>2.8978942038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'Diesel-A'!$A$85</c:f>
              <c:strCache>
                <c:ptCount val="1"/>
                <c:pt idx="0">
                  <c:v>Real Price (Apr 2018 $)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'Diesel-A'!$A$41:$A$81</c:f>
              <c:numCache>
                <c:formatCode>General</c:formatCode>
                <c:ptCount val="41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</c:numCache>
            </c:numRef>
          </c:cat>
          <c:val>
            <c:numRef>
              <c:f>'Diesel-A'!$D$41:$D$81</c:f>
              <c:numCache>
                <c:formatCode>0.00</c:formatCode>
                <c:ptCount val="41"/>
                <c:pt idx="0">
                  <c:v>2.704032897652255</c:v>
                </c:pt>
                <c:pt idx="1">
                  <c:v>3.1691114093819031</c:v>
                </c:pt>
                <c:pt idx="2">
                  <c:v>3.2609991011885975</c:v>
                </c:pt>
                <c:pt idx="3">
                  <c:v>2.9840392092996155</c:v>
                </c:pt>
                <c:pt idx="4">
                  <c:v>2.8502494646762435</c:v>
                </c:pt>
                <c:pt idx="5">
                  <c:v>2.7970177598264647</c:v>
                </c:pt>
                <c:pt idx="6">
                  <c:v>2.7138761383121484</c:v>
                </c:pt>
                <c:pt idx="7">
                  <c:v>2.035590241779984</c:v>
                </c:pt>
                <c:pt idx="8">
                  <c:v>2.060405737745111</c:v>
                </c:pt>
                <c:pt idx="9">
                  <c:v>1.9377529017711859</c:v>
                </c:pt>
                <c:pt idx="10">
                  <c:v>2.0091832786635542</c:v>
                </c:pt>
                <c:pt idx="11">
                  <c:v>2.2334967416406402</c:v>
                </c:pt>
                <c:pt idx="12">
                  <c:v>2.0743834628703577</c:v>
                </c:pt>
                <c:pt idx="13">
                  <c:v>1.9719883226262884</c:v>
                </c:pt>
                <c:pt idx="14">
                  <c:v>1.9259674563181575</c:v>
                </c:pt>
                <c:pt idx="15">
                  <c:v>1.8754516466672206</c:v>
                </c:pt>
                <c:pt idx="16">
                  <c:v>1.8205501595999394</c:v>
                </c:pt>
                <c:pt idx="17">
                  <c:v>1.9702315853883456</c:v>
                </c:pt>
                <c:pt idx="18">
                  <c:v>1.8597499969578617</c:v>
                </c:pt>
                <c:pt idx="19">
                  <c:v>1.6021686384282714</c:v>
                </c:pt>
                <c:pt idx="20">
                  <c:v>1.6878940317740925</c:v>
                </c:pt>
                <c:pt idx="21">
                  <c:v>2.1713570995614315</c:v>
                </c:pt>
                <c:pt idx="22">
                  <c:v>1.9844074023767231</c:v>
                </c:pt>
                <c:pt idx="23">
                  <c:v>1.8316256262335806</c:v>
                </c:pt>
                <c:pt idx="24">
                  <c:v>2.0468154305448003</c:v>
                </c:pt>
                <c:pt idx="25">
                  <c:v>2.3967007983492929</c:v>
                </c:pt>
                <c:pt idx="26">
                  <c:v>3.0779433416500455</c:v>
                </c:pt>
                <c:pt idx="27">
                  <c:v>3.3599022986451539</c:v>
                </c:pt>
                <c:pt idx="28">
                  <c:v>3.4779424175961768</c:v>
                </c:pt>
                <c:pt idx="29">
                  <c:v>4.4457656947250488</c:v>
                </c:pt>
                <c:pt idx="30">
                  <c:v>2.8768081926490874</c:v>
                </c:pt>
                <c:pt idx="31">
                  <c:v>3.4326245374894668</c:v>
                </c:pt>
                <c:pt idx="32">
                  <c:v>4.2828741147452254</c:v>
                </c:pt>
                <c:pt idx="33">
                  <c:v>4.3248614858066166</c:v>
                </c:pt>
                <c:pt idx="34">
                  <c:v>4.2076795311051001</c:v>
                </c:pt>
                <c:pt idx="35">
                  <c:v>4.0426334729502225</c:v>
                </c:pt>
                <c:pt idx="36">
                  <c:v>2.8561609842713351</c:v>
                </c:pt>
                <c:pt idx="37">
                  <c:v>2.4072419437423789</c:v>
                </c:pt>
                <c:pt idx="38">
                  <c:v>2.7067012409832163</c:v>
                </c:pt>
                <c:pt idx="39">
                  <c:v>2.9244621710519323</c:v>
                </c:pt>
                <c:pt idx="40">
                  <c:v>2.8323331341575675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862512"/>
        <c:axId val="796863072"/>
      </c:lineChart>
      <c:catAx>
        <c:axId val="79686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686307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796863072"/>
        <c:scaling>
          <c:orientation val="minMax"/>
          <c:max val="4.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6862512"/>
        <c:crosses val="autoZero"/>
        <c:crossBetween val="between"/>
        <c:majorUnit val="0.5"/>
      </c:valAx>
      <c:catAx>
        <c:axId val="79686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96864192"/>
        <c:crosses val="autoZero"/>
        <c:auto val="1"/>
        <c:lblAlgn val="ctr"/>
        <c:lblOffset val="100"/>
        <c:noMultiLvlLbl val="0"/>
      </c:catAx>
      <c:valAx>
        <c:axId val="79686419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79686363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194666102979105"/>
          <c:y val="0.17013925342665498"/>
          <c:w val="0.39709219233502097"/>
          <c:h val="4.34027777777779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759170204395601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800989671803186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'Diesel-Q'!$A$41:$A$204</c:f>
              <c:strCache>
                <c:ptCount val="164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</c:strCache>
            </c:strRef>
          </c:cat>
          <c:val>
            <c:numRef>
              <c:f>'Diesel-Q'!$E$41:$E$204</c:f>
              <c:numCache>
                <c:formatCode>General</c:formatCode>
                <c:ptCount val="164"/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96870352"/>
        <c:axId val="79687091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'Diesel-Q'!$A$41:$A$204</c:f>
              <c:strCache>
                <c:ptCount val="164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</c:strCache>
            </c:strRef>
          </c:cat>
          <c:val>
            <c:numRef>
              <c:f>'Diesel-Q'!$C$41:$C$204</c:f>
              <c:numCache>
                <c:formatCode>0.00</c:formatCode>
                <c:ptCount val="164"/>
                <c:pt idx="0">
                  <c:v>0.62624480502000002</c:v>
                </c:pt>
                <c:pt idx="1">
                  <c:v>0.73837115453000002</c:v>
                </c:pt>
                <c:pt idx="2">
                  <c:v>0.88059916101000002</c:v>
                </c:pt>
                <c:pt idx="3">
                  <c:v>0.94782711925999996</c:v>
                </c:pt>
                <c:pt idx="4">
                  <c:v>1.0206383590999999</c:v>
                </c:pt>
                <c:pt idx="5">
                  <c:v>1.0502210926</c:v>
                </c:pt>
                <c:pt idx="6">
                  <c:v>1.0407326081999999</c:v>
                </c:pt>
                <c:pt idx="7">
                  <c:v>1.0668934989000001</c:v>
                </c:pt>
                <c:pt idx="8">
                  <c:v>1.1790361053</c:v>
                </c:pt>
                <c:pt idx="9">
                  <c:v>1.1994297314</c:v>
                </c:pt>
                <c:pt idx="10">
                  <c:v>1.1787485818000001</c:v>
                </c:pt>
                <c:pt idx="11">
                  <c:v>1.1886519765000001</c:v>
                </c:pt>
                <c:pt idx="12">
                  <c:v>1.1623616913999999</c:v>
                </c:pt>
                <c:pt idx="13">
                  <c:v>1.1236853874999999</c:v>
                </c:pt>
                <c:pt idx="14">
                  <c:v>1.1478355644</c:v>
                </c:pt>
                <c:pt idx="15">
                  <c:v>1.1713967598999999</c:v>
                </c:pt>
                <c:pt idx="16">
                  <c:v>1.0967498921000001</c:v>
                </c:pt>
                <c:pt idx="17">
                  <c:v>1.1538942968000001</c:v>
                </c:pt>
                <c:pt idx="18">
                  <c:v>1.1501768836999999</c:v>
                </c:pt>
                <c:pt idx="19">
                  <c:v>1.14325553</c:v>
                </c:pt>
                <c:pt idx="20">
                  <c:v>1.1614148849000001</c:v>
                </c:pt>
                <c:pt idx="21">
                  <c:v>1.1404266594000001</c:v>
                </c:pt>
                <c:pt idx="22">
                  <c:v>1.169123822</c:v>
                </c:pt>
                <c:pt idx="23">
                  <c:v>1.1808490754000001</c:v>
                </c:pt>
                <c:pt idx="24">
                  <c:v>1.1539085488</c:v>
                </c:pt>
                <c:pt idx="25">
                  <c:v>1.1607203555000001</c:v>
                </c:pt>
                <c:pt idx="26">
                  <c:v>1.1435154681999999</c:v>
                </c:pt>
                <c:pt idx="27">
                  <c:v>1.2124276599999999</c:v>
                </c:pt>
                <c:pt idx="28">
                  <c:v>1.0479419569999999</c:v>
                </c:pt>
                <c:pt idx="29">
                  <c:v>0.87482223353999999</c:v>
                </c:pt>
                <c:pt idx="30">
                  <c:v>0.80560704714999998</c:v>
                </c:pt>
                <c:pt idx="31">
                  <c:v>0.82793954318999996</c:v>
                </c:pt>
                <c:pt idx="32">
                  <c:v>0.89761114489000005</c:v>
                </c:pt>
                <c:pt idx="33">
                  <c:v>0.91150460212999995</c:v>
                </c:pt>
                <c:pt idx="34">
                  <c:v>0.95841794929000002</c:v>
                </c:pt>
                <c:pt idx="35">
                  <c:v>0.97803305625000003</c:v>
                </c:pt>
                <c:pt idx="36">
                  <c:v>0.93602695735999997</c:v>
                </c:pt>
                <c:pt idx="37">
                  <c:v>0.93033314954000002</c:v>
                </c:pt>
                <c:pt idx="38">
                  <c:v>0.90024906889</c:v>
                </c:pt>
                <c:pt idx="39">
                  <c:v>0.89895007116000003</c:v>
                </c:pt>
                <c:pt idx="40">
                  <c:v>0.94976918531999999</c:v>
                </c:pt>
                <c:pt idx="41">
                  <c:v>0.98922454988999997</c:v>
                </c:pt>
                <c:pt idx="42">
                  <c:v>0.97018572674000003</c:v>
                </c:pt>
                <c:pt idx="43">
                  <c:v>1.0677012427999999</c:v>
                </c:pt>
                <c:pt idx="44">
                  <c:v>1.1004075697</c:v>
                </c:pt>
                <c:pt idx="45">
                  <c:v>0.99993238909000004</c:v>
                </c:pt>
                <c:pt idx="46">
                  <c:v>1.1756138984</c:v>
                </c:pt>
                <c:pt idx="47">
                  <c:v>1.4022599871999999</c:v>
                </c:pt>
                <c:pt idx="48">
                  <c:v>1.1895787927999999</c:v>
                </c:pt>
                <c:pt idx="49">
                  <c:v>1.0889876516000001</c:v>
                </c:pt>
                <c:pt idx="50">
                  <c:v>1.0928622403999999</c:v>
                </c:pt>
                <c:pt idx="51">
                  <c:v>1.1455416413999999</c:v>
                </c:pt>
                <c:pt idx="52">
                  <c:v>1.0623219702</c:v>
                </c:pt>
                <c:pt idx="53">
                  <c:v>1.1037924743</c:v>
                </c:pt>
                <c:pt idx="54">
                  <c:v>1.1283877541</c:v>
                </c:pt>
                <c:pt idx="55">
                  <c:v>1.1333600049999999</c:v>
                </c:pt>
                <c:pt idx="56">
                  <c:v>1.0957716301</c:v>
                </c:pt>
                <c:pt idx="57">
                  <c:v>1.1003130007999999</c:v>
                </c:pt>
                <c:pt idx="58">
                  <c:v>1.0810277595</c:v>
                </c:pt>
                <c:pt idx="59">
                  <c:v>1.1671666482</c:v>
                </c:pt>
                <c:pt idx="60">
                  <c:v>1.1017601641000001</c:v>
                </c:pt>
                <c:pt idx="61">
                  <c:v>1.1033554375000001</c:v>
                </c:pt>
                <c:pt idx="62">
                  <c:v>1.1197088160999999</c:v>
                </c:pt>
                <c:pt idx="63">
                  <c:v>1.1221127178999999</c:v>
                </c:pt>
                <c:pt idx="64">
                  <c:v>1.0913314833000001</c:v>
                </c:pt>
                <c:pt idx="65">
                  <c:v>1.1167022710000001</c:v>
                </c:pt>
                <c:pt idx="66">
                  <c:v>1.1085102588</c:v>
                </c:pt>
                <c:pt idx="67">
                  <c:v>1.1216080847000001</c:v>
                </c:pt>
                <c:pt idx="68">
                  <c:v>1.158177188</c:v>
                </c:pt>
                <c:pt idx="69">
                  <c:v>1.2498342522999999</c:v>
                </c:pt>
                <c:pt idx="70">
                  <c:v>1.2137774725999999</c:v>
                </c:pt>
                <c:pt idx="71">
                  <c:v>1.3186196837999999</c:v>
                </c:pt>
                <c:pt idx="72">
                  <c:v>1.2658479090000001</c:v>
                </c:pt>
                <c:pt idx="73">
                  <c:v>1.1940247853999999</c:v>
                </c:pt>
                <c:pt idx="74">
                  <c:v>1.1585808651</c:v>
                </c:pt>
                <c:pt idx="75">
                  <c:v>1.1614998825</c:v>
                </c:pt>
                <c:pt idx="76">
                  <c:v>1.0885780834000001</c:v>
                </c:pt>
                <c:pt idx="77">
                  <c:v>1.0587401155</c:v>
                </c:pt>
                <c:pt idx="78">
                  <c:v>1.0197066814</c:v>
                </c:pt>
                <c:pt idx="79">
                  <c:v>1.0119821669</c:v>
                </c:pt>
                <c:pt idx="80">
                  <c:v>0.97563042581000003</c:v>
                </c:pt>
                <c:pt idx="81">
                  <c:v>1.0752880521999999</c:v>
                </c:pt>
                <c:pt idx="82">
                  <c:v>1.1690926821000001</c:v>
                </c:pt>
                <c:pt idx="83">
                  <c:v>1.26050821</c:v>
                </c:pt>
                <c:pt idx="84">
                  <c:v>1.4321969692000001</c:v>
                </c:pt>
                <c:pt idx="85">
                  <c:v>1.4209606435</c:v>
                </c:pt>
                <c:pt idx="86">
                  <c:v>1.5141552763999999</c:v>
                </c:pt>
                <c:pt idx="87">
                  <c:v>1.6075534759000001</c:v>
                </c:pt>
                <c:pt idx="88">
                  <c:v>1.4689913803000001</c:v>
                </c:pt>
                <c:pt idx="89">
                  <c:v>1.4671923622</c:v>
                </c:pt>
                <c:pt idx="90">
                  <c:v>1.4187334495999999</c:v>
                </c:pt>
                <c:pt idx="91">
                  <c:v>1.2637792689</c:v>
                </c:pt>
                <c:pt idx="92">
                  <c:v>1.1781816543000001</c:v>
                </c:pt>
                <c:pt idx="93">
                  <c:v>1.300191879</c:v>
                </c:pt>
                <c:pt idx="94">
                  <c:v>1.346185601</c:v>
                </c:pt>
                <c:pt idx="95">
                  <c:v>1.4369901096</c:v>
                </c:pt>
                <c:pt idx="96">
                  <c:v>1.614477486</c:v>
                </c:pt>
                <c:pt idx="97">
                  <c:v>1.4707354216999999</c:v>
                </c:pt>
                <c:pt idx="98">
                  <c:v>1.4605595259999999</c:v>
                </c:pt>
                <c:pt idx="99">
                  <c:v>1.4842912247</c:v>
                </c:pt>
                <c:pt idx="100">
                  <c:v>1.588427931</c:v>
                </c:pt>
                <c:pt idx="101">
                  <c:v>1.7162268597999999</c:v>
                </c:pt>
                <c:pt idx="102">
                  <c:v>1.8302299403</c:v>
                </c:pt>
                <c:pt idx="103">
                  <c:v>2.0972106183000001</c:v>
                </c:pt>
                <c:pt idx="104">
                  <c:v>2.0716437153</c:v>
                </c:pt>
                <c:pt idx="105">
                  <c:v>2.2595412688000001</c:v>
                </c:pt>
                <c:pt idx="106">
                  <c:v>2.5648292045000001</c:v>
                </c:pt>
                <c:pt idx="107">
                  <c:v>2.7091094539</c:v>
                </c:pt>
                <c:pt idx="108">
                  <c:v>2.5026173650999999</c:v>
                </c:pt>
                <c:pt idx="109">
                  <c:v>2.8419602956999999</c:v>
                </c:pt>
                <c:pt idx="110">
                  <c:v>2.9217919124999998</c:v>
                </c:pt>
                <c:pt idx="111">
                  <c:v>2.5575318591</c:v>
                </c:pt>
                <c:pt idx="112">
                  <c:v>2.5497244148</c:v>
                </c:pt>
                <c:pt idx="113">
                  <c:v>2.8123826193000001</c:v>
                </c:pt>
                <c:pt idx="114">
                  <c:v>2.8966424672</c:v>
                </c:pt>
                <c:pt idx="115">
                  <c:v>3.2629682954999999</c:v>
                </c:pt>
                <c:pt idx="116">
                  <c:v>3.5303511897000002</c:v>
                </c:pt>
                <c:pt idx="117">
                  <c:v>4.3898910426000004</c:v>
                </c:pt>
                <c:pt idx="118">
                  <c:v>4.3467797199999998</c:v>
                </c:pt>
                <c:pt idx="119">
                  <c:v>3.009523873</c:v>
                </c:pt>
                <c:pt idx="120">
                  <c:v>2.1930539105000002</c:v>
                </c:pt>
                <c:pt idx="121">
                  <c:v>2.3276055521000001</c:v>
                </c:pt>
                <c:pt idx="122">
                  <c:v>2.6000719296999999</c:v>
                </c:pt>
                <c:pt idx="123">
                  <c:v>2.7350193312000002</c:v>
                </c:pt>
                <c:pt idx="124">
                  <c:v>2.8523581303999999</c:v>
                </c:pt>
                <c:pt idx="125">
                  <c:v>3.0250831055999998</c:v>
                </c:pt>
                <c:pt idx="126">
                  <c:v>2.9393201379999998</c:v>
                </c:pt>
                <c:pt idx="127">
                  <c:v>3.1444175817</c:v>
                </c:pt>
                <c:pt idx="128">
                  <c:v>3.6382985254000002</c:v>
                </c:pt>
                <c:pt idx="129">
                  <c:v>4.0127748209999998</c:v>
                </c:pt>
                <c:pt idx="130">
                  <c:v>3.8666601503</c:v>
                </c:pt>
                <c:pt idx="131">
                  <c:v>3.8727753081</c:v>
                </c:pt>
                <c:pt idx="132">
                  <c:v>3.9731957559</c:v>
                </c:pt>
                <c:pt idx="133">
                  <c:v>3.949486056</c:v>
                </c:pt>
                <c:pt idx="134">
                  <c:v>3.9419359749999998</c:v>
                </c:pt>
                <c:pt idx="135">
                  <c:v>4.0222556051999998</c:v>
                </c:pt>
                <c:pt idx="136">
                  <c:v>4.0257007689000002</c:v>
                </c:pt>
                <c:pt idx="137">
                  <c:v>3.8830727599000001</c:v>
                </c:pt>
                <c:pt idx="138">
                  <c:v>3.9101530957000001</c:v>
                </c:pt>
                <c:pt idx="139">
                  <c:v>3.8690076054000002</c:v>
                </c:pt>
                <c:pt idx="140">
                  <c:v>3.9582615367999998</c:v>
                </c:pt>
                <c:pt idx="141">
                  <c:v>3.9376507627000001</c:v>
                </c:pt>
                <c:pt idx="142">
                  <c:v>3.8385806859999998</c:v>
                </c:pt>
                <c:pt idx="143">
                  <c:v>3.5813267135000002</c:v>
                </c:pt>
                <c:pt idx="144">
                  <c:v>2.9178478305</c:v>
                </c:pt>
                <c:pt idx="145">
                  <c:v>2.8476021609000002</c:v>
                </c:pt>
                <c:pt idx="146">
                  <c:v>2.6298642653000002</c:v>
                </c:pt>
                <c:pt idx="147">
                  <c:v>2.4339390279000002</c:v>
                </c:pt>
                <c:pt idx="148">
                  <c:v>2.0777997681000002</c:v>
                </c:pt>
                <c:pt idx="149">
                  <c:v>2.2986514270999998</c:v>
                </c:pt>
                <c:pt idx="150">
                  <c:v>2.3828657605000001</c:v>
                </c:pt>
                <c:pt idx="151">
                  <c:v>2.4670327563000001</c:v>
                </c:pt>
                <c:pt idx="152">
                  <c:v>2.5664276863</c:v>
                </c:pt>
                <c:pt idx="153">
                  <c:v>2.5504494509</c:v>
                </c:pt>
                <c:pt idx="154">
                  <c:v>2.6256142155000002</c:v>
                </c:pt>
                <c:pt idx="155">
                  <c:v>2.8688679018999999</c:v>
                </c:pt>
                <c:pt idx="156">
                  <c:v>3.0159759478999999</c:v>
                </c:pt>
                <c:pt idx="157">
                  <c:v>2.9375472339000002</c:v>
                </c:pt>
                <c:pt idx="158">
                  <c:v>2.8982666875</c:v>
                </c:pt>
                <c:pt idx="159">
                  <c:v>2.8975770815000002</c:v>
                </c:pt>
                <c:pt idx="160">
                  <c:v>2.8281198910000001</c:v>
                </c:pt>
                <c:pt idx="161">
                  <c:v>2.8573677154000001</c:v>
                </c:pt>
                <c:pt idx="162">
                  <c:v>2.9188266562999998</c:v>
                </c:pt>
                <c:pt idx="163">
                  <c:v>2.9830193431000001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'Diesel-Q'!$A$208</c:f>
              <c:strCache>
                <c:ptCount val="1"/>
                <c:pt idx="0">
                  <c:v>Real Price (Apr 2018 $)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'Diesel-Q'!$A$41:$A$204</c:f>
              <c:strCache>
                <c:ptCount val="164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</c:strCache>
            </c:strRef>
          </c:cat>
          <c:val>
            <c:numRef>
              <c:f>'Diesel-Q'!$D$41:$D$204</c:f>
              <c:numCache>
                <c:formatCode>0.00</c:formatCode>
                <c:ptCount val="164"/>
                <c:pt idx="0">
                  <c:v>2.2628224806845281</c:v>
                </c:pt>
                <c:pt idx="1">
                  <c:v>2.5857644076980941</c:v>
                </c:pt>
                <c:pt idx="2">
                  <c:v>2.9876053085144387</c:v>
                </c:pt>
                <c:pt idx="3">
                  <c:v>3.1170053161803439</c:v>
                </c:pt>
                <c:pt idx="4">
                  <c:v>3.2290445009993776</c:v>
                </c:pt>
                <c:pt idx="5">
                  <c:v>3.2141868711084634</c:v>
                </c:pt>
                <c:pt idx="6">
                  <c:v>3.1264703716556359</c:v>
                </c:pt>
                <c:pt idx="7">
                  <c:v>3.1176610539485576</c:v>
                </c:pt>
                <c:pt idx="8">
                  <c:v>3.352632965864768</c:v>
                </c:pt>
                <c:pt idx="9">
                  <c:v>3.340966755313989</c:v>
                </c:pt>
                <c:pt idx="10">
                  <c:v>3.1943963070606536</c:v>
                </c:pt>
                <c:pt idx="11">
                  <c:v>3.1697038134877022</c:v>
                </c:pt>
                <c:pt idx="12">
                  <c:v>3.0722927413586825</c:v>
                </c:pt>
                <c:pt idx="13">
                  <c:v>2.9277687171380635</c:v>
                </c:pt>
                <c:pt idx="14">
                  <c:v>2.9396390151316014</c:v>
                </c:pt>
                <c:pt idx="15">
                  <c:v>2.9907900328885439</c:v>
                </c:pt>
                <c:pt idx="16">
                  <c:v>2.7982980356683735</c:v>
                </c:pt>
                <c:pt idx="17">
                  <c:v>2.9104407356403508</c:v>
                </c:pt>
                <c:pt idx="18">
                  <c:v>2.8730487842262766</c:v>
                </c:pt>
                <c:pt idx="19">
                  <c:v>2.8275129204312663</c:v>
                </c:pt>
                <c:pt idx="20">
                  <c:v>2.8322706654922749</c:v>
                </c:pt>
                <c:pt idx="21">
                  <c:v>2.755113242914947</c:v>
                </c:pt>
                <c:pt idx="22">
                  <c:v>2.8000929881549559</c:v>
                </c:pt>
                <c:pt idx="23">
                  <c:v>2.8040029464049785</c:v>
                </c:pt>
                <c:pt idx="24">
                  <c:v>2.7151059144677037</c:v>
                </c:pt>
                <c:pt idx="25">
                  <c:v>2.7065137481148218</c:v>
                </c:pt>
                <c:pt idx="26">
                  <c:v>2.6499217019928074</c:v>
                </c:pt>
                <c:pt idx="27">
                  <c:v>2.7812612223249724</c:v>
                </c:pt>
                <c:pt idx="28">
                  <c:v>2.3915046098719368</c:v>
                </c:pt>
                <c:pt idx="29">
                  <c:v>2.0061941774273242</c:v>
                </c:pt>
                <c:pt idx="30">
                  <c:v>1.836238428453657</c:v>
                </c:pt>
                <c:pt idx="31">
                  <c:v>1.8740441539246004</c:v>
                </c:pt>
                <c:pt idx="32">
                  <c:v>2.0075153542687114</c:v>
                </c:pt>
                <c:pt idx="33">
                  <c:v>2.0157502382165946</c:v>
                </c:pt>
                <c:pt idx="34">
                  <c:v>2.0972385065110379</c:v>
                </c:pt>
                <c:pt idx="35">
                  <c:v>2.1203674686243952</c:v>
                </c:pt>
                <c:pt idx="36">
                  <c:v>2.0135856467235489</c:v>
                </c:pt>
                <c:pt idx="37">
                  <c:v>1.9786397698106639</c:v>
                </c:pt>
                <c:pt idx="38">
                  <c:v>1.8915950219216195</c:v>
                </c:pt>
                <c:pt idx="39">
                  <c:v>1.8684538986530952</c:v>
                </c:pt>
                <c:pt idx="40">
                  <c:v>1.9519060413577112</c:v>
                </c:pt>
                <c:pt idx="41">
                  <c:v>2.0006529102957611</c:v>
                </c:pt>
                <c:pt idx="42">
                  <c:v>1.9469252682969909</c:v>
                </c:pt>
                <c:pt idx="43">
                  <c:v>2.1210527052549359</c:v>
                </c:pt>
                <c:pt idx="44">
                  <c:v>2.1490323829301219</c:v>
                </c:pt>
                <c:pt idx="45">
                  <c:v>1.9336797714858864</c:v>
                </c:pt>
                <c:pt idx="46">
                  <c:v>2.234813717995535</c:v>
                </c:pt>
                <c:pt idx="47">
                  <c:v>2.6211572716127267</c:v>
                </c:pt>
                <c:pt idx="48">
                  <c:v>2.2071058889065256</c:v>
                </c:pt>
                <c:pt idx="49">
                  <c:v>2.0085492280185142</c:v>
                </c:pt>
                <c:pt idx="50">
                  <c:v>2.0004475289562564</c:v>
                </c:pt>
                <c:pt idx="51">
                  <c:v>2.0796213415540548</c:v>
                </c:pt>
                <c:pt idx="52">
                  <c:v>1.9155633993012413</c:v>
                </c:pt>
                <c:pt idx="53">
                  <c:v>1.9751489508189086</c:v>
                </c:pt>
                <c:pt idx="54">
                  <c:v>2.0038635816359802</c:v>
                </c:pt>
                <c:pt idx="55">
                  <c:v>1.9952165855587367</c:v>
                </c:pt>
                <c:pt idx="56">
                  <c:v>1.9151113783475637</c:v>
                </c:pt>
                <c:pt idx="57">
                  <c:v>1.9092583848170253</c:v>
                </c:pt>
                <c:pt idx="58">
                  <c:v>1.8671564728967116</c:v>
                </c:pt>
                <c:pt idx="59">
                  <c:v>1.9993628652151092</c:v>
                </c:pt>
                <c:pt idx="60">
                  <c:v>1.8778867377221744</c:v>
                </c:pt>
                <c:pt idx="61">
                  <c:v>1.869983298483803</c:v>
                </c:pt>
                <c:pt idx="62">
                  <c:v>1.8802813692587732</c:v>
                </c:pt>
                <c:pt idx="63">
                  <c:v>1.8734140100317718</c:v>
                </c:pt>
                <c:pt idx="64">
                  <c:v>1.8087387053147892</c:v>
                </c:pt>
                <c:pt idx="65">
                  <c:v>1.8357799752445809</c:v>
                </c:pt>
                <c:pt idx="66">
                  <c:v>1.8131735035221199</c:v>
                </c:pt>
                <c:pt idx="67">
                  <c:v>1.8246505675480289</c:v>
                </c:pt>
                <c:pt idx="68">
                  <c:v>1.8675360682449345</c:v>
                </c:pt>
                <c:pt idx="69">
                  <c:v>1.9981501353153508</c:v>
                </c:pt>
                <c:pt idx="70">
                  <c:v>1.929402305598267</c:v>
                </c:pt>
                <c:pt idx="71">
                  <c:v>2.0780036179656793</c:v>
                </c:pt>
                <c:pt idx="72">
                  <c:v>1.982761096979001</c:v>
                </c:pt>
                <c:pt idx="73">
                  <c:v>1.8659749198971947</c:v>
                </c:pt>
                <c:pt idx="74">
                  <c:v>1.8015766734892704</c:v>
                </c:pt>
                <c:pt idx="75">
                  <c:v>1.7964334340048176</c:v>
                </c:pt>
                <c:pt idx="76">
                  <c:v>1.6801846577535666</c:v>
                </c:pt>
                <c:pt idx="77">
                  <c:v>1.6287685295933898</c:v>
                </c:pt>
                <c:pt idx="78">
                  <c:v>1.5607173563359233</c:v>
                </c:pt>
                <c:pt idx="79">
                  <c:v>1.5416596753848411</c:v>
                </c:pt>
                <c:pt idx="80">
                  <c:v>1.4808678080505413</c:v>
                </c:pt>
                <c:pt idx="81">
                  <c:v>1.6200051369132962</c:v>
                </c:pt>
                <c:pt idx="82">
                  <c:v>1.7483368522119833</c:v>
                </c:pt>
                <c:pt idx="83">
                  <c:v>1.8712425234430705</c:v>
                </c:pt>
                <c:pt idx="84">
                  <c:v>2.105284920127076</c:v>
                </c:pt>
                <c:pt idx="85">
                  <c:v>2.0725223504223744</c:v>
                </c:pt>
                <c:pt idx="86">
                  <c:v>2.188450632225583</c:v>
                </c:pt>
                <c:pt idx="87">
                  <c:v>2.3069948572563712</c:v>
                </c:pt>
                <c:pt idx="88">
                  <c:v>2.0881699944034029</c:v>
                </c:pt>
                <c:pt idx="89">
                  <c:v>2.0710911129755778</c:v>
                </c:pt>
                <c:pt idx="90">
                  <c:v>1.9970492977566436</c:v>
                </c:pt>
                <c:pt idx="91">
                  <c:v>1.7802677003972571</c:v>
                </c:pt>
                <c:pt idx="92">
                  <c:v>1.6544058989768047</c:v>
                </c:pt>
                <c:pt idx="93">
                  <c:v>1.8114906449404682</c:v>
                </c:pt>
                <c:pt idx="94">
                  <c:v>1.8655230160490308</c:v>
                </c:pt>
                <c:pt idx="95">
                  <c:v>1.9796553712813791</c:v>
                </c:pt>
                <c:pt idx="96">
                  <c:v>2.2015271507207479</c:v>
                </c:pt>
                <c:pt idx="97">
                  <c:v>2.008804725521061</c:v>
                </c:pt>
                <c:pt idx="98">
                  <c:v>1.9801235505449191</c:v>
                </c:pt>
                <c:pt idx="99">
                  <c:v>2.0046886989147583</c:v>
                </c:pt>
                <c:pt idx="100">
                  <c:v>2.1273337985791256</c:v>
                </c:pt>
                <c:pt idx="101">
                  <c:v>2.2805754558146241</c:v>
                </c:pt>
                <c:pt idx="102">
                  <c:v>2.416654492107666</c:v>
                </c:pt>
                <c:pt idx="103">
                  <c:v>2.7397602312318874</c:v>
                </c:pt>
                <c:pt idx="104">
                  <c:v>2.6927602652518741</c:v>
                </c:pt>
                <c:pt idx="105">
                  <c:v>2.9172781758753081</c:v>
                </c:pt>
                <c:pt idx="106">
                  <c:v>3.2620257095769469</c:v>
                </c:pt>
                <c:pt idx="107">
                  <c:v>3.4136922560924239</c:v>
                </c:pt>
                <c:pt idx="108">
                  <c:v>3.1371592600701912</c:v>
                </c:pt>
                <c:pt idx="109">
                  <c:v>3.5306819327139536</c:v>
                </c:pt>
                <c:pt idx="110">
                  <c:v>3.5959137826206637</c:v>
                </c:pt>
                <c:pt idx="111">
                  <c:v>3.1605746978454352</c:v>
                </c:pt>
                <c:pt idx="112">
                  <c:v>3.1203347112971374</c:v>
                </c:pt>
                <c:pt idx="113">
                  <c:v>3.4032305471116375</c:v>
                </c:pt>
                <c:pt idx="114">
                  <c:v>3.4831436468910701</c:v>
                </c:pt>
                <c:pt idx="115">
                  <c:v>3.8760959269892989</c:v>
                </c:pt>
                <c:pt idx="116">
                  <c:v>4.1487822342585545</c:v>
                </c:pt>
                <c:pt idx="117">
                  <c:v>5.0926403540734624</c:v>
                </c:pt>
                <c:pt idx="118">
                  <c:v>4.9660569526517921</c:v>
                </c:pt>
                <c:pt idx="119">
                  <c:v>3.5188737770188321</c:v>
                </c:pt>
                <c:pt idx="120">
                  <c:v>2.5819801892122745</c:v>
                </c:pt>
                <c:pt idx="121">
                  <c:v>2.7258986786218844</c:v>
                </c:pt>
                <c:pt idx="122">
                  <c:v>3.0190133248405742</c:v>
                </c:pt>
                <c:pt idx="123">
                  <c:v>3.1510338805976641</c:v>
                </c:pt>
                <c:pt idx="124">
                  <c:v>3.2810201585011902</c:v>
                </c:pt>
                <c:pt idx="125">
                  <c:v>3.4809305331731637</c:v>
                </c:pt>
                <c:pt idx="126">
                  <c:v>3.3723580535466913</c:v>
                </c:pt>
                <c:pt idx="127">
                  <c:v>3.5786941116625788</c:v>
                </c:pt>
                <c:pt idx="128">
                  <c:v>4.0970605558884916</c:v>
                </c:pt>
                <c:pt idx="129">
                  <c:v>4.4679542439566085</c:v>
                </c:pt>
                <c:pt idx="130">
                  <c:v>4.2773741138700139</c:v>
                </c:pt>
                <c:pt idx="131">
                  <c:v>4.2649931516610247</c:v>
                </c:pt>
                <c:pt idx="132">
                  <c:v>4.3510796897331936</c:v>
                </c:pt>
                <c:pt idx="133">
                  <c:v>4.3160038441336637</c:v>
                </c:pt>
                <c:pt idx="134">
                  <c:v>4.288392290671192</c:v>
                </c:pt>
                <c:pt idx="135">
                  <c:v>4.3468666088269829</c:v>
                </c:pt>
                <c:pt idx="136">
                  <c:v>4.3331724181795925</c:v>
                </c:pt>
                <c:pt idx="137">
                  <c:v>4.1842319985739316</c:v>
                </c:pt>
                <c:pt idx="138">
                  <c:v>4.1907472237852152</c:v>
                </c:pt>
                <c:pt idx="139">
                  <c:v>4.1313726595473836</c:v>
                </c:pt>
                <c:pt idx="140">
                  <c:v>4.200744641403829</c:v>
                </c:pt>
                <c:pt idx="141">
                  <c:v>4.1571510815728603</c:v>
                </c:pt>
                <c:pt idx="142">
                  <c:v>4.0419886701733336</c:v>
                </c:pt>
                <c:pt idx="143">
                  <c:v>3.7796820850092114</c:v>
                </c:pt>
                <c:pt idx="144">
                  <c:v>3.0999239386538866</c:v>
                </c:pt>
                <c:pt idx="145">
                  <c:v>3.0054209454652923</c:v>
                </c:pt>
                <c:pt idx="146">
                  <c:v>2.765057060872242</c:v>
                </c:pt>
                <c:pt idx="147">
                  <c:v>2.5582925788107378</c:v>
                </c:pt>
                <c:pt idx="148">
                  <c:v>2.1843218621780709</c:v>
                </c:pt>
                <c:pt idx="149">
                  <c:v>2.4003086653672137</c:v>
                </c:pt>
                <c:pt idx="150">
                  <c:v>2.4769102450538476</c:v>
                </c:pt>
                <c:pt idx="151">
                  <c:v>2.5471461588041335</c:v>
                </c:pt>
                <c:pt idx="152">
                  <c:v>2.630524993377791</c:v>
                </c:pt>
                <c:pt idx="153">
                  <c:v>2.6134941865788388</c:v>
                </c:pt>
                <c:pt idx="154">
                  <c:v>2.6764042532669219</c:v>
                </c:pt>
                <c:pt idx="155">
                  <c:v>2.9006580660416095</c:v>
                </c:pt>
                <c:pt idx="156">
                  <c:v>3.0216882590517513</c:v>
                </c:pt>
                <c:pt idx="157">
                  <c:v>2.9332770947093207</c:v>
                </c:pt>
                <c:pt idx="158">
                  <c:v>2.8810558259229868</c:v>
                </c:pt>
                <c:pt idx="159">
                  <c:v>2.8696504750721785</c:v>
                </c:pt>
                <c:pt idx="160">
                  <c:v>2.7891005605832944</c:v>
                </c:pt>
                <c:pt idx="161">
                  <c:v>2.8006765413859624</c:v>
                </c:pt>
                <c:pt idx="162">
                  <c:v>2.8441982410403943</c:v>
                </c:pt>
                <c:pt idx="163">
                  <c:v>2.8901899788376504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869232"/>
        <c:axId val="796869792"/>
      </c:lineChart>
      <c:catAx>
        <c:axId val="79686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6869792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796869792"/>
        <c:scaling>
          <c:orientation val="minMax"/>
          <c:max val="5.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6869232"/>
        <c:crosses val="autoZero"/>
        <c:crossBetween val="between"/>
        <c:majorUnit val="0.5"/>
      </c:valAx>
      <c:catAx>
        <c:axId val="79687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96870912"/>
        <c:crosses val="autoZero"/>
        <c:auto val="1"/>
        <c:lblAlgn val="ctr"/>
        <c:lblOffset val="100"/>
        <c:noMultiLvlLbl val="0"/>
      </c:catAx>
      <c:valAx>
        <c:axId val="79687091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79687035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01342282147"/>
          <c:y val="0.16145833333333445"/>
          <c:w val="0.39709172259507852"/>
          <c:h val="4.34027777777777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684598988884781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241704944535758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'Diesel-M'!$A$41:$A$532</c:f>
              <c:numCache>
                <c:formatCode>mmmm\ yyyy</c:formatCode>
                <c:ptCount val="492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  <c:pt idx="456">
                  <c:v>42736</c:v>
                </c:pt>
                <c:pt idx="457">
                  <c:v>42767</c:v>
                </c:pt>
                <c:pt idx="458">
                  <c:v>42795</c:v>
                </c:pt>
                <c:pt idx="459">
                  <c:v>42826</c:v>
                </c:pt>
                <c:pt idx="460">
                  <c:v>42856</c:v>
                </c:pt>
                <c:pt idx="461">
                  <c:v>42887</c:v>
                </c:pt>
                <c:pt idx="462">
                  <c:v>42917</c:v>
                </c:pt>
                <c:pt idx="463">
                  <c:v>42948</c:v>
                </c:pt>
                <c:pt idx="464">
                  <c:v>42979</c:v>
                </c:pt>
                <c:pt idx="465">
                  <c:v>43009</c:v>
                </c:pt>
                <c:pt idx="466">
                  <c:v>43040</c:v>
                </c:pt>
                <c:pt idx="467">
                  <c:v>43070</c:v>
                </c:pt>
                <c:pt idx="468">
                  <c:v>43101</c:v>
                </c:pt>
                <c:pt idx="469">
                  <c:v>43132</c:v>
                </c:pt>
                <c:pt idx="470">
                  <c:v>43160</c:v>
                </c:pt>
                <c:pt idx="471">
                  <c:v>43191</c:v>
                </c:pt>
                <c:pt idx="472">
                  <c:v>43221</c:v>
                </c:pt>
                <c:pt idx="473">
                  <c:v>43252</c:v>
                </c:pt>
                <c:pt idx="474">
                  <c:v>43282</c:v>
                </c:pt>
                <c:pt idx="475">
                  <c:v>43313</c:v>
                </c:pt>
                <c:pt idx="476">
                  <c:v>43344</c:v>
                </c:pt>
                <c:pt idx="477">
                  <c:v>43374</c:v>
                </c:pt>
                <c:pt idx="478">
                  <c:v>43405</c:v>
                </c:pt>
                <c:pt idx="479">
                  <c:v>43435</c:v>
                </c:pt>
                <c:pt idx="480">
                  <c:v>43466</c:v>
                </c:pt>
                <c:pt idx="481">
                  <c:v>43497</c:v>
                </c:pt>
                <c:pt idx="482">
                  <c:v>43525</c:v>
                </c:pt>
                <c:pt idx="483">
                  <c:v>43556</c:v>
                </c:pt>
                <c:pt idx="484">
                  <c:v>43586</c:v>
                </c:pt>
                <c:pt idx="485">
                  <c:v>43617</c:v>
                </c:pt>
                <c:pt idx="486">
                  <c:v>43647</c:v>
                </c:pt>
                <c:pt idx="487">
                  <c:v>43678</c:v>
                </c:pt>
                <c:pt idx="488">
                  <c:v>43709</c:v>
                </c:pt>
                <c:pt idx="489">
                  <c:v>43739</c:v>
                </c:pt>
                <c:pt idx="490">
                  <c:v>43770</c:v>
                </c:pt>
                <c:pt idx="491">
                  <c:v>43800</c:v>
                </c:pt>
              </c:numCache>
            </c:numRef>
          </c:cat>
          <c:val>
            <c:numRef>
              <c:f>'Diesel-M'!$E$41:$E$532</c:f>
              <c:numCache>
                <c:formatCode>General</c:formatCode>
                <c:ptCount val="492"/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93274352"/>
        <c:axId val="79327491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'Diesel-M'!$A$41:$A$532</c:f>
              <c:numCache>
                <c:formatCode>mmmm\ yyyy</c:formatCode>
                <c:ptCount val="492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  <c:pt idx="456">
                  <c:v>42736</c:v>
                </c:pt>
                <c:pt idx="457">
                  <c:v>42767</c:v>
                </c:pt>
                <c:pt idx="458">
                  <c:v>42795</c:v>
                </c:pt>
                <c:pt idx="459">
                  <c:v>42826</c:v>
                </c:pt>
                <c:pt idx="460">
                  <c:v>42856</c:v>
                </c:pt>
                <c:pt idx="461">
                  <c:v>42887</c:v>
                </c:pt>
                <c:pt idx="462">
                  <c:v>42917</c:v>
                </c:pt>
                <c:pt idx="463">
                  <c:v>42948</c:v>
                </c:pt>
                <c:pt idx="464">
                  <c:v>42979</c:v>
                </c:pt>
                <c:pt idx="465">
                  <c:v>43009</c:v>
                </c:pt>
                <c:pt idx="466">
                  <c:v>43040</c:v>
                </c:pt>
                <c:pt idx="467">
                  <c:v>43070</c:v>
                </c:pt>
                <c:pt idx="468">
                  <c:v>43101</c:v>
                </c:pt>
                <c:pt idx="469">
                  <c:v>43132</c:v>
                </c:pt>
                <c:pt idx="470">
                  <c:v>43160</c:v>
                </c:pt>
                <c:pt idx="471">
                  <c:v>43191</c:v>
                </c:pt>
                <c:pt idx="472">
                  <c:v>43221</c:v>
                </c:pt>
                <c:pt idx="473">
                  <c:v>43252</c:v>
                </c:pt>
                <c:pt idx="474">
                  <c:v>43282</c:v>
                </c:pt>
                <c:pt idx="475">
                  <c:v>43313</c:v>
                </c:pt>
                <c:pt idx="476">
                  <c:v>43344</c:v>
                </c:pt>
                <c:pt idx="477">
                  <c:v>43374</c:v>
                </c:pt>
                <c:pt idx="478">
                  <c:v>43405</c:v>
                </c:pt>
                <c:pt idx="479">
                  <c:v>43435</c:v>
                </c:pt>
                <c:pt idx="480">
                  <c:v>43466</c:v>
                </c:pt>
                <c:pt idx="481">
                  <c:v>43497</c:v>
                </c:pt>
                <c:pt idx="482">
                  <c:v>43525</c:v>
                </c:pt>
                <c:pt idx="483">
                  <c:v>43556</c:v>
                </c:pt>
                <c:pt idx="484">
                  <c:v>43586</c:v>
                </c:pt>
                <c:pt idx="485">
                  <c:v>43617</c:v>
                </c:pt>
                <c:pt idx="486">
                  <c:v>43647</c:v>
                </c:pt>
                <c:pt idx="487">
                  <c:v>43678</c:v>
                </c:pt>
                <c:pt idx="488">
                  <c:v>43709</c:v>
                </c:pt>
                <c:pt idx="489">
                  <c:v>43739</c:v>
                </c:pt>
                <c:pt idx="490">
                  <c:v>43770</c:v>
                </c:pt>
                <c:pt idx="491">
                  <c:v>43800</c:v>
                </c:pt>
              </c:numCache>
            </c:numRef>
          </c:cat>
          <c:val>
            <c:numRef>
              <c:f>'Diesel-M'!$C$41:$C$532</c:f>
              <c:numCache>
                <c:formatCode>0.00</c:formatCode>
                <c:ptCount val="492"/>
                <c:pt idx="0">
                  <c:v>0.60499999999999998</c:v>
                </c:pt>
                <c:pt idx="1">
                  <c:v>0.63</c:v>
                </c:pt>
                <c:pt idx="2">
                  <c:v>0.64800000000000002</c:v>
                </c:pt>
                <c:pt idx="3">
                  <c:v>0.67500000000000004</c:v>
                </c:pt>
                <c:pt idx="4">
                  <c:v>0.73099999999999998</c:v>
                </c:pt>
                <c:pt idx="5">
                  <c:v>0.81799999999999995</c:v>
                </c:pt>
                <c:pt idx="6">
                  <c:v>0.85599999999999998</c:v>
                </c:pt>
                <c:pt idx="7">
                  <c:v>0.89</c:v>
                </c:pt>
                <c:pt idx="8">
                  <c:v>0.89500000000000002</c:v>
                </c:pt>
                <c:pt idx="9">
                  <c:v>0.91900000000000004</c:v>
                </c:pt>
                <c:pt idx="10">
                  <c:v>0.93500000000000005</c:v>
                </c:pt>
                <c:pt idx="11">
                  <c:v>0.98299999999999998</c:v>
                </c:pt>
                <c:pt idx="12">
                  <c:v>0.997</c:v>
                </c:pt>
                <c:pt idx="13">
                  <c:v>1.0189999999999999</c:v>
                </c:pt>
                <c:pt idx="14">
                  <c:v>1.0469999999999999</c:v>
                </c:pt>
                <c:pt idx="15">
                  <c:v>1.0489999999999999</c:v>
                </c:pt>
                <c:pt idx="16">
                  <c:v>1.048</c:v>
                </c:pt>
                <c:pt idx="17">
                  <c:v>1.054</c:v>
                </c:pt>
                <c:pt idx="18">
                  <c:v>1.0429999999999999</c:v>
                </c:pt>
                <c:pt idx="19">
                  <c:v>1.038</c:v>
                </c:pt>
                <c:pt idx="20">
                  <c:v>1.0409999999999999</c:v>
                </c:pt>
                <c:pt idx="21">
                  <c:v>1.03</c:v>
                </c:pt>
                <c:pt idx="22">
                  <c:v>1.0629999999999999</c:v>
                </c:pt>
                <c:pt idx="23">
                  <c:v>1.1000000000000001</c:v>
                </c:pt>
                <c:pt idx="24">
                  <c:v>1.1439999999999999</c:v>
                </c:pt>
                <c:pt idx="25">
                  <c:v>1.19</c:v>
                </c:pt>
                <c:pt idx="26">
                  <c:v>1.2170000000000001</c:v>
                </c:pt>
                <c:pt idx="27">
                  <c:v>1.206</c:v>
                </c:pt>
                <c:pt idx="28">
                  <c:v>1.198</c:v>
                </c:pt>
                <c:pt idx="29">
                  <c:v>1.194</c:v>
                </c:pt>
                <c:pt idx="30">
                  <c:v>1.165</c:v>
                </c:pt>
                <c:pt idx="31">
                  <c:v>1.1879999999999999</c:v>
                </c:pt>
                <c:pt idx="32">
                  <c:v>1.1830000000000001</c:v>
                </c:pt>
                <c:pt idx="33">
                  <c:v>1.1839999999999999</c:v>
                </c:pt>
                <c:pt idx="34">
                  <c:v>1.1859999999999999</c:v>
                </c:pt>
                <c:pt idx="35">
                  <c:v>1.1950000000000001</c:v>
                </c:pt>
                <c:pt idx="36">
                  <c:v>1.196</c:v>
                </c:pt>
                <c:pt idx="37">
                  <c:v>1.169</c:v>
                </c:pt>
                <c:pt idx="38">
                  <c:v>1.117</c:v>
                </c:pt>
                <c:pt idx="39">
                  <c:v>1.0980000000000001</c:v>
                </c:pt>
                <c:pt idx="40">
                  <c:v>1.1140000000000001</c:v>
                </c:pt>
                <c:pt idx="41">
                  <c:v>1.165</c:v>
                </c:pt>
                <c:pt idx="42">
                  <c:v>1.155</c:v>
                </c:pt>
                <c:pt idx="43">
                  <c:v>1.139</c:v>
                </c:pt>
                <c:pt idx="44">
                  <c:v>1.1499999999999999</c:v>
                </c:pt>
                <c:pt idx="45">
                  <c:v>1.169</c:v>
                </c:pt>
                <c:pt idx="46">
                  <c:v>1.196</c:v>
                </c:pt>
                <c:pt idx="47">
                  <c:v>1.153</c:v>
                </c:pt>
                <c:pt idx="48">
                  <c:v>1.125</c:v>
                </c:pt>
                <c:pt idx="49">
                  <c:v>1.105</c:v>
                </c:pt>
                <c:pt idx="50">
                  <c:v>1.0629999999999999</c:v>
                </c:pt>
                <c:pt idx="51">
                  <c:v>1.1599999999999999</c:v>
                </c:pt>
                <c:pt idx="52">
                  <c:v>1.147</c:v>
                </c:pt>
                <c:pt idx="53">
                  <c:v>1.1539999999999999</c:v>
                </c:pt>
                <c:pt idx="54">
                  <c:v>1.1439999999999999</c:v>
                </c:pt>
                <c:pt idx="55">
                  <c:v>1.1499999999999999</c:v>
                </c:pt>
                <c:pt idx="56">
                  <c:v>1.1559999999999999</c:v>
                </c:pt>
                <c:pt idx="57">
                  <c:v>1.147</c:v>
                </c:pt>
                <c:pt idx="58">
                  <c:v>1.1459999999999999</c:v>
                </c:pt>
                <c:pt idx="59">
                  <c:v>1.1379999999999999</c:v>
                </c:pt>
                <c:pt idx="60">
                  <c:v>1.173</c:v>
                </c:pt>
                <c:pt idx="61">
                  <c:v>1.17</c:v>
                </c:pt>
                <c:pt idx="62">
                  <c:v>1.143</c:v>
                </c:pt>
                <c:pt idx="63">
                  <c:v>1.141</c:v>
                </c:pt>
                <c:pt idx="64">
                  <c:v>1.1419999999999999</c:v>
                </c:pt>
                <c:pt idx="65">
                  <c:v>1.1379999999999999</c:v>
                </c:pt>
                <c:pt idx="66">
                  <c:v>1.131</c:v>
                </c:pt>
                <c:pt idx="67">
                  <c:v>1.1859999999999999</c:v>
                </c:pt>
                <c:pt idx="68">
                  <c:v>1.1910000000000001</c:v>
                </c:pt>
                <c:pt idx="69">
                  <c:v>1.1850000000000001</c:v>
                </c:pt>
                <c:pt idx="70">
                  <c:v>1.181</c:v>
                </c:pt>
                <c:pt idx="71">
                  <c:v>1.1759999999999999</c:v>
                </c:pt>
                <c:pt idx="72">
                  <c:v>1.1679999999999999</c:v>
                </c:pt>
                <c:pt idx="73">
                  <c:v>1.1479999999999999</c:v>
                </c:pt>
                <c:pt idx="74">
                  <c:v>1.145</c:v>
                </c:pt>
                <c:pt idx="75">
                  <c:v>1.163</c:v>
                </c:pt>
                <c:pt idx="76">
                  <c:v>1.167</c:v>
                </c:pt>
                <c:pt idx="77">
                  <c:v>1.1519999999999999</c:v>
                </c:pt>
                <c:pt idx="78">
                  <c:v>1.137</c:v>
                </c:pt>
                <c:pt idx="79">
                  <c:v>1.135</c:v>
                </c:pt>
                <c:pt idx="80">
                  <c:v>1.159</c:v>
                </c:pt>
                <c:pt idx="81">
                  <c:v>1.1879999999999999</c:v>
                </c:pt>
                <c:pt idx="82">
                  <c:v>1.224</c:v>
                </c:pt>
                <c:pt idx="83">
                  <c:v>1.2270000000000001</c:v>
                </c:pt>
                <c:pt idx="84">
                  <c:v>1.18</c:v>
                </c:pt>
                <c:pt idx="85">
                  <c:v>1.036</c:v>
                </c:pt>
                <c:pt idx="86">
                  <c:v>0.92700000000000005</c:v>
                </c:pt>
                <c:pt idx="87">
                  <c:v>0.89500000000000002</c:v>
                </c:pt>
                <c:pt idx="88">
                  <c:v>0.88200000000000001</c:v>
                </c:pt>
                <c:pt idx="89">
                  <c:v>0.84399999999999997</c:v>
                </c:pt>
                <c:pt idx="90">
                  <c:v>0.78200000000000003</c:v>
                </c:pt>
                <c:pt idx="91">
                  <c:v>0.81</c:v>
                </c:pt>
                <c:pt idx="92">
                  <c:v>0.82699999999999996</c:v>
                </c:pt>
                <c:pt idx="93">
                  <c:v>0.81299999999999994</c:v>
                </c:pt>
                <c:pt idx="94">
                  <c:v>0.82899999999999996</c:v>
                </c:pt>
                <c:pt idx="95">
                  <c:v>0.84099999999999997</c:v>
                </c:pt>
                <c:pt idx="96">
                  <c:v>0.89600000000000002</c:v>
                </c:pt>
                <c:pt idx="97">
                  <c:v>0.90100000000000002</c:v>
                </c:pt>
                <c:pt idx="98">
                  <c:v>0.89600000000000002</c:v>
                </c:pt>
                <c:pt idx="99">
                  <c:v>0.90100000000000002</c:v>
                </c:pt>
                <c:pt idx="100">
                  <c:v>0.91200000000000003</c:v>
                </c:pt>
                <c:pt idx="101">
                  <c:v>0.92200000000000004</c:v>
                </c:pt>
                <c:pt idx="102">
                  <c:v>0.94599999999999995</c:v>
                </c:pt>
                <c:pt idx="103">
                  <c:v>0.95899999999999996</c:v>
                </c:pt>
                <c:pt idx="104">
                  <c:v>0.97</c:v>
                </c:pt>
                <c:pt idx="105">
                  <c:v>0.97299999999999998</c:v>
                </c:pt>
                <c:pt idx="106">
                  <c:v>0.98499999999999999</c:v>
                </c:pt>
                <c:pt idx="107">
                  <c:v>0.97699999999999998</c:v>
                </c:pt>
                <c:pt idx="108">
                  <c:v>0.95499999999999996</c:v>
                </c:pt>
                <c:pt idx="109">
                  <c:v>0.93200000000000005</c:v>
                </c:pt>
                <c:pt idx="110">
                  <c:v>0.92200000000000004</c:v>
                </c:pt>
                <c:pt idx="111">
                  <c:v>0.93400000000000005</c:v>
                </c:pt>
                <c:pt idx="112">
                  <c:v>0.93799999999999994</c:v>
                </c:pt>
                <c:pt idx="113">
                  <c:v>0.91900000000000004</c:v>
                </c:pt>
                <c:pt idx="114">
                  <c:v>0.90500000000000003</c:v>
                </c:pt>
                <c:pt idx="115">
                  <c:v>0.89900000000000002</c:v>
                </c:pt>
                <c:pt idx="116">
                  <c:v>0.89700000000000002</c:v>
                </c:pt>
                <c:pt idx="117">
                  <c:v>0.88500000000000001</c:v>
                </c:pt>
                <c:pt idx="118">
                  <c:v>0.89300000000000002</c:v>
                </c:pt>
                <c:pt idx="119">
                  <c:v>0.91800000000000004</c:v>
                </c:pt>
                <c:pt idx="120">
                  <c:v>0.94199999999999995</c:v>
                </c:pt>
                <c:pt idx="121">
                  <c:v>0.94399999999999995</c:v>
                </c:pt>
                <c:pt idx="122">
                  <c:v>0.96199999999999997</c:v>
                </c:pt>
                <c:pt idx="123">
                  <c:v>1.008</c:v>
                </c:pt>
                <c:pt idx="124">
                  <c:v>0.99399999999999999</c:v>
                </c:pt>
                <c:pt idx="125">
                  <c:v>0.96599999999999997</c:v>
                </c:pt>
                <c:pt idx="126">
                  <c:v>0.95799999999999996</c:v>
                </c:pt>
                <c:pt idx="127">
                  <c:v>0.95399999999999996</c:v>
                </c:pt>
                <c:pt idx="128">
                  <c:v>0.999</c:v>
                </c:pt>
                <c:pt idx="129">
                  <c:v>1.026</c:v>
                </c:pt>
                <c:pt idx="130">
                  <c:v>1.04</c:v>
                </c:pt>
                <c:pt idx="131">
                  <c:v>1.131</c:v>
                </c:pt>
                <c:pt idx="132">
                  <c:v>1.214</c:v>
                </c:pt>
                <c:pt idx="133">
                  <c:v>1.0680000000000001</c:v>
                </c:pt>
                <c:pt idx="134">
                  <c:v>1.0269999999999999</c:v>
                </c:pt>
                <c:pt idx="135">
                  <c:v>1.02</c:v>
                </c:pt>
                <c:pt idx="136">
                  <c:v>1.004</c:v>
                </c:pt>
                <c:pt idx="137">
                  <c:v>0.97499999999999998</c:v>
                </c:pt>
                <c:pt idx="138">
                  <c:v>0.98499999999999999</c:v>
                </c:pt>
                <c:pt idx="139">
                  <c:v>1.2050000000000001</c:v>
                </c:pt>
                <c:pt idx="140">
                  <c:v>1.331</c:v>
                </c:pt>
                <c:pt idx="141">
                  <c:v>1.4359999999999999</c:v>
                </c:pt>
                <c:pt idx="142">
                  <c:v>1.405</c:v>
                </c:pt>
                <c:pt idx="143">
                  <c:v>1.361</c:v>
                </c:pt>
                <c:pt idx="144">
                  <c:v>1.2869999999999999</c:v>
                </c:pt>
                <c:pt idx="145">
                  <c:v>1.1850000000000001</c:v>
                </c:pt>
                <c:pt idx="146">
                  <c:v>1.0920000000000001</c:v>
                </c:pt>
                <c:pt idx="147">
                  <c:v>1.077</c:v>
                </c:pt>
                <c:pt idx="148">
                  <c:v>1.073</c:v>
                </c:pt>
                <c:pt idx="149">
                  <c:v>1.117</c:v>
                </c:pt>
                <c:pt idx="150">
                  <c:v>1.0589999999999999</c:v>
                </c:pt>
                <c:pt idx="151">
                  <c:v>1.0960000000000001</c:v>
                </c:pt>
                <c:pt idx="152">
                  <c:v>1.1220000000000001</c:v>
                </c:pt>
                <c:pt idx="153">
                  <c:v>1.1419999999999999</c:v>
                </c:pt>
                <c:pt idx="154">
                  <c:v>1.1719999999999999</c:v>
                </c:pt>
                <c:pt idx="155">
                  <c:v>1.1240000000000001</c:v>
                </c:pt>
                <c:pt idx="156">
                  <c:v>1.07</c:v>
                </c:pt>
                <c:pt idx="157">
                  <c:v>1.0580000000000001</c:v>
                </c:pt>
                <c:pt idx="158">
                  <c:v>1.0589999999999999</c:v>
                </c:pt>
                <c:pt idx="159">
                  <c:v>1.08</c:v>
                </c:pt>
                <c:pt idx="160">
                  <c:v>1.107</c:v>
                </c:pt>
                <c:pt idx="161">
                  <c:v>1.127</c:v>
                </c:pt>
                <c:pt idx="162">
                  <c:v>1.129</c:v>
                </c:pt>
                <c:pt idx="163">
                  <c:v>1.123</c:v>
                </c:pt>
                <c:pt idx="164">
                  <c:v>1.133</c:v>
                </c:pt>
                <c:pt idx="165">
                  <c:v>1.1499999999999999</c:v>
                </c:pt>
                <c:pt idx="166">
                  <c:v>1.139</c:v>
                </c:pt>
                <c:pt idx="167">
                  <c:v>1.1120000000000001</c:v>
                </c:pt>
                <c:pt idx="168">
                  <c:v>1.0920000000000001</c:v>
                </c:pt>
                <c:pt idx="169">
                  <c:v>1.087</c:v>
                </c:pt>
                <c:pt idx="170">
                  <c:v>1.107</c:v>
                </c:pt>
                <c:pt idx="171">
                  <c:v>1.1040000000000001</c:v>
                </c:pt>
                <c:pt idx="172">
                  <c:v>1.103</c:v>
                </c:pt>
                <c:pt idx="173">
                  <c:v>1.0940000000000001</c:v>
                </c:pt>
                <c:pt idx="174">
                  <c:v>1.075</c:v>
                </c:pt>
                <c:pt idx="175">
                  <c:v>1.0640000000000001</c:v>
                </c:pt>
                <c:pt idx="176">
                  <c:v>1.103</c:v>
                </c:pt>
                <c:pt idx="177">
                  <c:v>1.2170000000000001</c:v>
                </c:pt>
                <c:pt idx="178">
                  <c:v>1.19</c:v>
                </c:pt>
                <c:pt idx="179">
                  <c:v>1.0960000000000001</c:v>
                </c:pt>
                <c:pt idx="180">
                  <c:v>1.0840000000000001</c:v>
                </c:pt>
                <c:pt idx="181">
                  <c:v>1.1120000000000001</c:v>
                </c:pt>
                <c:pt idx="182">
                  <c:v>1.1100000000000001</c:v>
                </c:pt>
                <c:pt idx="183">
                  <c:v>1.107</c:v>
                </c:pt>
                <c:pt idx="184">
                  <c:v>1.1000000000000001</c:v>
                </c:pt>
                <c:pt idx="185">
                  <c:v>1.103</c:v>
                </c:pt>
                <c:pt idx="186">
                  <c:v>1.1100000000000001</c:v>
                </c:pt>
                <c:pt idx="187">
                  <c:v>1.123</c:v>
                </c:pt>
                <c:pt idx="188">
                  <c:v>1.125</c:v>
                </c:pt>
                <c:pt idx="189">
                  <c:v>1.1220000000000001</c:v>
                </c:pt>
                <c:pt idx="190">
                  <c:v>1.131</c:v>
                </c:pt>
                <c:pt idx="191">
                  <c:v>1.113</c:v>
                </c:pt>
                <c:pt idx="192">
                  <c:v>1.0980000000000001</c:v>
                </c:pt>
                <c:pt idx="193">
                  <c:v>1.0880000000000001</c:v>
                </c:pt>
                <c:pt idx="194">
                  <c:v>1.0880000000000001</c:v>
                </c:pt>
                <c:pt idx="195">
                  <c:v>1.1040000000000001</c:v>
                </c:pt>
                <c:pt idx="196">
                  <c:v>1.1259999999999999</c:v>
                </c:pt>
                <c:pt idx="197">
                  <c:v>1.1200000000000001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1.119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1.1299999999999999</c:v>
                </c:pt>
                <c:pt idx="204">
                  <c:v>1.145</c:v>
                </c:pt>
                <c:pt idx="205">
                  <c:v>1.145</c:v>
                </c:pt>
                <c:pt idx="206">
                  <c:v>1.1830000000000001</c:v>
                </c:pt>
                <c:pt idx="207">
                  <c:v>1.2749999999999999</c:v>
                </c:pt>
                <c:pt idx="208">
                  <c:v>1.2729999999999999</c:v>
                </c:pt>
                <c:pt idx="209">
                  <c:v>1.2010000000000001</c:v>
                </c:pt>
                <c:pt idx="210">
                  <c:v>1.1759999999999999</c:v>
                </c:pt>
                <c:pt idx="211">
                  <c:v>1.2010000000000001</c:v>
                </c:pt>
                <c:pt idx="212">
                  <c:v>1.2649999999999999</c:v>
                </c:pt>
                <c:pt idx="213">
                  <c:v>1.323</c:v>
                </c:pt>
                <c:pt idx="214">
                  <c:v>1.323</c:v>
                </c:pt>
                <c:pt idx="215">
                  <c:v>1.3089999999999999</c:v>
                </c:pt>
                <c:pt idx="216">
                  <c:v>1.2909999999999999</c:v>
                </c:pt>
                <c:pt idx="217">
                  <c:v>1.28</c:v>
                </c:pt>
                <c:pt idx="218">
                  <c:v>1.2290000000000001</c:v>
                </c:pt>
                <c:pt idx="219">
                  <c:v>1.212</c:v>
                </c:pt>
                <c:pt idx="220">
                  <c:v>1.196</c:v>
                </c:pt>
                <c:pt idx="221">
                  <c:v>1.173</c:v>
                </c:pt>
                <c:pt idx="222">
                  <c:v>1.151</c:v>
                </c:pt>
                <c:pt idx="223">
                  <c:v>1.165</c:v>
                </c:pt>
                <c:pt idx="224">
                  <c:v>1.1599999999999999</c:v>
                </c:pt>
                <c:pt idx="225">
                  <c:v>1.1830000000000001</c:v>
                </c:pt>
                <c:pt idx="226">
                  <c:v>1.1919999999999999</c:v>
                </c:pt>
                <c:pt idx="227">
                  <c:v>1.1100000000000001</c:v>
                </c:pt>
                <c:pt idx="228">
                  <c:v>1.1200000000000001</c:v>
                </c:pt>
                <c:pt idx="229">
                  <c:v>1.0840000000000001</c:v>
                </c:pt>
                <c:pt idx="230">
                  <c:v>1.0629999999999999</c:v>
                </c:pt>
                <c:pt idx="231">
                  <c:v>1.0669999999999999</c:v>
                </c:pt>
                <c:pt idx="232">
                  <c:v>1.069</c:v>
                </c:pt>
                <c:pt idx="233">
                  <c:v>1.0409999999999999</c:v>
                </c:pt>
                <c:pt idx="234">
                  <c:v>1.0289999999999999</c:v>
                </c:pt>
                <c:pt idx="235">
                  <c:v>1.0069999999999999</c:v>
                </c:pt>
                <c:pt idx="236">
                  <c:v>1.024</c:v>
                </c:pt>
                <c:pt idx="237">
                  <c:v>1.0389999999999999</c:v>
                </c:pt>
                <c:pt idx="238">
                  <c:v>1.022</c:v>
                </c:pt>
                <c:pt idx="239">
                  <c:v>0.97299999999999998</c:v>
                </c:pt>
                <c:pt idx="240">
                  <c:v>0.96699999999999997</c:v>
                </c:pt>
                <c:pt idx="241">
                  <c:v>0.95899999999999996</c:v>
                </c:pt>
                <c:pt idx="242">
                  <c:v>0.997</c:v>
                </c:pt>
                <c:pt idx="243">
                  <c:v>1.079</c:v>
                </c:pt>
                <c:pt idx="244">
                  <c:v>1.073</c:v>
                </c:pt>
                <c:pt idx="245">
                  <c:v>1.0740000000000001</c:v>
                </c:pt>
                <c:pt idx="246">
                  <c:v>1.1220000000000001</c:v>
                </c:pt>
                <c:pt idx="247">
                  <c:v>1.1719999999999999</c:v>
                </c:pt>
                <c:pt idx="248">
                  <c:v>1.2150000000000001</c:v>
                </c:pt>
                <c:pt idx="249">
                  <c:v>1.228</c:v>
                </c:pt>
                <c:pt idx="250">
                  <c:v>1.2629999999999999</c:v>
                </c:pt>
                <c:pt idx="251">
                  <c:v>1.292</c:v>
                </c:pt>
                <c:pt idx="252">
                  <c:v>1.3560000000000001</c:v>
                </c:pt>
                <c:pt idx="253">
                  <c:v>1.4610000000000001</c:v>
                </c:pt>
                <c:pt idx="254">
                  <c:v>1.4790000000000001</c:v>
                </c:pt>
                <c:pt idx="255">
                  <c:v>1.4219999999999999</c:v>
                </c:pt>
                <c:pt idx="256">
                  <c:v>1.42</c:v>
                </c:pt>
                <c:pt idx="257">
                  <c:v>1.421</c:v>
                </c:pt>
                <c:pt idx="258">
                  <c:v>1.4339999999999999</c:v>
                </c:pt>
                <c:pt idx="259">
                  <c:v>1.466</c:v>
                </c:pt>
                <c:pt idx="260">
                  <c:v>1.637</c:v>
                </c:pt>
                <c:pt idx="261">
                  <c:v>1.637</c:v>
                </c:pt>
                <c:pt idx="262">
                  <c:v>1.621</c:v>
                </c:pt>
                <c:pt idx="263">
                  <c:v>1.5649999999999999</c:v>
                </c:pt>
                <c:pt idx="264">
                  <c:v>1.524</c:v>
                </c:pt>
                <c:pt idx="265">
                  <c:v>1.492</c:v>
                </c:pt>
                <c:pt idx="266">
                  <c:v>1.399</c:v>
                </c:pt>
                <c:pt idx="267">
                  <c:v>1.4219999999999999</c:v>
                </c:pt>
                <c:pt idx="268">
                  <c:v>1.496</c:v>
                </c:pt>
                <c:pt idx="269">
                  <c:v>1.482</c:v>
                </c:pt>
                <c:pt idx="270">
                  <c:v>1.375</c:v>
                </c:pt>
                <c:pt idx="271">
                  <c:v>1.39</c:v>
                </c:pt>
                <c:pt idx="272">
                  <c:v>1.4950000000000001</c:v>
                </c:pt>
                <c:pt idx="273">
                  <c:v>1.35</c:v>
                </c:pt>
                <c:pt idx="274">
                  <c:v>1.2589999999999999</c:v>
                </c:pt>
                <c:pt idx="275">
                  <c:v>1.1679999999999999</c:v>
                </c:pt>
                <c:pt idx="276">
                  <c:v>1.1499999999999999</c:v>
                </c:pt>
                <c:pt idx="277">
                  <c:v>1.1519999999999999</c:v>
                </c:pt>
                <c:pt idx="278">
                  <c:v>1.23</c:v>
                </c:pt>
                <c:pt idx="279">
                  <c:v>1.3089999999999999</c:v>
                </c:pt>
                <c:pt idx="280">
                  <c:v>1.3049999999999999</c:v>
                </c:pt>
                <c:pt idx="281">
                  <c:v>1.286</c:v>
                </c:pt>
                <c:pt idx="282">
                  <c:v>1.2989999999999999</c:v>
                </c:pt>
                <c:pt idx="283">
                  <c:v>1.33</c:v>
                </c:pt>
                <c:pt idx="284">
                  <c:v>1.411</c:v>
                </c:pt>
                <c:pt idx="285">
                  <c:v>1.462</c:v>
                </c:pt>
                <c:pt idx="286">
                  <c:v>1.42</c:v>
                </c:pt>
                <c:pt idx="287">
                  <c:v>1.4279999999999999</c:v>
                </c:pt>
                <c:pt idx="288">
                  <c:v>1.488</c:v>
                </c:pt>
                <c:pt idx="289">
                  <c:v>1.6539999999999999</c:v>
                </c:pt>
                <c:pt idx="290">
                  <c:v>1.708</c:v>
                </c:pt>
                <c:pt idx="291">
                  <c:v>1.5329999999999999</c:v>
                </c:pt>
                <c:pt idx="292">
                  <c:v>1.4510000000000001</c:v>
                </c:pt>
                <c:pt idx="293">
                  <c:v>1.4239999999999999</c:v>
                </c:pt>
                <c:pt idx="294">
                  <c:v>1.4350000000000001</c:v>
                </c:pt>
                <c:pt idx="295">
                  <c:v>1.4850000000000001</c:v>
                </c:pt>
                <c:pt idx="296">
                  <c:v>1.4610000000000001</c:v>
                </c:pt>
                <c:pt idx="297">
                  <c:v>1.4810000000000001</c:v>
                </c:pt>
                <c:pt idx="298">
                  <c:v>1.482</c:v>
                </c:pt>
                <c:pt idx="299">
                  <c:v>1.49</c:v>
                </c:pt>
                <c:pt idx="300">
                  <c:v>1.5509999999999999</c:v>
                </c:pt>
                <c:pt idx="301">
                  <c:v>1.5820000000000001</c:v>
                </c:pt>
                <c:pt idx="302">
                  <c:v>1.629</c:v>
                </c:pt>
                <c:pt idx="303">
                  <c:v>1.6919999999999999</c:v>
                </c:pt>
                <c:pt idx="304">
                  <c:v>1.746</c:v>
                </c:pt>
                <c:pt idx="305">
                  <c:v>1.7110000000000001</c:v>
                </c:pt>
                <c:pt idx="306">
                  <c:v>1.7390000000000001</c:v>
                </c:pt>
                <c:pt idx="307">
                  <c:v>1.833</c:v>
                </c:pt>
                <c:pt idx="308">
                  <c:v>1.917</c:v>
                </c:pt>
                <c:pt idx="309">
                  <c:v>2.1339999999999999</c:v>
                </c:pt>
                <c:pt idx="310">
                  <c:v>2.1469999999999998</c:v>
                </c:pt>
                <c:pt idx="311">
                  <c:v>2.0089999999999999</c:v>
                </c:pt>
                <c:pt idx="312">
                  <c:v>1.9588000000000001</c:v>
                </c:pt>
                <c:pt idx="313">
                  <c:v>2.0267499999999998</c:v>
                </c:pt>
                <c:pt idx="314">
                  <c:v>2.2137500000000001</c:v>
                </c:pt>
                <c:pt idx="315">
                  <c:v>2.29175</c:v>
                </c:pt>
                <c:pt idx="316">
                  <c:v>2.1987999999999999</c:v>
                </c:pt>
                <c:pt idx="317">
                  <c:v>2.2897500000000002</c:v>
                </c:pt>
                <c:pt idx="318">
                  <c:v>2.3725000000000001</c:v>
                </c:pt>
                <c:pt idx="319">
                  <c:v>2.5</c:v>
                </c:pt>
                <c:pt idx="320">
                  <c:v>2.8187500000000001</c:v>
                </c:pt>
                <c:pt idx="321">
                  <c:v>3.0950000000000002</c:v>
                </c:pt>
                <c:pt idx="322">
                  <c:v>2.573</c:v>
                </c:pt>
                <c:pt idx="323">
                  <c:v>2.4427500000000002</c:v>
                </c:pt>
                <c:pt idx="324">
                  <c:v>2.4674</c:v>
                </c:pt>
                <c:pt idx="325">
                  <c:v>2.47525</c:v>
                </c:pt>
                <c:pt idx="326">
                  <c:v>2.5585</c:v>
                </c:pt>
                <c:pt idx="327">
                  <c:v>2.7280000000000002</c:v>
                </c:pt>
                <c:pt idx="328">
                  <c:v>2.8965999999999998</c:v>
                </c:pt>
                <c:pt idx="329">
                  <c:v>2.8975</c:v>
                </c:pt>
                <c:pt idx="330">
                  <c:v>2.9336000000000002</c:v>
                </c:pt>
                <c:pt idx="331">
                  <c:v>3.0449999999999999</c:v>
                </c:pt>
                <c:pt idx="332">
                  <c:v>2.7829999999999999</c:v>
                </c:pt>
                <c:pt idx="333">
                  <c:v>2.5192000000000001</c:v>
                </c:pt>
                <c:pt idx="334">
                  <c:v>2.5445000000000002</c:v>
                </c:pt>
                <c:pt idx="335">
                  <c:v>2.6102500000000002</c:v>
                </c:pt>
                <c:pt idx="336">
                  <c:v>2.4845999999999999</c:v>
                </c:pt>
                <c:pt idx="337">
                  <c:v>2.4882499999999999</c:v>
                </c:pt>
                <c:pt idx="338">
                  <c:v>2.6669999999999998</c:v>
                </c:pt>
                <c:pt idx="339">
                  <c:v>2.8338000000000001</c:v>
                </c:pt>
                <c:pt idx="340">
                  <c:v>2.7962500000000001</c:v>
                </c:pt>
                <c:pt idx="341">
                  <c:v>2.80775</c:v>
                </c:pt>
                <c:pt idx="342">
                  <c:v>2.8683999999999998</c:v>
                </c:pt>
                <c:pt idx="343">
                  <c:v>2.8690000000000002</c:v>
                </c:pt>
                <c:pt idx="344">
                  <c:v>2.9532500000000002</c:v>
                </c:pt>
                <c:pt idx="345">
                  <c:v>3.0746000000000002</c:v>
                </c:pt>
                <c:pt idx="346">
                  <c:v>3.3955000000000002</c:v>
                </c:pt>
                <c:pt idx="347">
                  <c:v>3.3405999999999998</c:v>
                </c:pt>
                <c:pt idx="348">
                  <c:v>3.30775</c:v>
                </c:pt>
                <c:pt idx="349">
                  <c:v>3.3769999999999998</c:v>
                </c:pt>
                <c:pt idx="350">
                  <c:v>3.8807999999999998</c:v>
                </c:pt>
                <c:pt idx="351">
                  <c:v>4.0834999999999999</c:v>
                </c:pt>
                <c:pt idx="352">
                  <c:v>4.4249999999999998</c:v>
                </c:pt>
                <c:pt idx="353">
                  <c:v>4.6768000000000001</c:v>
                </c:pt>
                <c:pt idx="354">
                  <c:v>4.7030000000000003</c:v>
                </c:pt>
                <c:pt idx="355">
                  <c:v>4.3017500000000002</c:v>
                </c:pt>
                <c:pt idx="356">
                  <c:v>4.024</c:v>
                </c:pt>
                <c:pt idx="357">
                  <c:v>3.5760000000000001</c:v>
                </c:pt>
                <c:pt idx="358">
                  <c:v>2.8762500000000002</c:v>
                </c:pt>
                <c:pt idx="359">
                  <c:v>2.4489999999999998</c:v>
                </c:pt>
                <c:pt idx="360">
                  <c:v>2.2922500000000001</c:v>
                </c:pt>
                <c:pt idx="361">
                  <c:v>2.1952500000000001</c:v>
                </c:pt>
                <c:pt idx="362">
                  <c:v>2.0920000000000001</c:v>
                </c:pt>
                <c:pt idx="363">
                  <c:v>2.2197499999999999</c:v>
                </c:pt>
                <c:pt idx="364">
                  <c:v>2.2265000000000001</c:v>
                </c:pt>
                <c:pt idx="365">
                  <c:v>2.5291999999999999</c:v>
                </c:pt>
                <c:pt idx="366">
                  <c:v>2.54</c:v>
                </c:pt>
                <c:pt idx="367">
                  <c:v>2.6337999999999999</c:v>
                </c:pt>
                <c:pt idx="368">
                  <c:v>2.6259999999999999</c:v>
                </c:pt>
                <c:pt idx="369">
                  <c:v>2.6720000000000002</c:v>
                </c:pt>
                <c:pt idx="370">
                  <c:v>2.7921999999999998</c:v>
                </c:pt>
                <c:pt idx="371">
                  <c:v>2.7444999999999999</c:v>
                </c:pt>
                <c:pt idx="372">
                  <c:v>2.8447499999999999</c:v>
                </c:pt>
                <c:pt idx="373">
                  <c:v>2.7845</c:v>
                </c:pt>
                <c:pt idx="374">
                  <c:v>2.9148000000000001</c:v>
                </c:pt>
                <c:pt idx="375">
                  <c:v>3.0590000000000002</c:v>
                </c:pt>
                <c:pt idx="376">
                  <c:v>3.0688</c:v>
                </c:pt>
                <c:pt idx="377">
                  <c:v>2.9477500000000001</c:v>
                </c:pt>
                <c:pt idx="378">
                  <c:v>2.9112499999999999</c:v>
                </c:pt>
                <c:pt idx="379">
                  <c:v>2.9586000000000001</c:v>
                </c:pt>
                <c:pt idx="380">
                  <c:v>2.94625</c:v>
                </c:pt>
                <c:pt idx="381">
                  <c:v>3.0514999999999999</c:v>
                </c:pt>
                <c:pt idx="382">
                  <c:v>3.14</c:v>
                </c:pt>
                <c:pt idx="383">
                  <c:v>3.2425000000000002</c:v>
                </c:pt>
                <c:pt idx="384">
                  <c:v>3.3877999999999999</c:v>
                </c:pt>
                <c:pt idx="385">
                  <c:v>3.5840000000000001</c:v>
                </c:pt>
                <c:pt idx="386">
                  <c:v>3.9045000000000001</c:v>
                </c:pt>
                <c:pt idx="387">
                  <c:v>4.0642500000000004</c:v>
                </c:pt>
                <c:pt idx="388">
                  <c:v>4.0468000000000002</c:v>
                </c:pt>
                <c:pt idx="389">
                  <c:v>3.9329999999999998</c:v>
                </c:pt>
                <c:pt idx="390">
                  <c:v>3.9052500000000001</c:v>
                </c:pt>
                <c:pt idx="391">
                  <c:v>3.8597999999999999</c:v>
                </c:pt>
                <c:pt idx="392">
                  <c:v>3.83725</c:v>
                </c:pt>
                <c:pt idx="393">
                  <c:v>3.7976000000000001</c:v>
                </c:pt>
                <c:pt idx="394">
                  <c:v>3.9620000000000002</c:v>
                </c:pt>
                <c:pt idx="395">
                  <c:v>3.8610000000000002</c:v>
                </c:pt>
                <c:pt idx="396">
                  <c:v>3.8325999999999998</c:v>
                </c:pt>
                <c:pt idx="397">
                  <c:v>3.9525000000000001</c:v>
                </c:pt>
                <c:pt idx="398">
                  <c:v>4.1265000000000001</c:v>
                </c:pt>
                <c:pt idx="399">
                  <c:v>4.1150000000000002</c:v>
                </c:pt>
                <c:pt idx="400">
                  <c:v>3.9784999999999999</c:v>
                </c:pt>
                <c:pt idx="401">
                  <c:v>3.7585000000000002</c:v>
                </c:pt>
                <c:pt idx="402">
                  <c:v>3.7210000000000001</c:v>
                </c:pt>
                <c:pt idx="403">
                  <c:v>3.9824999999999999</c:v>
                </c:pt>
                <c:pt idx="404">
                  <c:v>4.12</c:v>
                </c:pt>
                <c:pt idx="405">
                  <c:v>4.0937999999999999</c:v>
                </c:pt>
                <c:pt idx="406">
                  <c:v>4</c:v>
                </c:pt>
                <c:pt idx="407">
                  <c:v>3.9607999999999999</c:v>
                </c:pt>
                <c:pt idx="408">
                  <c:v>3.9085000000000001</c:v>
                </c:pt>
                <c:pt idx="409">
                  <c:v>4.1105</c:v>
                </c:pt>
                <c:pt idx="410">
                  <c:v>4.0677500000000002</c:v>
                </c:pt>
                <c:pt idx="411">
                  <c:v>3.93</c:v>
                </c:pt>
                <c:pt idx="412">
                  <c:v>3.87025</c:v>
                </c:pt>
                <c:pt idx="413">
                  <c:v>3.8492500000000001</c:v>
                </c:pt>
                <c:pt idx="414">
                  <c:v>3.8660000000000001</c:v>
                </c:pt>
                <c:pt idx="415">
                  <c:v>3.9045000000000001</c:v>
                </c:pt>
                <c:pt idx="416">
                  <c:v>3.9607999999999999</c:v>
                </c:pt>
                <c:pt idx="417">
                  <c:v>3.8847499999999999</c:v>
                </c:pt>
                <c:pt idx="418">
                  <c:v>3.8387500000000001</c:v>
                </c:pt>
                <c:pt idx="419">
                  <c:v>3.8818000000000001</c:v>
                </c:pt>
                <c:pt idx="420">
                  <c:v>3.8932500000000001</c:v>
                </c:pt>
                <c:pt idx="421">
                  <c:v>3.9834999999999998</c:v>
                </c:pt>
                <c:pt idx="422">
                  <c:v>4.0006000000000004</c:v>
                </c:pt>
                <c:pt idx="423">
                  <c:v>3.9642499999999998</c:v>
                </c:pt>
                <c:pt idx="424">
                  <c:v>3.9427500000000002</c:v>
                </c:pt>
                <c:pt idx="425">
                  <c:v>3.9062000000000001</c:v>
                </c:pt>
                <c:pt idx="426">
                  <c:v>3.8835000000000002</c:v>
                </c:pt>
                <c:pt idx="427">
                  <c:v>3.8380000000000001</c:v>
                </c:pt>
                <c:pt idx="428">
                  <c:v>3.7924000000000002</c:v>
                </c:pt>
                <c:pt idx="429">
                  <c:v>3.6804999999999999</c:v>
                </c:pt>
                <c:pt idx="430">
                  <c:v>3.6472500000000001</c:v>
                </c:pt>
                <c:pt idx="431">
                  <c:v>3.4106000000000001</c:v>
                </c:pt>
                <c:pt idx="432">
                  <c:v>2.9972500000000002</c:v>
                </c:pt>
                <c:pt idx="433">
                  <c:v>2.8577499999999998</c:v>
                </c:pt>
                <c:pt idx="434">
                  <c:v>2.8969999999999998</c:v>
                </c:pt>
                <c:pt idx="435">
                  <c:v>2.7822499999999999</c:v>
                </c:pt>
                <c:pt idx="436">
                  <c:v>2.8875000000000002</c:v>
                </c:pt>
                <c:pt idx="437">
                  <c:v>2.8730000000000002</c:v>
                </c:pt>
                <c:pt idx="438">
                  <c:v>2.78775</c:v>
                </c:pt>
                <c:pt idx="439">
                  <c:v>2.5950000000000002</c:v>
                </c:pt>
                <c:pt idx="440">
                  <c:v>2.5049999999999999</c:v>
                </c:pt>
                <c:pt idx="441">
                  <c:v>2.51925</c:v>
                </c:pt>
                <c:pt idx="442">
                  <c:v>2.4670000000000001</c:v>
                </c:pt>
                <c:pt idx="443">
                  <c:v>2.3090000000000002</c:v>
                </c:pt>
                <c:pt idx="444">
                  <c:v>2.1427499999999999</c:v>
                </c:pt>
                <c:pt idx="445">
                  <c:v>1.9982</c:v>
                </c:pt>
                <c:pt idx="446">
                  <c:v>2.09</c:v>
                </c:pt>
                <c:pt idx="447">
                  <c:v>2.1515</c:v>
                </c:pt>
                <c:pt idx="448">
                  <c:v>2.3146</c:v>
                </c:pt>
                <c:pt idx="449">
                  <c:v>2.4224999999999999</c:v>
                </c:pt>
                <c:pt idx="450">
                  <c:v>2.4045000000000001</c:v>
                </c:pt>
                <c:pt idx="451">
                  <c:v>2.3506</c:v>
                </c:pt>
                <c:pt idx="452">
                  <c:v>2.39425</c:v>
                </c:pt>
                <c:pt idx="453">
                  <c:v>2.4544000000000001</c:v>
                </c:pt>
                <c:pt idx="454">
                  <c:v>2.4384999999999999</c:v>
                </c:pt>
                <c:pt idx="455">
                  <c:v>2.5099999999999998</c:v>
                </c:pt>
                <c:pt idx="456">
                  <c:v>2.5798000000000001</c:v>
                </c:pt>
                <c:pt idx="457">
                  <c:v>2.5680000000000001</c:v>
                </c:pt>
                <c:pt idx="458">
                  <c:v>2.5535000000000001</c:v>
                </c:pt>
                <c:pt idx="459">
                  <c:v>2.5825</c:v>
                </c:pt>
                <c:pt idx="460">
                  <c:v>2.5604</c:v>
                </c:pt>
                <c:pt idx="461">
                  <c:v>2.5105</c:v>
                </c:pt>
                <c:pt idx="462">
                  <c:v>2.4964</c:v>
                </c:pt>
                <c:pt idx="463">
                  <c:v>2.5950000000000002</c:v>
                </c:pt>
                <c:pt idx="464">
                  <c:v>2.7847499999999998</c:v>
                </c:pt>
                <c:pt idx="465">
                  <c:v>2.7942</c:v>
                </c:pt>
                <c:pt idx="466">
                  <c:v>2.9087499999999999</c:v>
                </c:pt>
                <c:pt idx="467">
                  <c:v>2.9089999999999998</c:v>
                </c:pt>
                <c:pt idx="468">
                  <c:v>3.0184000000000002</c:v>
                </c:pt>
                <c:pt idx="469">
                  <c:v>3.04575</c:v>
                </c:pt>
                <c:pt idx="470">
                  <c:v>2.9874999999999998</c:v>
                </c:pt>
                <c:pt idx="471">
                  <c:v>2.95729</c:v>
                </c:pt>
                <c:pt idx="472">
                  <c:v>2.9311829999999999</c:v>
                </c:pt>
                <c:pt idx="473">
                  <c:v>2.925103</c:v>
                </c:pt>
                <c:pt idx="474">
                  <c:v>2.8977900000000001</c:v>
                </c:pt>
                <c:pt idx="475">
                  <c:v>2.8854340000000001</c:v>
                </c:pt>
                <c:pt idx="476">
                  <c:v>2.9123039999999998</c:v>
                </c:pt>
                <c:pt idx="477">
                  <c:v>2.8994879999999998</c:v>
                </c:pt>
                <c:pt idx="478">
                  <c:v>2.9093110000000002</c:v>
                </c:pt>
                <c:pt idx="479">
                  <c:v>2.8833389999999999</c:v>
                </c:pt>
                <c:pt idx="480">
                  <c:v>2.8428819999999999</c:v>
                </c:pt>
                <c:pt idx="481">
                  <c:v>2.7944819999999999</c:v>
                </c:pt>
                <c:pt idx="482">
                  <c:v>2.8434200000000001</c:v>
                </c:pt>
                <c:pt idx="483">
                  <c:v>2.8400059999999998</c:v>
                </c:pt>
                <c:pt idx="484">
                  <c:v>2.8533710000000001</c:v>
                </c:pt>
                <c:pt idx="485">
                  <c:v>2.878533</c:v>
                </c:pt>
                <c:pt idx="486">
                  <c:v>2.8922680000000001</c:v>
                </c:pt>
                <c:pt idx="487">
                  <c:v>2.9115709999999999</c:v>
                </c:pt>
                <c:pt idx="488">
                  <c:v>2.9532769999999999</c:v>
                </c:pt>
                <c:pt idx="489">
                  <c:v>2.9737849999999999</c:v>
                </c:pt>
                <c:pt idx="490">
                  <c:v>2.9973519999999998</c:v>
                </c:pt>
                <c:pt idx="491">
                  <c:v>2.9787430000000001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'Diesel-M'!$A$536</c:f>
              <c:strCache>
                <c:ptCount val="1"/>
                <c:pt idx="0">
                  <c:v>Real Price (Apr 2018 $)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'Diesel-M'!$A$41:$A$532</c:f>
              <c:numCache>
                <c:formatCode>mmmm\ yyyy</c:formatCode>
                <c:ptCount val="492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  <c:pt idx="456">
                  <c:v>42736</c:v>
                </c:pt>
                <c:pt idx="457">
                  <c:v>42767</c:v>
                </c:pt>
                <c:pt idx="458">
                  <c:v>42795</c:v>
                </c:pt>
                <c:pt idx="459">
                  <c:v>42826</c:v>
                </c:pt>
                <c:pt idx="460">
                  <c:v>42856</c:v>
                </c:pt>
                <c:pt idx="461">
                  <c:v>42887</c:v>
                </c:pt>
                <c:pt idx="462">
                  <c:v>42917</c:v>
                </c:pt>
                <c:pt idx="463">
                  <c:v>42948</c:v>
                </c:pt>
                <c:pt idx="464">
                  <c:v>42979</c:v>
                </c:pt>
                <c:pt idx="465">
                  <c:v>43009</c:v>
                </c:pt>
                <c:pt idx="466">
                  <c:v>43040</c:v>
                </c:pt>
                <c:pt idx="467">
                  <c:v>43070</c:v>
                </c:pt>
                <c:pt idx="468">
                  <c:v>43101</c:v>
                </c:pt>
                <c:pt idx="469">
                  <c:v>43132</c:v>
                </c:pt>
                <c:pt idx="470">
                  <c:v>43160</c:v>
                </c:pt>
                <c:pt idx="471">
                  <c:v>43191</c:v>
                </c:pt>
                <c:pt idx="472">
                  <c:v>43221</c:v>
                </c:pt>
                <c:pt idx="473">
                  <c:v>43252</c:v>
                </c:pt>
                <c:pt idx="474">
                  <c:v>43282</c:v>
                </c:pt>
                <c:pt idx="475">
                  <c:v>43313</c:v>
                </c:pt>
                <c:pt idx="476">
                  <c:v>43344</c:v>
                </c:pt>
                <c:pt idx="477">
                  <c:v>43374</c:v>
                </c:pt>
                <c:pt idx="478">
                  <c:v>43405</c:v>
                </c:pt>
                <c:pt idx="479">
                  <c:v>43435</c:v>
                </c:pt>
                <c:pt idx="480">
                  <c:v>43466</c:v>
                </c:pt>
                <c:pt idx="481">
                  <c:v>43497</c:v>
                </c:pt>
                <c:pt idx="482">
                  <c:v>43525</c:v>
                </c:pt>
                <c:pt idx="483">
                  <c:v>43556</c:v>
                </c:pt>
                <c:pt idx="484">
                  <c:v>43586</c:v>
                </c:pt>
                <c:pt idx="485">
                  <c:v>43617</c:v>
                </c:pt>
                <c:pt idx="486">
                  <c:v>43647</c:v>
                </c:pt>
                <c:pt idx="487">
                  <c:v>43678</c:v>
                </c:pt>
                <c:pt idx="488">
                  <c:v>43709</c:v>
                </c:pt>
                <c:pt idx="489">
                  <c:v>43739</c:v>
                </c:pt>
                <c:pt idx="490">
                  <c:v>43770</c:v>
                </c:pt>
                <c:pt idx="491">
                  <c:v>43800</c:v>
                </c:pt>
              </c:numCache>
            </c:numRef>
          </c:cat>
          <c:val>
            <c:numRef>
              <c:f>'Diesel-M'!$D$41:$D$532</c:f>
              <c:numCache>
                <c:formatCode>0.00</c:formatCode>
                <c:ptCount val="492"/>
                <c:pt idx="0">
                  <c:v>2.2083974963503645</c:v>
                </c:pt>
                <c:pt idx="1">
                  <c:v>2.2763911994219654</c:v>
                </c:pt>
                <c:pt idx="2">
                  <c:v>2.3179831416309016</c:v>
                </c:pt>
                <c:pt idx="3">
                  <c:v>2.3906253186968844</c:v>
                </c:pt>
                <c:pt idx="4">
                  <c:v>2.5599507380952384</c:v>
                </c:pt>
                <c:pt idx="5">
                  <c:v>2.8328824182825487</c:v>
                </c:pt>
                <c:pt idx="6">
                  <c:v>2.9319958246575339</c:v>
                </c:pt>
                <c:pt idx="7">
                  <c:v>3.0194994979647221</c:v>
                </c:pt>
                <c:pt idx="8">
                  <c:v>3.0078941061827957</c:v>
                </c:pt>
                <c:pt idx="9">
                  <c:v>3.0556957752659577</c:v>
                </c:pt>
                <c:pt idx="10">
                  <c:v>3.0761709144736846</c:v>
                </c:pt>
                <c:pt idx="11">
                  <c:v>3.1962417568270483</c:v>
                </c:pt>
                <c:pt idx="12">
                  <c:v>3.1960458320512823</c:v>
                </c:pt>
                <c:pt idx="13">
                  <c:v>3.2252214215189872</c:v>
                </c:pt>
                <c:pt idx="14">
                  <c:v>3.2683353295880151</c:v>
                </c:pt>
                <c:pt idx="15">
                  <c:v>3.2421970741656367</c:v>
                </c:pt>
                <c:pt idx="16">
                  <c:v>3.2073892484700131</c:v>
                </c:pt>
                <c:pt idx="17">
                  <c:v>3.1944721430303034</c:v>
                </c:pt>
                <c:pt idx="18">
                  <c:v>3.1573062118644071</c:v>
                </c:pt>
                <c:pt idx="19">
                  <c:v>3.1195106322115387</c:v>
                </c:pt>
                <c:pt idx="20">
                  <c:v>3.1024244302741359</c:v>
                </c:pt>
                <c:pt idx="21">
                  <c:v>3.0406487721369544</c:v>
                </c:pt>
                <c:pt idx="22">
                  <c:v>3.1050739147196262</c:v>
                </c:pt>
                <c:pt idx="23">
                  <c:v>3.1834012731481485</c:v>
                </c:pt>
                <c:pt idx="24">
                  <c:v>3.2803635871559633</c:v>
                </c:pt>
                <c:pt idx="25">
                  <c:v>3.381245715909091</c:v>
                </c:pt>
                <c:pt idx="26">
                  <c:v>3.4345456986455987</c:v>
                </c:pt>
                <c:pt idx="27">
                  <c:v>3.3844028080808082</c:v>
                </c:pt>
                <c:pt idx="28">
                  <c:v>3.3394643991081381</c:v>
                </c:pt>
                <c:pt idx="29">
                  <c:v>3.298892704972376</c:v>
                </c:pt>
                <c:pt idx="30">
                  <c:v>3.1835910437158472</c:v>
                </c:pt>
                <c:pt idx="31">
                  <c:v>3.2217954403470714</c:v>
                </c:pt>
                <c:pt idx="32">
                  <c:v>3.1772216015037591</c:v>
                </c:pt>
                <c:pt idx="33">
                  <c:v>3.1696934989293357</c:v>
                </c:pt>
                <c:pt idx="34">
                  <c:v>3.1615080618336888</c:v>
                </c:pt>
                <c:pt idx="35">
                  <c:v>3.1753435866099902</c:v>
                </c:pt>
                <c:pt idx="36">
                  <c:v>3.1679011991525425</c:v>
                </c:pt>
                <c:pt idx="37">
                  <c:v>3.0865760010559664</c:v>
                </c:pt>
                <c:pt idx="38">
                  <c:v>2.9492774963041186</c:v>
                </c:pt>
                <c:pt idx="39">
                  <c:v>2.8899556484210529</c:v>
                </c:pt>
                <c:pt idx="40">
                  <c:v>2.9045511345151205</c:v>
                </c:pt>
                <c:pt idx="41">
                  <c:v>3.0030781494845367</c:v>
                </c:pt>
                <c:pt idx="42">
                  <c:v>2.9620324461538461</c:v>
                </c:pt>
                <c:pt idx="43">
                  <c:v>2.9150204329580349</c:v>
                </c:pt>
                <c:pt idx="44">
                  <c:v>2.9431725179119756</c:v>
                </c:pt>
                <c:pt idx="45">
                  <c:v>2.9795998705402651</c:v>
                </c:pt>
                <c:pt idx="46">
                  <c:v>3.0515293183673466</c:v>
                </c:pt>
                <c:pt idx="47">
                  <c:v>2.9508503592630504</c:v>
                </c:pt>
                <c:pt idx="48">
                  <c:v>2.8733086057201227</c:v>
                </c:pt>
                <c:pt idx="49">
                  <c:v>2.8193477397959188</c:v>
                </c:pt>
                <c:pt idx="50">
                  <c:v>2.7094222945973501</c:v>
                </c:pt>
                <c:pt idx="51">
                  <c:v>2.9357122672064779</c:v>
                </c:pt>
                <c:pt idx="52">
                  <c:v>2.8911071562500004</c:v>
                </c:pt>
                <c:pt idx="53">
                  <c:v>2.9028986096579477</c:v>
                </c:pt>
                <c:pt idx="54">
                  <c:v>2.8662094669338676</c:v>
                </c:pt>
                <c:pt idx="55">
                  <c:v>2.8726069430569434</c:v>
                </c:pt>
                <c:pt idx="56">
                  <c:v>2.8789661872509957</c:v>
                </c:pt>
                <c:pt idx="57">
                  <c:v>2.8452165664682543</c:v>
                </c:pt>
                <c:pt idx="58">
                  <c:v>2.834300575667656</c:v>
                </c:pt>
                <c:pt idx="59">
                  <c:v>2.8061879151873765</c:v>
                </c:pt>
                <c:pt idx="60">
                  <c:v>2.8726632135161609</c:v>
                </c:pt>
                <c:pt idx="61">
                  <c:v>2.8513527192982453</c:v>
                </c:pt>
                <c:pt idx="62">
                  <c:v>2.7774311282798836</c:v>
                </c:pt>
                <c:pt idx="63">
                  <c:v>2.7618352342691193</c:v>
                </c:pt>
                <c:pt idx="64">
                  <c:v>2.7589142164251208</c:v>
                </c:pt>
                <c:pt idx="65">
                  <c:v>2.7439484532304723</c:v>
                </c:pt>
                <c:pt idx="66">
                  <c:v>2.7165913804034587</c:v>
                </c:pt>
                <c:pt idx="67">
                  <c:v>2.8405120325670499</c:v>
                </c:pt>
                <c:pt idx="68">
                  <c:v>2.8443138939828083</c:v>
                </c:pt>
                <c:pt idx="69">
                  <c:v>2.819214219790676</c:v>
                </c:pt>
                <c:pt idx="70">
                  <c:v>2.8043613266856604</c:v>
                </c:pt>
                <c:pt idx="71">
                  <c:v>2.7871946843601898</c:v>
                </c:pt>
                <c:pt idx="72">
                  <c:v>2.7629962686849572</c:v>
                </c:pt>
                <c:pt idx="73">
                  <c:v>2.7003562709313265</c:v>
                </c:pt>
                <c:pt idx="74">
                  <c:v>2.6806905102996255</c:v>
                </c:pt>
                <c:pt idx="75">
                  <c:v>2.7177429635514021</c:v>
                </c:pt>
                <c:pt idx="76">
                  <c:v>2.7220024617537315</c:v>
                </c:pt>
                <c:pt idx="77">
                  <c:v>2.6795166362790694</c:v>
                </c:pt>
                <c:pt idx="78">
                  <c:v>2.639715997214485</c:v>
                </c:pt>
                <c:pt idx="79">
                  <c:v>2.6301884105653386</c:v>
                </c:pt>
                <c:pt idx="80">
                  <c:v>2.6808356179463462</c:v>
                </c:pt>
                <c:pt idx="81">
                  <c:v>2.7377837751152074</c:v>
                </c:pt>
                <c:pt idx="82">
                  <c:v>2.8078077137614681</c:v>
                </c:pt>
                <c:pt idx="83">
                  <c:v>2.8018371315068493</c:v>
                </c:pt>
                <c:pt idx="84">
                  <c:v>2.6847061510464059</c:v>
                </c:pt>
                <c:pt idx="85">
                  <c:v>2.361378315405652</c:v>
                </c:pt>
                <c:pt idx="86">
                  <c:v>2.124552299725023</c:v>
                </c:pt>
                <c:pt idx="87">
                  <c:v>2.0587610073597058</c:v>
                </c:pt>
                <c:pt idx="88">
                  <c:v>2.0232732055045872</c:v>
                </c:pt>
                <c:pt idx="89">
                  <c:v>1.9290237184643508</c:v>
                </c:pt>
                <c:pt idx="90">
                  <c:v>1.7856859305936075</c:v>
                </c:pt>
                <c:pt idx="91">
                  <c:v>1.8479359215328468</c:v>
                </c:pt>
                <c:pt idx="92">
                  <c:v>1.8798589627272726</c:v>
                </c:pt>
                <c:pt idx="93">
                  <c:v>1.844681507259528</c:v>
                </c:pt>
                <c:pt idx="94">
                  <c:v>1.8775776204710144</c:v>
                </c:pt>
                <c:pt idx="95">
                  <c:v>1.8978796904332129</c:v>
                </c:pt>
                <c:pt idx="96">
                  <c:v>2.0111073895870737</c:v>
                </c:pt>
                <c:pt idx="97">
                  <c:v>2.0150945590339893</c:v>
                </c:pt>
                <c:pt idx="98">
                  <c:v>1.996767942959002</c:v>
                </c:pt>
                <c:pt idx="99">
                  <c:v>1.9990024108251998</c:v>
                </c:pt>
                <c:pt idx="100">
                  <c:v>2.0180356672566377</c:v>
                </c:pt>
                <c:pt idx="101">
                  <c:v>2.0311757480176214</c:v>
                </c:pt>
                <c:pt idx="102">
                  <c:v>2.0785540263620388</c:v>
                </c:pt>
                <c:pt idx="103">
                  <c:v>2.0979001776027997</c:v>
                </c:pt>
                <c:pt idx="104">
                  <c:v>2.1145636355710549</c:v>
                </c:pt>
                <c:pt idx="105">
                  <c:v>2.1155702095652176</c:v>
                </c:pt>
                <c:pt idx="106">
                  <c:v>2.1342380805892551</c:v>
                </c:pt>
                <c:pt idx="107">
                  <c:v>2.1132417032871973</c:v>
                </c:pt>
                <c:pt idx="108">
                  <c:v>2.0585329612068968</c:v>
                </c:pt>
                <c:pt idx="109">
                  <c:v>2.0054979724612738</c:v>
                </c:pt>
                <c:pt idx="110">
                  <c:v>1.9788707931330474</c:v>
                </c:pt>
                <c:pt idx="111">
                  <c:v>1.9926531382252561</c:v>
                </c:pt>
                <c:pt idx="112">
                  <c:v>1.9960775710638297</c:v>
                </c:pt>
                <c:pt idx="113">
                  <c:v>1.9473586635593225</c:v>
                </c:pt>
                <c:pt idx="114">
                  <c:v>1.9096011687763714</c:v>
                </c:pt>
                <c:pt idx="115">
                  <c:v>1.8889704899159665</c:v>
                </c:pt>
                <c:pt idx="116">
                  <c:v>1.876882049372385</c:v>
                </c:pt>
                <c:pt idx="117">
                  <c:v>1.8455955337781484</c:v>
                </c:pt>
                <c:pt idx="118">
                  <c:v>1.8560867672485453</c:v>
                </c:pt>
                <c:pt idx="119">
                  <c:v>1.9017256056338028</c:v>
                </c:pt>
                <c:pt idx="120">
                  <c:v>1.9433934108910891</c:v>
                </c:pt>
                <c:pt idx="121">
                  <c:v>1.9411131973684213</c:v>
                </c:pt>
                <c:pt idx="122">
                  <c:v>1.9684133829787236</c:v>
                </c:pt>
                <c:pt idx="123">
                  <c:v>2.0474576246953693</c:v>
                </c:pt>
                <c:pt idx="124">
                  <c:v>2.0092275650767983</c:v>
                </c:pt>
                <c:pt idx="125">
                  <c:v>1.9463358759065268</c:v>
                </c:pt>
                <c:pt idx="126">
                  <c:v>1.9240156514056224</c:v>
                </c:pt>
                <c:pt idx="127">
                  <c:v>1.9159821831325299</c:v>
                </c:pt>
                <c:pt idx="128">
                  <c:v>2.0015357235576925</c:v>
                </c:pt>
                <c:pt idx="129">
                  <c:v>2.0457957272727274</c:v>
                </c:pt>
                <c:pt idx="130">
                  <c:v>2.0654755202541701</c:v>
                </c:pt>
                <c:pt idx="131">
                  <c:v>2.2390907577197154</c:v>
                </c:pt>
                <c:pt idx="132">
                  <c:v>2.38078920627451</c:v>
                </c:pt>
                <c:pt idx="133">
                  <c:v>2.0862854343750001</c:v>
                </c:pt>
                <c:pt idx="134">
                  <c:v>1.996833793934681</c:v>
                </c:pt>
                <c:pt idx="135">
                  <c:v>1.9786077114041896</c:v>
                </c:pt>
                <c:pt idx="136">
                  <c:v>1.9445535770720375</c:v>
                </c:pt>
                <c:pt idx="137">
                  <c:v>1.8767564087759816</c:v>
                </c:pt>
                <c:pt idx="138">
                  <c:v>1.8872879272030654</c:v>
                </c:pt>
                <c:pt idx="139">
                  <c:v>2.2895155661094226</c:v>
                </c:pt>
                <c:pt idx="140">
                  <c:v>2.5117396430188679</c:v>
                </c:pt>
                <c:pt idx="141">
                  <c:v>2.6916033073463268</c:v>
                </c:pt>
                <c:pt idx="142">
                  <c:v>2.627588545250561</c:v>
                </c:pt>
                <c:pt idx="143">
                  <c:v>2.5358178368107303</c:v>
                </c:pt>
                <c:pt idx="144">
                  <c:v>2.3890398507795099</c:v>
                </c:pt>
                <c:pt idx="145">
                  <c:v>2.1980668731454007</c:v>
                </c:pt>
                <c:pt idx="146">
                  <c:v>2.0255603590504454</c:v>
                </c:pt>
                <c:pt idx="147">
                  <c:v>1.9933005988156922</c:v>
                </c:pt>
                <c:pt idx="148">
                  <c:v>1.9785748089970501</c:v>
                </c:pt>
                <c:pt idx="149">
                  <c:v>2.0536513154411766</c:v>
                </c:pt>
                <c:pt idx="150">
                  <c:v>1.9441568303964756</c:v>
                </c:pt>
                <c:pt idx="151">
                  <c:v>2.0061910922401172</c:v>
                </c:pt>
                <c:pt idx="152">
                  <c:v>2.047786769343066</c:v>
                </c:pt>
                <c:pt idx="153">
                  <c:v>2.0812508848396498</c:v>
                </c:pt>
                <c:pt idx="154">
                  <c:v>2.1266246182873729</c:v>
                </c:pt>
                <c:pt idx="155">
                  <c:v>2.0336242460202612</c:v>
                </c:pt>
                <c:pt idx="156">
                  <c:v>1.9345236370209691</c:v>
                </c:pt>
                <c:pt idx="157">
                  <c:v>1.9086877243867246</c:v>
                </c:pt>
                <c:pt idx="158">
                  <c:v>1.9036244450035946</c:v>
                </c:pt>
                <c:pt idx="159">
                  <c:v>1.9371953802008612</c:v>
                </c:pt>
                <c:pt idx="160">
                  <c:v>1.9813612161775234</c:v>
                </c:pt>
                <c:pt idx="161">
                  <c:v>2.0113989714489651</c:v>
                </c:pt>
                <c:pt idx="162">
                  <c:v>2.0092318811387901</c:v>
                </c:pt>
                <c:pt idx="163">
                  <c:v>1.9942956612215912</c:v>
                </c:pt>
                <c:pt idx="164">
                  <c:v>2.0077763720765414</c:v>
                </c:pt>
                <c:pt idx="165">
                  <c:v>2.0292727946365563</c:v>
                </c:pt>
                <c:pt idx="166">
                  <c:v>2.0042047593244194</c:v>
                </c:pt>
                <c:pt idx="167">
                  <c:v>1.9539449782150387</c:v>
                </c:pt>
                <c:pt idx="168">
                  <c:v>1.9120835882352945</c:v>
                </c:pt>
                <c:pt idx="169">
                  <c:v>1.8993384199860237</c:v>
                </c:pt>
                <c:pt idx="170">
                  <c:v>1.9315852191207259</c:v>
                </c:pt>
                <c:pt idx="171">
                  <c:v>1.9196525507649516</c:v>
                </c:pt>
                <c:pt idx="172">
                  <c:v>1.9125935859916783</c:v>
                </c:pt>
                <c:pt idx="173">
                  <c:v>1.8956730408870412</c:v>
                </c:pt>
                <c:pt idx="174">
                  <c:v>1.8601718166089964</c:v>
                </c:pt>
                <c:pt idx="175">
                  <c:v>1.8373229889502767</c:v>
                </c:pt>
                <c:pt idx="176">
                  <c:v>1.9020413455172416</c:v>
                </c:pt>
                <c:pt idx="177">
                  <c:v>2.0899776710164839</c:v>
                </c:pt>
                <c:pt idx="178">
                  <c:v>2.0380111164383563</c:v>
                </c:pt>
                <c:pt idx="179">
                  <c:v>1.8731763718386876</c:v>
                </c:pt>
                <c:pt idx="180">
                  <c:v>1.8526671414900888</c:v>
                </c:pt>
                <c:pt idx="181">
                  <c:v>1.8953399481935924</c:v>
                </c:pt>
                <c:pt idx="182">
                  <c:v>1.8867864513936101</c:v>
                </c:pt>
                <c:pt idx="183">
                  <c:v>1.8804087085597829</c:v>
                </c:pt>
                <c:pt idx="184">
                  <c:v>1.8647177627118645</c:v>
                </c:pt>
                <c:pt idx="185">
                  <c:v>1.864746417173766</c:v>
                </c:pt>
                <c:pt idx="186">
                  <c:v>1.8702579986522916</c:v>
                </c:pt>
                <c:pt idx="187">
                  <c:v>1.8845424771812083</c:v>
                </c:pt>
                <c:pt idx="188">
                  <c:v>1.884105241125251</c:v>
                </c:pt>
                <c:pt idx="189">
                  <c:v>1.8778232088353417</c:v>
                </c:pt>
                <c:pt idx="190">
                  <c:v>1.8878315267022698</c:v>
                </c:pt>
                <c:pt idx="191">
                  <c:v>1.8540733650899401</c:v>
                </c:pt>
                <c:pt idx="192">
                  <c:v>1.8242244956810634</c:v>
                </c:pt>
                <c:pt idx="193">
                  <c:v>1.8028188840291588</c:v>
                </c:pt>
                <c:pt idx="194">
                  <c:v>1.7992418624338626</c:v>
                </c:pt>
                <c:pt idx="195">
                  <c:v>1.8184850909090911</c:v>
                </c:pt>
                <c:pt idx="196">
                  <c:v>1.8510647876397106</c:v>
                </c:pt>
                <c:pt idx="197">
                  <c:v>1.8375767979002628</c:v>
                </c:pt>
                <c:pt idx="198">
                  <c:v>1.8023975753604196</c:v>
                </c:pt>
                <c:pt idx="199">
                  <c:v>1.8070377926749512</c:v>
                </c:pt>
                <c:pt idx="200">
                  <c:v>1.8275418830829526</c:v>
                </c:pt>
                <c:pt idx="201">
                  <c:v>1.8162638143322476</c:v>
                </c:pt>
                <c:pt idx="202">
                  <c:v>1.8220345087833445</c:v>
                </c:pt>
                <c:pt idx="203">
                  <c:v>1.8359137166991553</c:v>
                </c:pt>
                <c:pt idx="204">
                  <c:v>1.8506641661279899</c:v>
                </c:pt>
                <c:pt idx="205">
                  <c:v>1.847082235483871</c:v>
                </c:pt>
                <c:pt idx="206">
                  <c:v>1.9022465022508039</c:v>
                </c:pt>
                <c:pt idx="207">
                  <c:v>2.042300880845612</c:v>
                </c:pt>
                <c:pt idx="208">
                  <c:v>2.0351859597186701</c:v>
                </c:pt>
                <c:pt idx="209">
                  <c:v>1.9164012871729421</c:v>
                </c:pt>
                <c:pt idx="210">
                  <c:v>1.8729238165605095</c:v>
                </c:pt>
                <c:pt idx="211">
                  <c:v>1.9103058632315522</c:v>
                </c:pt>
                <c:pt idx="212">
                  <c:v>2.0057244800253646</c:v>
                </c:pt>
                <c:pt idx="213">
                  <c:v>2.0910566946902653</c:v>
                </c:pt>
                <c:pt idx="214">
                  <c:v>2.0844686143667297</c:v>
                </c:pt>
                <c:pt idx="215">
                  <c:v>2.05722555185418</c:v>
                </c:pt>
                <c:pt idx="216">
                  <c:v>2.0251181599749057</c:v>
                </c:pt>
                <c:pt idx="217">
                  <c:v>2.0040912711333752</c:v>
                </c:pt>
                <c:pt idx="218">
                  <c:v>1.9230366038798499</c:v>
                </c:pt>
                <c:pt idx="219">
                  <c:v>1.8952504090056286</c:v>
                </c:pt>
                <c:pt idx="220">
                  <c:v>1.8702306016260162</c:v>
                </c:pt>
                <c:pt idx="221">
                  <c:v>1.8308296760299625</c:v>
                </c:pt>
                <c:pt idx="222">
                  <c:v>1.7942518497506235</c:v>
                </c:pt>
                <c:pt idx="223">
                  <c:v>1.8115583364427863</c:v>
                </c:pt>
                <c:pt idx="224">
                  <c:v>1.7993075186104217</c:v>
                </c:pt>
                <c:pt idx="225">
                  <c:v>1.8315748055727554</c:v>
                </c:pt>
                <c:pt idx="226">
                  <c:v>1.8432263846629562</c:v>
                </c:pt>
                <c:pt idx="227">
                  <c:v>1.7153664215080349</c:v>
                </c:pt>
                <c:pt idx="228">
                  <c:v>1.7286833580246914</c:v>
                </c:pt>
                <c:pt idx="229">
                  <c:v>1.6731185358024692</c:v>
                </c:pt>
                <c:pt idx="230">
                  <c:v>1.6407057228395061</c:v>
                </c:pt>
                <c:pt idx="231">
                  <c:v>1.6448489143033289</c:v>
                </c:pt>
                <c:pt idx="232">
                  <c:v>1.6438780891758917</c:v>
                </c:pt>
                <c:pt idx="233">
                  <c:v>1.5988538679361179</c:v>
                </c:pt>
                <c:pt idx="234">
                  <c:v>1.5765496893382354</c:v>
                </c:pt>
                <c:pt idx="235">
                  <c:v>1.5409546627906976</c:v>
                </c:pt>
                <c:pt idx="236">
                  <c:v>1.5660104024464832</c:v>
                </c:pt>
                <c:pt idx="237">
                  <c:v>1.5850721555826723</c:v>
                </c:pt>
                <c:pt idx="238">
                  <c:v>1.5572371566118224</c:v>
                </c:pt>
                <c:pt idx="239">
                  <c:v>1.4798696721411193</c:v>
                </c:pt>
                <c:pt idx="240">
                  <c:v>1.4680651117182757</c:v>
                </c:pt>
                <c:pt idx="241">
                  <c:v>1.4559197953855494</c:v>
                </c:pt>
                <c:pt idx="242">
                  <c:v>1.5126915952669906</c:v>
                </c:pt>
                <c:pt idx="243">
                  <c:v>1.6262507191078965</c:v>
                </c:pt>
                <c:pt idx="244">
                  <c:v>1.6162333981927712</c:v>
                </c:pt>
                <c:pt idx="245">
                  <c:v>1.6177396734939762</c:v>
                </c:pt>
                <c:pt idx="246">
                  <c:v>1.6829441355728858</c:v>
                </c:pt>
                <c:pt idx="247">
                  <c:v>1.7537335272292041</c:v>
                </c:pt>
                <c:pt idx="248">
                  <c:v>1.8104926430274138</c:v>
                </c:pt>
                <c:pt idx="249">
                  <c:v>1.8265984985127899</c:v>
                </c:pt>
                <c:pt idx="250">
                  <c:v>1.87531275</c:v>
                </c:pt>
                <c:pt idx="251">
                  <c:v>1.9138262819905216</c:v>
                </c:pt>
                <c:pt idx="252">
                  <c:v>2.0026966639102186</c:v>
                </c:pt>
                <c:pt idx="253">
                  <c:v>2.1488877864705884</c:v>
                </c:pt>
                <c:pt idx="254">
                  <c:v>2.162641370175439</c:v>
                </c:pt>
                <c:pt idx="255">
                  <c:v>2.0805108098303102</c:v>
                </c:pt>
                <c:pt idx="256">
                  <c:v>2.073944007009346</c:v>
                </c:pt>
                <c:pt idx="257">
                  <c:v>2.0633522398373985</c:v>
                </c:pt>
                <c:pt idx="258">
                  <c:v>2.0762003346844238</c:v>
                </c:pt>
                <c:pt idx="259">
                  <c:v>2.1225311650260568</c:v>
                </c:pt>
                <c:pt idx="260">
                  <c:v>2.3578240950460829</c:v>
                </c:pt>
                <c:pt idx="261">
                  <c:v>2.3537565434157561</c:v>
                </c:pt>
                <c:pt idx="262">
                  <c:v>2.3267370591274399</c:v>
                </c:pt>
                <c:pt idx="263">
                  <c:v>2.2412099684994273</c:v>
                </c:pt>
                <c:pt idx="264">
                  <c:v>2.1700657790432802</c:v>
                </c:pt>
                <c:pt idx="265">
                  <c:v>2.1196716840909091</c:v>
                </c:pt>
                <c:pt idx="266">
                  <c:v>1.9864187296990348</c:v>
                </c:pt>
                <c:pt idx="267">
                  <c:v>2.0156422755102041</c:v>
                </c:pt>
                <c:pt idx="268">
                  <c:v>2.1097709148336157</c:v>
                </c:pt>
                <c:pt idx="269">
                  <c:v>2.0853224501969616</c:v>
                </c:pt>
                <c:pt idx="270">
                  <c:v>1.9380345969560315</c:v>
                </c:pt>
                <c:pt idx="271">
                  <c:v>1.9591767925591883</c:v>
                </c:pt>
                <c:pt idx="272">
                  <c:v>2.0988901824817523</c:v>
                </c:pt>
                <c:pt idx="273">
                  <c:v>1.9006548141891895</c:v>
                </c:pt>
                <c:pt idx="274">
                  <c:v>1.7735352129577464</c:v>
                </c:pt>
                <c:pt idx="275">
                  <c:v>1.6462722976324689</c:v>
                </c:pt>
                <c:pt idx="276">
                  <c:v>1.6181651941474395</c:v>
                </c:pt>
                <c:pt idx="277">
                  <c:v>1.6182474067415729</c:v>
                </c:pt>
                <c:pt idx="278">
                  <c:v>1.7229764201680673</c:v>
                </c:pt>
                <c:pt idx="279">
                  <c:v>1.8254578098159511</c:v>
                </c:pt>
                <c:pt idx="280">
                  <c:v>1.8178519136490252</c:v>
                </c:pt>
                <c:pt idx="281">
                  <c:v>1.7903876737193765</c:v>
                </c:pt>
                <c:pt idx="282">
                  <c:v>1.8044676016666665</c:v>
                </c:pt>
                <c:pt idx="283">
                  <c:v>1.8424125263157896</c:v>
                </c:pt>
                <c:pt idx="284">
                  <c:v>1.9513763202433629</c:v>
                </c:pt>
                <c:pt idx="285">
                  <c:v>2.0174446214128037</c:v>
                </c:pt>
                <c:pt idx="286">
                  <c:v>1.9562491129476585</c:v>
                </c:pt>
                <c:pt idx="287">
                  <c:v>1.9640239141914191</c:v>
                </c:pt>
                <c:pt idx="288">
                  <c:v>2.0375796801752464</c:v>
                </c:pt>
                <c:pt idx="289">
                  <c:v>2.2525543126361653</c:v>
                </c:pt>
                <c:pt idx="290">
                  <c:v>2.322301379010332</c:v>
                </c:pt>
                <c:pt idx="291">
                  <c:v>2.0923249241266375</c:v>
                </c:pt>
                <c:pt idx="292">
                  <c:v>1.9836550393657739</c:v>
                </c:pt>
                <c:pt idx="293">
                  <c:v>1.9446170442381214</c:v>
                </c:pt>
                <c:pt idx="294">
                  <c:v>1.9532381028851391</c:v>
                </c:pt>
                <c:pt idx="295">
                  <c:v>2.0125307560975614</c:v>
                </c:pt>
                <c:pt idx="296">
                  <c:v>1.9735868379254458</c:v>
                </c:pt>
                <c:pt idx="297">
                  <c:v>2.0027677539210385</c:v>
                </c:pt>
                <c:pt idx="298">
                  <c:v>2.0030367535135136</c:v>
                </c:pt>
                <c:pt idx="299">
                  <c:v>2.0084212021563341</c:v>
                </c:pt>
                <c:pt idx="300">
                  <c:v>2.081667615136876</c:v>
                </c:pt>
                <c:pt idx="301">
                  <c:v>2.1187250637386184</c:v>
                </c:pt>
                <c:pt idx="302">
                  <c:v>2.1770065702832708</c:v>
                </c:pt>
                <c:pt idx="303">
                  <c:v>2.2575803436499466</c:v>
                </c:pt>
                <c:pt idx="304">
                  <c:v>2.3197279925611056</c:v>
                </c:pt>
                <c:pt idx="305">
                  <c:v>2.2648033282159874</c:v>
                </c:pt>
                <c:pt idx="306">
                  <c:v>2.2994316039132734</c:v>
                </c:pt>
                <c:pt idx="307">
                  <c:v>2.4224441654334039</c:v>
                </c:pt>
                <c:pt idx="308">
                  <c:v>2.5254475179135936</c:v>
                </c:pt>
                <c:pt idx="309">
                  <c:v>2.7965879863731655</c:v>
                </c:pt>
                <c:pt idx="310">
                  <c:v>2.8004148664580071</c:v>
                </c:pt>
                <c:pt idx="311">
                  <c:v>2.620416146583203</c:v>
                </c:pt>
                <c:pt idx="312">
                  <c:v>2.5562718265135702</c:v>
                </c:pt>
                <c:pt idx="313">
                  <c:v>2.6339501843814968</c:v>
                </c:pt>
                <c:pt idx="314">
                  <c:v>2.8665448647074054</c:v>
                </c:pt>
                <c:pt idx="315">
                  <c:v>2.958353463990707</c:v>
                </c:pt>
                <c:pt idx="316">
                  <c:v>2.8398331092975209</c:v>
                </c:pt>
                <c:pt idx="317">
                  <c:v>2.9557717221218378</c:v>
                </c:pt>
                <c:pt idx="318">
                  <c:v>3.043734906362237</c:v>
                </c:pt>
                <c:pt idx="319">
                  <c:v>3.1876810300866905</c:v>
                </c:pt>
                <c:pt idx="320">
                  <c:v>3.545296991322938</c:v>
                </c:pt>
                <c:pt idx="321">
                  <c:v>3.8868862958312409</c:v>
                </c:pt>
                <c:pt idx="322">
                  <c:v>3.2476390413932359</c:v>
                </c:pt>
                <c:pt idx="323">
                  <c:v>3.0832375702927819</c:v>
                </c:pt>
                <c:pt idx="324">
                  <c:v>3.0955990495735071</c:v>
                </c:pt>
                <c:pt idx="325">
                  <c:v>3.1038902604062191</c:v>
                </c:pt>
                <c:pt idx="326">
                  <c:v>3.203463642714071</c:v>
                </c:pt>
                <c:pt idx="327">
                  <c:v>3.3986734309915296</c:v>
                </c:pt>
                <c:pt idx="328">
                  <c:v>3.5979671545951315</c:v>
                </c:pt>
                <c:pt idx="329">
                  <c:v>3.5901676201684842</c:v>
                </c:pt>
                <c:pt idx="330">
                  <c:v>3.6151913805815679</c:v>
                </c:pt>
                <c:pt idx="331">
                  <c:v>3.7359027306182533</c:v>
                </c:pt>
                <c:pt idx="332">
                  <c:v>3.4312921651873767</c:v>
                </c:pt>
                <c:pt idx="333">
                  <c:v>3.1198863330361566</c:v>
                </c:pt>
                <c:pt idx="334">
                  <c:v>3.1496589388613865</c:v>
                </c:pt>
                <c:pt idx="335">
                  <c:v>3.2135467623092078</c:v>
                </c:pt>
                <c:pt idx="336">
                  <c:v>3.0537886806234855</c:v>
                </c:pt>
                <c:pt idx="337">
                  <c:v>3.0464596085953795</c:v>
                </c:pt>
                <c:pt idx="338">
                  <c:v>3.2484179002182296</c:v>
                </c:pt>
                <c:pt idx="339">
                  <c:v>3.4412549997086024</c:v>
                </c:pt>
                <c:pt idx="340">
                  <c:v>3.381679299775096</c:v>
                </c:pt>
                <c:pt idx="341">
                  <c:v>3.3877384173205165</c:v>
                </c:pt>
                <c:pt idx="342">
                  <c:v>3.4547651637018735</c:v>
                </c:pt>
                <c:pt idx="343">
                  <c:v>3.4544228851960113</c:v>
                </c:pt>
                <c:pt idx="344">
                  <c:v>3.5408596168969106</c:v>
                </c:pt>
                <c:pt idx="345">
                  <c:v>3.6750237144222964</c:v>
                </c:pt>
                <c:pt idx="346">
                  <c:v>4.0269434358310336</c:v>
                </c:pt>
                <c:pt idx="347">
                  <c:v>3.9503856937737947</c:v>
                </c:pt>
                <c:pt idx="348">
                  <c:v>3.8980998292674882</c:v>
                </c:pt>
                <c:pt idx="349">
                  <c:v>3.9701101661126446</c:v>
                </c:pt>
                <c:pt idx="350">
                  <c:v>4.5461275315767775</c:v>
                </c:pt>
                <c:pt idx="351">
                  <c:v>4.7725331255667429</c:v>
                </c:pt>
                <c:pt idx="352">
                  <c:v>5.1412332371473175</c:v>
                </c:pt>
                <c:pt idx="353">
                  <c:v>5.377443622869178</c:v>
                </c:pt>
                <c:pt idx="354">
                  <c:v>5.3692246918033391</c:v>
                </c:pt>
                <c:pt idx="355">
                  <c:v>4.918454812634323</c:v>
                </c:pt>
                <c:pt idx="356">
                  <c:v>4.596955371281588</c:v>
                </c:pt>
                <c:pt idx="357">
                  <c:v>4.1205977981059476</c:v>
                </c:pt>
                <c:pt idx="358">
                  <c:v>3.3740197868432538</c:v>
                </c:pt>
                <c:pt idx="359">
                  <c:v>2.8966788867444344</c:v>
                </c:pt>
                <c:pt idx="360">
                  <c:v>2.7044305833683291</c:v>
                </c:pt>
                <c:pt idx="361">
                  <c:v>2.5805883356056509</c:v>
                </c:pt>
                <c:pt idx="362">
                  <c:v>2.4616449158803739</c:v>
                </c:pt>
                <c:pt idx="363">
                  <c:v>2.6093398190720656</c:v>
                </c:pt>
                <c:pt idx="364">
                  <c:v>2.6134288714311205</c:v>
                </c:pt>
                <c:pt idx="365">
                  <c:v>2.9442966043111878</c:v>
                </c:pt>
                <c:pt idx="366">
                  <c:v>2.957750426124456</c:v>
                </c:pt>
                <c:pt idx="367">
                  <c:v>3.0567422286894566</c:v>
                </c:pt>
                <c:pt idx="368">
                  <c:v>3.0418162808473972</c:v>
                </c:pt>
                <c:pt idx="369">
                  <c:v>3.0858367199515957</c:v>
                </c:pt>
                <c:pt idx="370">
                  <c:v>3.2138911714556651</c:v>
                </c:pt>
                <c:pt idx="371">
                  <c:v>3.1573449168840613</c:v>
                </c:pt>
                <c:pt idx="372">
                  <c:v>3.2705534377758774</c:v>
                </c:pt>
                <c:pt idx="373">
                  <c:v>3.2043350023702026</c:v>
                </c:pt>
                <c:pt idx="374">
                  <c:v>3.3531699454803938</c:v>
                </c:pt>
                <c:pt idx="375">
                  <c:v>3.5182474956647334</c:v>
                </c:pt>
                <c:pt idx="376">
                  <c:v>3.5313542683050305</c:v>
                </c:pt>
                <c:pt idx="377">
                  <c:v>3.3934798096446119</c:v>
                </c:pt>
                <c:pt idx="378">
                  <c:v>3.3452075969072403</c:v>
                </c:pt>
                <c:pt idx="379">
                  <c:v>3.3946548717666332</c:v>
                </c:pt>
                <c:pt idx="380">
                  <c:v>3.3750331399610585</c:v>
                </c:pt>
                <c:pt idx="381">
                  <c:v>3.4834718083867875</c:v>
                </c:pt>
                <c:pt idx="382">
                  <c:v>3.5754403114895945</c:v>
                </c:pt>
                <c:pt idx="383">
                  <c:v>3.6773840317591353</c:v>
                </c:pt>
                <c:pt idx="384">
                  <c:v>3.8297516185851799</c:v>
                </c:pt>
                <c:pt idx="385">
                  <c:v>4.0385648036485238</c:v>
                </c:pt>
                <c:pt idx="386">
                  <c:v>4.3770693832213992</c:v>
                </c:pt>
                <c:pt idx="387">
                  <c:v>4.5348671275988099</c:v>
                </c:pt>
                <c:pt idx="388">
                  <c:v>4.5010753785930984</c:v>
                </c:pt>
                <c:pt idx="389">
                  <c:v>4.3745007077213236</c:v>
                </c:pt>
                <c:pt idx="390">
                  <c:v>4.332284872889816</c:v>
                </c:pt>
                <c:pt idx="391">
                  <c:v>4.2684004566884557</c:v>
                </c:pt>
                <c:pt idx="392">
                  <c:v>4.2342683853934524</c:v>
                </c:pt>
                <c:pt idx="393">
                  <c:v>4.1876884671223822</c:v>
                </c:pt>
                <c:pt idx="394">
                  <c:v>4.3609172704022123</c:v>
                </c:pt>
                <c:pt idx="395">
                  <c:v>4.2487380401631878</c:v>
                </c:pt>
                <c:pt idx="396">
                  <c:v>4.2060279466472377</c:v>
                </c:pt>
                <c:pt idx="397">
                  <c:v>4.3283587246911255</c:v>
                </c:pt>
                <c:pt idx="398">
                  <c:v>4.5094646363529094</c:v>
                </c:pt>
                <c:pt idx="399">
                  <c:v>4.4894413535671749</c:v>
                </c:pt>
                <c:pt idx="400">
                  <c:v>4.3495162209843778</c:v>
                </c:pt>
                <c:pt idx="401">
                  <c:v>4.1123983890094697</c:v>
                </c:pt>
                <c:pt idx="402">
                  <c:v>4.0701918968458815</c:v>
                </c:pt>
                <c:pt idx="403">
                  <c:v>4.3310705131829614</c:v>
                </c:pt>
                <c:pt idx="404">
                  <c:v>4.4593286323398917</c:v>
                </c:pt>
                <c:pt idx="405">
                  <c:v>4.4190534863019026</c:v>
                </c:pt>
                <c:pt idx="406">
                  <c:v>4.3250643246024847</c:v>
                </c:pt>
                <c:pt idx="407">
                  <c:v>4.2831973106249004</c:v>
                </c:pt>
                <c:pt idx="408">
                  <c:v>4.2182847148425191</c:v>
                </c:pt>
                <c:pt idx="409">
                  <c:v>4.4123364164988814</c:v>
                </c:pt>
                <c:pt idx="410">
                  <c:v>4.3787599778501995</c:v>
                </c:pt>
                <c:pt idx="411">
                  <c:v>4.2393295901154895</c:v>
                </c:pt>
                <c:pt idx="412">
                  <c:v>4.1731483461122165</c:v>
                </c:pt>
                <c:pt idx="413">
                  <c:v>4.1406483844565383</c:v>
                </c:pt>
                <c:pt idx="414">
                  <c:v>4.1505419158437098</c:v>
                </c:pt>
                <c:pt idx="415">
                  <c:v>4.1818921666181206</c:v>
                </c:pt>
                <c:pt idx="416">
                  <c:v>4.2405934871373274</c:v>
                </c:pt>
                <c:pt idx="417">
                  <c:v>4.1569463389452599</c:v>
                </c:pt>
                <c:pt idx="418">
                  <c:v>4.1001605120674922</c:v>
                </c:pt>
                <c:pt idx="419">
                  <c:v>4.1352079339976742</c:v>
                </c:pt>
                <c:pt idx="420">
                  <c:v>4.1363384641614296</c:v>
                </c:pt>
                <c:pt idx="421">
                  <c:v>4.2290788629087723</c:v>
                </c:pt>
                <c:pt idx="422">
                  <c:v>4.23942101501975</c:v>
                </c:pt>
                <c:pt idx="423">
                  <c:v>4.1918939082435731</c:v>
                </c:pt>
                <c:pt idx="424">
                  <c:v>4.1620483759873688</c:v>
                </c:pt>
                <c:pt idx="425">
                  <c:v>4.1178849205693373</c:v>
                </c:pt>
                <c:pt idx="426">
                  <c:v>4.0888348398846253</c:v>
                </c:pt>
                <c:pt idx="427">
                  <c:v>4.0417119538070834</c:v>
                </c:pt>
                <c:pt idx="428">
                  <c:v>3.9934729675050122</c:v>
                </c:pt>
                <c:pt idx="429">
                  <c:v>3.8757216425139087</c:v>
                </c:pt>
                <c:pt idx="430">
                  <c:v>3.8472700632166452</c:v>
                </c:pt>
                <c:pt idx="431">
                  <c:v>3.6093969696533632</c:v>
                </c:pt>
                <c:pt idx="432">
                  <c:v>3.1913228181582043</c:v>
                </c:pt>
                <c:pt idx="433">
                  <c:v>3.0371255139751949</c:v>
                </c:pt>
                <c:pt idx="434">
                  <c:v>3.069940179101188</c:v>
                </c:pt>
                <c:pt idx="435">
                  <c:v>2.9457308230474459</c:v>
                </c:pt>
                <c:pt idx="436">
                  <c:v>3.0470112459485468</c:v>
                </c:pt>
                <c:pt idx="437">
                  <c:v>3.0232129051671173</c:v>
                </c:pt>
                <c:pt idx="438">
                  <c:v>2.9288834090708553</c:v>
                </c:pt>
                <c:pt idx="439">
                  <c:v>2.7264210173579455</c:v>
                </c:pt>
                <c:pt idx="440">
                  <c:v>2.6376484248337664</c:v>
                </c:pt>
                <c:pt idx="441">
                  <c:v>2.6493394825331</c:v>
                </c:pt>
                <c:pt idx="442">
                  <c:v>2.5910349553916463</c:v>
                </c:pt>
                <c:pt idx="443">
                  <c:v>2.4275893203883498</c:v>
                </c:pt>
                <c:pt idx="444">
                  <c:v>2.2512578371990419</c:v>
                </c:pt>
                <c:pt idx="445">
                  <c:v>2.1034358526009127</c:v>
                </c:pt>
                <c:pt idx="446">
                  <c:v>2.1955413911319122</c:v>
                </c:pt>
                <c:pt idx="447">
                  <c:v>2.2523779953777168</c:v>
                </c:pt>
                <c:pt idx="448">
                  <c:v>2.4170937851394303</c:v>
                </c:pt>
                <c:pt idx="449">
                  <c:v>2.5230804595666338</c:v>
                </c:pt>
                <c:pt idx="450">
                  <c:v>2.5045000277016385</c:v>
                </c:pt>
                <c:pt idx="451">
                  <c:v>2.4431577635522448</c:v>
                </c:pt>
                <c:pt idx="452">
                  <c:v>2.4839008875929913</c:v>
                </c:pt>
                <c:pt idx="453">
                  <c:v>2.5394544910144954</c:v>
                </c:pt>
                <c:pt idx="454">
                  <c:v>2.5186887258810069</c:v>
                </c:pt>
                <c:pt idx="455">
                  <c:v>2.5850330623105306</c:v>
                </c:pt>
                <c:pt idx="456">
                  <c:v>2.6433752588227586</c:v>
                </c:pt>
                <c:pt idx="457">
                  <c:v>2.6304867866711459</c:v>
                </c:pt>
                <c:pt idx="458">
                  <c:v>2.6197658798934831</c:v>
                </c:pt>
                <c:pt idx="459">
                  <c:v>2.6455021785265092</c:v>
                </c:pt>
                <c:pt idx="460">
                  <c:v>2.6247556226656448</c:v>
                </c:pt>
                <c:pt idx="461">
                  <c:v>2.572325300985117</c:v>
                </c:pt>
                <c:pt idx="462">
                  <c:v>2.5557415773268479</c:v>
                </c:pt>
                <c:pt idx="463">
                  <c:v>2.6455717212613452</c:v>
                </c:pt>
                <c:pt idx="464">
                  <c:v>2.8259993184640737</c:v>
                </c:pt>
                <c:pt idx="465">
                  <c:v>2.8333928865331348</c:v>
                </c:pt>
                <c:pt idx="466">
                  <c:v>2.9396784899418376</c:v>
                </c:pt>
                <c:pt idx="467">
                  <c:v>2.9340135746843612</c:v>
                </c:pt>
                <c:pt idx="468">
                  <c:v>3.0280481746073145</c:v>
                </c:pt>
                <c:pt idx="469">
                  <c:v>3.0509076143041995</c:v>
                </c:pt>
                <c:pt idx="470">
                  <c:v>2.989875528681837</c:v>
                </c:pt>
                <c:pt idx="471">
                  <c:v>2.95729</c:v>
                </c:pt>
                <c:pt idx="472">
                  <c:v>2.9269513342125819</c:v>
                </c:pt>
                <c:pt idx="473">
                  <c:v>2.9165821681793282</c:v>
                </c:pt>
                <c:pt idx="474">
                  <c:v>2.8845773779813446</c:v>
                </c:pt>
                <c:pt idx="475">
                  <c:v>2.8682195232207377</c:v>
                </c:pt>
                <c:pt idx="476">
                  <c:v>2.8910858128926522</c:v>
                </c:pt>
                <c:pt idx="477">
                  <c:v>2.8753209331741116</c:v>
                </c:pt>
                <c:pt idx="478">
                  <c:v>2.8813241800571481</c:v>
                </c:pt>
                <c:pt idx="479">
                  <c:v>2.8517502977963018</c:v>
                </c:pt>
                <c:pt idx="480">
                  <c:v>2.808408359096997</c:v>
                </c:pt>
                <c:pt idx="481">
                  <c:v>2.7561275123605</c:v>
                </c:pt>
                <c:pt idx="482">
                  <c:v>2.7992518145180658</c:v>
                </c:pt>
                <c:pt idx="483">
                  <c:v>2.7892534007440943</c:v>
                </c:pt>
                <c:pt idx="484">
                  <c:v>2.7967331760546816</c:v>
                </c:pt>
                <c:pt idx="485">
                  <c:v>2.8158006669714251</c:v>
                </c:pt>
                <c:pt idx="486">
                  <c:v>2.8237713439132865</c:v>
                </c:pt>
                <c:pt idx="487">
                  <c:v>2.8371159348921839</c:v>
                </c:pt>
                <c:pt idx="488">
                  <c:v>2.8722337828690274</c:v>
                </c:pt>
                <c:pt idx="489">
                  <c:v>2.8867254885791973</c:v>
                </c:pt>
                <c:pt idx="490">
                  <c:v>2.9040769890747837</c:v>
                </c:pt>
                <c:pt idx="491">
                  <c:v>2.8805755333928418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273232"/>
        <c:axId val="793273792"/>
      </c:lineChart>
      <c:dateAx>
        <c:axId val="793273232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3273792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793273792"/>
        <c:scaling>
          <c:orientation val="minMax"/>
          <c:max val="5.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3273232"/>
        <c:crosses val="autoZero"/>
        <c:crossBetween val="between"/>
        <c:majorUnit val="0.5"/>
      </c:valAx>
      <c:dateAx>
        <c:axId val="793274352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793274912"/>
        <c:crosses val="autoZero"/>
        <c:auto val="1"/>
        <c:lblOffset val="100"/>
        <c:baseTimeUnit val="months"/>
      </c:dateAx>
      <c:valAx>
        <c:axId val="79327491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79327435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872483221476837"/>
          <c:y val="0.15972222222222351"/>
          <c:w val="0.39709172259507797"/>
          <c:h val="4.340277777777762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ia.doe.gov/emeu/steo/pub/contents.html" TargetMode="Externa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ia.gov/steo/" TargetMode="Externa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85725</xdr:colOff>
      <xdr:row>4</xdr:row>
      <xdr:rowOff>47625</xdr:rowOff>
    </xdr:from>
    <xdr:to>
      <xdr:col>0</xdr:col>
      <xdr:colOff>514350</xdr:colOff>
      <xdr:row>6</xdr:row>
      <xdr:rowOff>114300</xdr:rowOff>
    </xdr:to>
    <xdr:pic>
      <xdr:nvPicPr>
        <xdr:cNvPr id="91210" name="Picture 1" descr="STEO_logoS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725" y="695325"/>
          <a:ext cx="428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66675</xdr:colOff>
      <xdr:row>0</xdr:row>
      <xdr:rowOff>76200</xdr:rowOff>
    </xdr:from>
    <xdr:to>
      <xdr:col>1</xdr:col>
      <xdr:colOff>3343275</xdr:colOff>
      <xdr:row>4</xdr:row>
      <xdr:rowOff>66675</xdr:rowOff>
    </xdr:to>
    <xdr:pic>
      <xdr:nvPicPr>
        <xdr:cNvPr id="91211" name="Picture 6" descr="eia_logo_taglin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38175" y="76200"/>
          <a:ext cx="3276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18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Gasoline-Q'!$A$218">
      <cdr:nvSpPr>
        <cdr:cNvPr id="19459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2FEBCD7-0334-420B-838B-15B03B647590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2018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0.84461</cdr:x>
      <cdr:y>0.10215</cdr:y>
    </cdr:from>
    <cdr:to>
      <cdr:x>0.96524</cdr:x>
      <cdr:y>0.14195</cdr:y>
    </cdr:to>
    <cdr:sp macro="" textlink="">
      <cdr:nvSpPr>
        <cdr:cNvPr id="1946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92150" y="56042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</cdr:x>
      <cdr:y>0.8997</cdr:y>
    </cdr:from>
    <cdr:ext cx="562098" cy="427281"/>
    <cdr:pic>
      <cdr:nvPicPr>
        <cdr:cNvPr id="19467" name="Picture 11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6096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205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Gasoline-M'!$A$570">
      <cdr:nvSpPr>
        <cdr:cNvPr id="21507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506D19A-B7DA-439C-9CC2-E5479C9E616C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2018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0.84721</cdr:x>
      <cdr:y>0.0967</cdr:y>
    </cdr:from>
    <cdr:to>
      <cdr:x>0.95179</cdr:x>
      <cdr:y>0.13649</cdr:y>
    </cdr:to>
    <cdr:sp macro="" textlink="">
      <cdr:nvSpPr>
        <cdr:cNvPr id="215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277" y="530529"/>
          <a:ext cx="901095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0.92282</cdr:x>
      <cdr:y>0.89931</cdr:y>
    </cdr:from>
    <cdr:ext cx="557142" cy="428570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58126" y="4933950"/>
          <a:ext cx="557142" cy="428570"/>
        </a:xfrm>
        <a:prstGeom xmlns:a="http://schemas.openxmlformats.org/drawingml/2006/main" prst="rect">
          <a:avLst/>
        </a:prstGeom>
      </cdr:spPr>
    </cdr:pic>
  </cdr:abs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50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0.84115</cdr:x>
      <cdr:y>0.10562</cdr:y>
    </cdr:from>
    <cdr:to>
      <cdr:x>0.96178</cdr:x>
      <cdr:y>0.14542</cdr:y>
    </cdr:to>
    <cdr:sp macro="" textlink="">
      <cdr:nvSpPr>
        <cdr:cNvPr id="4608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2687" y="5794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Diesel-A'!$A$83">
      <cdr:nvSpPr>
        <cdr:cNvPr id="46085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3C637FC2-FDE8-4747-BB33-BFA2D7913AA5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2018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0.92075</cdr:x>
      <cdr:y>0.89774</cdr:y>
    </cdr:from>
    <cdr:ext cx="562013" cy="427226"/>
    <cdr:pic>
      <cdr:nvPicPr>
        <cdr:cNvPr id="46088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71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Diesel-Q'!$A$206">
      <cdr:nvSpPr>
        <cdr:cNvPr id="48130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421AE286-EDE0-41DB-868D-3A639C791382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2018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0.84719</cdr:x>
      <cdr:y>0.10388</cdr:y>
    </cdr:from>
    <cdr:to>
      <cdr:x>0.96783</cdr:x>
      <cdr:y>0.14368</cdr:y>
    </cdr:to>
    <cdr:sp macro="" textlink="">
      <cdr:nvSpPr>
        <cdr:cNvPr id="481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132" y="569946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0.92297</cdr:x>
      <cdr:y>0.8997</cdr:y>
    </cdr:from>
    <cdr:ext cx="562013" cy="427281"/>
    <cdr:pic>
      <cdr:nvPicPr>
        <cdr:cNvPr id="4813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71385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91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Diesel-M'!$A$534">
      <cdr:nvSpPr>
        <cdr:cNvPr id="50179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B02AB82-16D5-4A48-A67D-7D8EF9084192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2018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0.8409</cdr:x>
      <cdr:y>0.10538</cdr:y>
    </cdr:from>
    <cdr:to>
      <cdr:x>0.9519</cdr:x>
      <cdr:y>0.14517</cdr:y>
    </cdr:to>
    <cdr:sp macro="" textlink="">
      <cdr:nvSpPr>
        <cdr:cNvPr id="501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0558" y="578154"/>
          <a:ext cx="945204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0.91723</cdr:x>
      <cdr:y>0.89063</cdr:y>
    </cdr:from>
    <cdr:ext cx="557143" cy="428570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10501" y="4886325"/>
          <a:ext cx="557143" cy="428570"/>
        </a:xfrm>
        <a:prstGeom xmlns:a="http://schemas.openxmlformats.org/drawingml/2006/main" prst="rect">
          <a:avLst/>
        </a:prstGeom>
      </cdr:spPr>
    </cdr:pic>
  </cdr:abs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07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69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0.84719</cdr:x>
      <cdr:y>0.09868</cdr:y>
    </cdr:from>
    <cdr:to>
      <cdr:x>0.96783</cdr:x>
      <cdr:y>0.13847</cdr:y>
    </cdr:to>
    <cdr:sp macro="" textlink="">
      <cdr:nvSpPr>
        <cdr:cNvPr id="3789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132" y="541371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Heat Oil-A'!$A$83">
      <cdr:nvSpPr>
        <cdr:cNvPr id="37893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2692923-BABD-4610-8C65-22712B75088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2018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0.91951</cdr:x>
      <cdr:y>0.89774</cdr:y>
    </cdr:from>
    <cdr:ext cx="562013" cy="427226"/>
    <cdr:pic>
      <cdr:nvPicPr>
        <cdr:cNvPr id="3789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1881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09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Heat Oil-Q'!$A$206">
      <cdr:nvSpPr>
        <cdr:cNvPr id="41986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0BF4412-4A7C-4B59-A6D2-0C1B9E51B83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2018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0.84967</cdr:x>
      <cdr:y>0.10215</cdr:y>
    </cdr:from>
    <cdr:to>
      <cdr:x>0.9703</cdr:x>
      <cdr:y>0.14195</cdr:y>
    </cdr:to>
    <cdr:sp macro="" textlink="">
      <cdr:nvSpPr>
        <cdr:cNvPr id="4198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5250" y="56042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</cdr:x>
      <cdr:y>0.8997</cdr:y>
    </cdr:from>
    <cdr:ext cx="562098" cy="427281"/>
    <cdr:pic>
      <cdr:nvPicPr>
        <cdr:cNvPr id="41992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6096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30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Heat Oil-M'!$A$546">
      <cdr:nvSpPr>
        <cdr:cNvPr id="44035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41A08D8-B03D-4743-A289-C489DEFCBD09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2018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0.84375</cdr:x>
      <cdr:y>0.0967</cdr:y>
    </cdr:from>
    <cdr:to>
      <cdr:x>0.95204</cdr:x>
      <cdr:y>0.13649</cdr:y>
    </cdr:to>
    <cdr:sp macro="" textlink="">
      <cdr:nvSpPr>
        <cdr:cNvPr id="4403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4814" y="530529"/>
          <a:ext cx="930558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0.9217</cdr:x>
      <cdr:y>0.89583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48601" y="4914900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778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0.84408</cdr:x>
      <cdr:y>0.09173</cdr:y>
    </cdr:from>
    <cdr:to>
      <cdr:x>0.96471</cdr:x>
      <cdr:y>0.13153</cdr:y>
    </cdr:to>
    <cdr:sp macro="" textlink="">
      <cdr:nvSpPr>
        <cdr:cNvPr id="788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7625" y="5032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0.00781</cdr:x>
      <cdr:y>0.91862</cdr:y>
    </cdr:from>
    <cdr:to>
      <cdr:x>0.43474</cdr:x>
      <cdr:y>0.97586</cdr:y>
    </cdr:to>
    <cdr:sp macro="" textlink="'Natural Gas-A'!$A$95">
      <cdr:nvSpPr>
        <cdr:cNvPr id="78853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69767" y="5051825"/>
          <a:ext cx="3639490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408D133-9D2F-42D1-895D-20618E083595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2018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0.92099</cdr:x>
      <cdr:y>0.89774</cdr:y>
    </cdr:from>
    <cdr:ext cx="562098" cy="427226"/>
    <cdr:pic>
      <cdr:nvPicPr>
        <cdr:cNvPr id="7885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4525" y="4937061"/>
          <a:ext cx="562678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799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Natural Gas-Q'!$A$198">
      <cdr:nvSpPr>
        <cdr:cNvPr id="80898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769460EC-2C0D-4D7D-999C-D9B71BD8A92B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2018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0.84164</cdr:x>
      <cdr:y>0.0952</cdr:y>
    </cdr:from>
    <cdr:to>
      <cdr:x>0.96228</cdr:x>
      <cdr:y>0.135</cdr:y>
    </cdr:to>
    <cdr:sp macro="" textlink="">
      <cdr:nvSpPr>
        <cdr:cNvPr id="8090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6859" y="522321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0.92075</cdr:x>
      <cdr:y>0.8997</cdr:y>
    </cdr:from>
    <cdr:ext cx="562013" cy="427281"/>
    <cdr:pic>
      <cdr:nvPicPr>
        <cdr:cNvPr id="80904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0.84584</cdr:x>
      <cdr:y>0.10388</cdr:y>
    </cdr:from>
    <cdr:to>
      <cdr:x>0.96648</cdr:x>
      <cdr:y>0.14368</cdr:y>
    </cdr:to>
    <cdr:sp macro="" textlink="">
      <cdr:nvSpPr>
        <cdr:cNvPr id="3174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2624" y="569946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0.00682</cdr:x>
      <cdr:y>0.91862</cdr:y>
    </cdr:from>
    <cdr:to>
      <cdr:x>0.43375</cdr:x>
      <cdr:y>0.97586</cdr:y>
    </cdr:to>
    <cdr:sp macro="" textlink="'Crude Oil-A'!$A$94">
      <cdr:nvSpPr>
        <cdr:cNvPr id="31750" name="Text Box 6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61337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6A40F77-A694-4E52-9F50-54AE73B8BB4D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2018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0.92075</cdr:x>
      <cdr:y>0.89774</cdr:y>
    </cdr:from>
    <cdr:ext cx="562013" cy="427226"/>
    <cdr:pic>
      <cdr:nvPicPr>
        <cdr:cNvPr id="31754" name="Picture 10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29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0.92206</cdr:y>
    </cdr:from>
    <cdr:to>
      <cdr:x>0.52299</cdr:x>
      <cdr:y>0.9793</cdr:y>
    </cdr:to>
    <cdr:sp macro="" textlink="'Natural Gas-M'!$A$510">
      <cdr:nvSpPr>
        <cdr:cNvPr id="83971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70727"/>
          <a:ext cx="4410801" cy="314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3FAEDC3-DC1D-4B5F-AD8F-FB1316799F7E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2018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0.84213</cdr:x>
      <cdr:y>0.10017</cdr:y>
    </cdr:from>
    <cdr:to>
      <cdr:x>0.95165</cdr:x>
      <cdr:y>0.13996</cdr:y>
    </cdr:to>
    <cdr:sp macro="" textlink="">
      <cdr:nvSpPr>
        <cdr:cNvPr id="8397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71032" y="549579"/>
          <a:ext cx="932601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0.92058</cdr:x>
      <cdr:y>0.8941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39076" y="4905375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50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0.85004</cdr:x>
      <cdr:y>0.09868</cdr:y>
    </cdr:from>
    <cdr:to>
      <cdr:x>0.97068</cdr:x>
      <cdr:y>0.13847</cdr:y>
    </cdr:to>
    <cdr:sp macro="" textlink="">
      <cdr:nvSpPr>
        <cdr:cNvPr id="8602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8388" y="541371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Electricity-A'!$A$102">
      <cdr:nvSpPr>
        <cdr:cNvPr id="86021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1E54E9A-D813-4CFD-8A30-F0B778CE883C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2018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0.9205</cdr:x>
      <cdr:y>0.89774</cdr:y>
    </cdr:from>
    <cdr:ext cx="562013" cy="427226"/>
    <cdr:pic>
      <cdr:nvPicPr>
        <cdr:cNvPr id="86024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0311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70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Electricity-Q'!$A$218">
      <cdr:nvSpPr>
        <cdr:cNvPr id="88066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FA87F031-EC77-4D91-9D69-A73B2CE655D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2018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0.85191</cdr:x>
      <cdr:y>0.09868</cdr:y>
    </cdr:from>
    <cdr:to>
      <cdr:x>0.97254</cdr:x>
      <cdr:y>0.13847</cdr:y>
    </cdr:to>
    <cdr:sp macro="" textlink="">
      <cdr:nvSpPr>
        <cdr:cNvPr id="8806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54300" y="5413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0.92272</cdr:x>
      <cdr:y>0.8997</cdr:y>
    </cdr:from>
    <cdr:ext cx="562098" cy="427281"/>
    <cdr:pic>
      <cdr:nvPicPr>
        <cdr:cNvPr id="88072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69277" y="4947862"/>
          <a:ext cx="562678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91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Electricity-M'!$A$570">
      <cdr:nvSpPr>
        <cdr:cNvPr id="90115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FAF5CA6-013A-4922-8BF9-139BF0E9C317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2018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0.84945</cdr:x>
      <cdr:y>0.10017</cdr:y>
    </cdr:from>
    <cdr:to>
      <cdr:x>0.96219</cdr:x>
      <cdr:y>0.13996</cdr:y>
    </cdr:to>
    <cdr:sp macro="" textlink="">
      <cdr:nvSpPr>
        <cdr:cNvPr id="9011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3388" y="549579"/>
          <a:ext cx="917955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0.91946</cdr:x>
      <cdr:y>0.8941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29551" y="4905375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190500</xdr:colOff>
      <xdr:row>5</xdr:row>
      <xdr:rowOff>66675</xdr:rowOff>
    </xdr:from>
    <xdr:to>
      <xdr:col>1</xdr:col>
      <xdr:colOff>352425</xdr:colOff>
      <xdr:row>7</xdr:row>
      <xdr:rowOff>104775</xdr:rowOff>
    </xdr:to>
    <xdr:pic>
      <xdr:nvPicPr>
        <xdr:cNvPr id="1100" name="Picture 4" descr="STEO_logoS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0" y="876300"/>
          <a:ext cx="428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104775</xdr:colOff>
      <xdr:row>0</xdr:row>
      <xdr:rowOff>114300</xdr:rowOff>
    </xdr:from>
    <xdr:to>
      <xdr:col>6</xdr:col>
      <xdr:colOff>152400</xdr:colOff>
      <xdr:row>4</xdr:row>
      <xdr:rowOff>104775</xdr:rowOff>
    </xdr:to>
    <xdr:pic>
      <xdr:nvPicPr>
        <xdr:cNvPr id="1101" name="Picture 6" descr="eia_logo_taglin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4775" y="114300"/>
          <a:ext cx="3276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28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Crude Oil-Q'!$A$226">
      <cdr:nvSpPr>
        <cdr:cNvPr id="33794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EDAF774A-DFE9-4433-A961-D6CD5E163738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2018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0.8404</cdr:x>
      <cdr:y>0.10388</cdr:y>
    </cdr:from>
    <cdr:to>
      <cdr:x>0.96104</cdr:x>
      <cdr:y>0.14368</cdr:y>
    </cdr:to>
    <cdr:sp macro="" textlink="">
      <cdr:nvSpPr>
        <cdr:cNvPr id="337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56300" y="569946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0.92198</cdr:x>
      <cdr:y>0.8997</cdr:y>
    </cdr:from>
    <cdr:ext cx="562098" cy="427281"/>
    <cdr:pic>
      <cdr:nvPicPr>
        <cdr:cNvPr id="33800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62955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48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Crude Oil-M'!$A$594">
      <cdr:nvSpPr>
        <cdr:cNvPr id="35843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EAB357C-E474-460A-9B8F-322F936A1B1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2018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0.84573</cdr:x>
      <cdr:y>0.09645</cdr:y>
    </cdr:from>
    <cdr:to>
      <cdr:x>0.95178</cdr:x>
      <cdr:y>0.13649</cdr:y>
    </cdr:to>
    <cdr:sp macro="" textlink="">
      <cdr:nvSpPr>
        <cdr:cNvPr id="358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1675" y="530529"/>
          <a:ext cx="911483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0.91611</cdr:x>
      <cdr:y>0.89757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00978" y="4924426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1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0.84559</cdr:x>
      <cdr:y>0.10041</cdr:y>
    </cdr:from>
    <cdr:to>
      <cdr:x>0.96623</cdr:x>
      <cdr:y>0.14021</cdr:y>
    </cdr:to>
    <cdr:sp macro="" textlink="">
      <cdr:nvSpPr>
        <cdr:cNvPr id="4104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0495" y="550896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Gasoline-A'!$A$86">
      <cdr:nvSpPr>
        <cdr:cNvPr id="4109" name="Text Box 1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AA66A52-8CC6-4E32-9D01-6472108F825F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April 2018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0.91728</cdr:x>
      <cdr:y>0.89774</cdr:y>
    </cdr:from>
    <cdr:ext cx="562098" cy="427226"/>
    <cdr:pic>
      <cdr:nvPicPr>
        <cdr:cNvPr id="4114" name="Picture 1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22914" y="4937061"/>
          <a:ext cx="562678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doe.gov/emeu/aer/natgas.html" TargetMode="External"/><Relationship Id="rId13" Type="http://schemas.openxmlformats.org/officeDocument/2006/relationships/hyperlink" Target="http://www.eia.doe.gov/emeu/steo/pub/contents.html" TargetMode="External"/><Relationship Id="rId3" Type="http://schemas.openxmlformats.org/officeDocument/2006/relationships/hyperlink" Target="http://www.eia.gov/oil_gas/petroleum/data_publications/petroleum_marketing_monthly/pmm.html" TargetMode="External"/><Relationship Id="rId7" Type="http://schemas.openxmlformats.org/officeDocument/2006/relationships/hyperlink" Target="http://www.eia.gov/oil_gas/natural_gas/data_publications/natural_gas_monthly/ngm.html" TargetMode="External"/><Relationship Id="rId12" Type="http://schemas.openxmlformats.org/officeDocument/2006/relationships/hyperlink" Target="http://www.eia.gov/FTPROOT/multifuel/00357392.pdf" TargetMode="External"/><Relationship Id="rId2" Type="http://schemas.openxmlformats.org/officeDocument/2006/relationships/hyperlink" Target="http://www.bls.gov/cpi/" TargetMode="External"/><Relationship Id="rId16" Type="http://schemas.openxmlformats.org/officeDocument/2006/relationships/drawing" Target="../drawings/drawing38.xml"/><Relationship Id="rId1" Type="http://schemas.openxmlformats.org/officeDocument/2006/relationships/hyperlink" Target="http://www.eia.gov/steo/" TargetMode="External"/><Relationship Id="rId6" Type="http://schemas.openxmlformats.org/officeDocument/2006/relationships/hyperlink" Target="http://www.eia.gov/oil_gas/petroleum/data_publications/weekly_petroleum_status_report/wpsr.html" TargetMode="External"/><Relationship Id="rId11" Type="http://schemas.openxmlformats.org/officeDocument/2006/relationships/hyperlink" Target="http://www.eia.doe.gov/emeu/mer/prices.html" TargetMode="External"/><Relationship Id="rId5" Type="http://schemas.openxmlformats.org/officeDocument/2006/relationships/hyperlink" Target="http://www.eia.gov/oil_gas/petroleum/data_publications/weekly_petroleum_status_report/wpsr.html" TargetMode="External"/><Relationship Id="rId15" Type="http://schemas.openxmlformats.org/officeDocument/2006/relationships/printerSettings" Target="../printerSettings/printerSettings20.bin"/><Relationship Id="rId10" Type="http://schemas.openxmlformats.org/officeDocument/2006/relationships/hyperlink" Target="http://www.eia.doe.gov/emeu/aer/elect.html" TargetMode="External"/><Relationship Id="rId4" Type="http://schemas.openxmlformats.org/officeDocument/2006/relationships/hyperlink" Target="http://www.eia.doe.gov/emeu/mer/prices.html" TargetMode="External"/><Relationship Id="rId9" Type="http://schemas.openxmlformats.org/officeDocument/2006/relationships/hyperlink" Target="http://www.eia.doe.gov/emeu/mer/prices.html" TargetMode="External"/><Relationship Id="rId14" Type="http://schemas.openxmlformats.org/officeDocument/2006/relationships/hyperlink" Target="http://www.ihsglobalinsight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6:B26"/>
  <sheetViews>
    <sheetView tabSelected="1" workbookViewId="0"/>
  </sheetViews>
  <sheetFormatPr defaultColWidth="9.140625" defaultRowHeight="12.75" x14ac:dyDescent="0.2"/>
  <cols>
    <col min="1" max="1" width="8.5703125" style="24" customWidth="1"/>
    <col min="2" max="2" width="78" style="24" customWidth="1"/>
    <col min="3" max="16384" width="9.140625" style="24"/>
  </cols>
  <sheetData>
    <row r="6" spans="2:2" ht="15.75" x14ac:dyDescent="0.25">
      <c r="B6" s="23" t="str">
        <f>"Short-Term Energy Outlook Real and Nominal Prices, "&amp;TEXT('Notes and Sources'!$G$7,"Mmmm yyyy")</f>
        <v>Short-Term Energy Outlook Real and Nominal Prices, April 2018</v>
      </c>
    </row>
    <row r="8" spans="2:2" x14ac:dyDescent="0.2">
      <c r="B8" s="25" t="s">
        <v>193</v>
      </c>
    </row>
    <row r="9" spans="2:2" x14ac:dyDescent="0.2">
      <c r="B9" s="25" t="s">
        <v>194</v>
      </c>
    </row>
    <row r="10" spans="2:2" x14ac:dyDescent="0.2">
      <c r="B10" s="25" t="s">
        <v>195</v>
      </c>
    </row>
    <row r="11" spans="2:2" x14ac:dyDescent="0.2">
      <c r="B11" s="25" t="s">
        <v>217</v>
      </c>
    </row>
    <row r="12" spans="2:2" x14ac:dyDescent="0.2">
      <c r="B12" s="25" t="s">
        <v>218</v>
      </c>
    </row>
    <row r="13" spans="2:2" x14ac:dyDescent="0.2">
      <c r="B13" s="25" t="s">
        <v>219</v>
      </c>
    </row>
    <row r="14" spans="2:2" x14ac:dyDescent="0.2">
      <c r="B14" s="25" t="s">
        <v>225</v>
      </c>
    </row>
    <row r="15" spans="2:2" x14ac:dyDescent="0.2">
      <c r="B15" s="25" t="s">
        <v>226</v>
      </c>
    </row>
    <row r="16" spans="2:2" x14ac:dyDescent="0.2">
      <c r="B16" s="25" t="s">
        <v>227</v>
      </c>
    </row>
    <row r="17" spans="2:2" x14ac:dyDescent="0.2">
      <c r="B17" s="25" t="s">
        <v>228</v>
      </c>
    </row>
    <row r="18" spans="2:2" x14ac:dyDescent="0.2">
      <c r="B18" s="25" t="s">
        <v>229</v>
      </c>
    </row>
    <row r="19" spans="2:2" x14ac:dyDescent="0.2">
      <c r="B19" s="25" t="s">
        <v>230</v>
      </c>
    </row>
    <row r="20" spans="2:2" x14ac:dyDescent="0.2">
      <c r="B20" s="25" t="s">
        <v>231</v>
      </c>
    </row>
    <row r="21" spans="2:2" x14ac:dyDescent="0.2">
      <c r="B21" s="25" t="s">
        <v>232</v>
      </c>
    </row>
    <row r="22" spans="2:2" x14ac:dyDescent="0.2">
      <c r="B22" s="25" t="s">
        <v>233</v>
      </c>
    </row>
    <row r="23" spans="2:2" x14ac:dyDescent="0.2">
      <c r="B23" s="25" t="s">
        <v>234</v>
      </c>
    </row>
    <row r="24" spans="2:2" x14ac:dyDescent="0.2">
      <c r="B24" s="25" t="s">
        <v>235</v>
      </c>
    </row>
    <row r="25" spans="2:2" x14ac:dyDescent="0.2">
      <c r="B25" s="25" t="s">
        <v>236</v>
      </c>
    </row>
    <row r="26" spans="2:2" x14ac:dyDescent="0.2">
      <c r="B26" s="25" t="s">
        <v>196</v>
      </c>
    </row>
  </sheetData>
  <phoneticPr fontId="0" type="noConversion"/>
  <hyperlinks>
    <hyperlink ref="B13" location="'Gasoline-M'!A5" display="Motor Gasoline Regular Grade Retail Prices (Monthly)"/>
    <hyperlink ref="B17" location="'Heat Oil-A'!A5" display="Heating Oil Prices (Annual)"/>
    <hyperlink ref="B10" location="'Crude Oil-M'!A5" display="Imported Crude Oil Prices (Monthly)"/>
    <hyperlink ref="B19" location="'Heat Oil-M'!A5" display="Heating Oil Prices (Monthly)"/>
    <hyperlink ref="B15" location="'Diesel-Q'!A5" display="On-highway Diesel Prices (Quarterly)"/>
    <hyperlink ref="B20" location="'Natural Gas-A'!A5" display="Residential Natural Gas Prices (Annual)"/>
    <hyperlink ref="B21" location="'Natural Gas-Q'!A5" display="Residential Natural Gas Prices (Quarterly)"/>
    <hyperlink ref="B23" location="'Electricity-A'!A5" display="Residential Electricity Prices (Annual)"/>
    <hyperlink ref="B24" location="'Electricity-Q'!A5" display="Residential Electricity Prices (Quarterly)"/>
    <hyperlink ref="B25" location="'Electricity-M'!A5" display="Residential Electricity Prices (Monthly)"/>
    <hyperlink ref="B26" location="'Notes and Sources'!A8" display="Notes and Sources"/>
    <hyperlink ref="B14" location="'Diesel-A'!A5" display="On-highway Diesel Prices (Annual)"/>
    <hyperlink ref="B18" location="'Heat Oil-Q'!A5" display="Heating Oil Prices (Quarterly)"/>
    <hyperlink ref="B9" location="'Crude Oil-Q'!A5" display="Imported Crude Oil Prices (Quarterly)"/>
    <hyperlink ref="B11" location="'Gasoline-A'!A5" display="Motor Gasoline Retail Prices (Annual)"/>
    <hyperlink ref="B12" location="'Gasoline-Q'!A5" display="Motor Gasoline Retail Prices (Quarterly)"/>
    <hyperlink ref="B8" location="'Crude Oil-A'!A5" display="Imported Crude Oil Prices (Annual)"/>
    <hyperlink ref="B16" location="'Diesel-M'!A5" display="On-highway Diesel Prices (Monthly)"/>
    <hyperlink ref="B22" location="'Natural Gas-M'!A5" display="Residential Natural Gas Prices (Monthly)"/>
  </hyperlinks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7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2" t="s">
        <v>168</v>
      </c>
      <c r="B1" s="42"/>
      <c r="C1" s="43">
        <f>'Notes and Sources'!$G$7</f>
        <v>43200</v>
      </c>
      <c r="D1" s="43"/>
    </row>
    <row r="2" spans="1:4" ht="15.75" x14ac:dyDescent="0.25">
      <c r="A2" s="11" t="s">
        <v>181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1" t="s">
        <v>179</v>
      </c>
      <c r="D39" s="41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28856</v>
      </c>
      <c r="B41" s="26">
        <v>0.68500000000000005</v>
      </c>
      <c r="C41" s="12">
        <v>0.60499999999999998</v>
      </c>
      <c r="D41" s="12">
        <f t="shared" ref="D41:D104" si="0">C41*$B$533/B41</f>
        <v>2.2083974963503645</v>
      </c>
    </row>
    <row r="42" spans="1:4" x14ac:dyDescent="0.2">
      <c r="A42" s="13">
        <v>28887</v>
      </c>
      <c r="B42" s="26">
        <v>0.69199999999999995</v>
      </c>
      <c r="C42" s="12">
        <v>0.63</v>
      </c>
      <c r="D42" s="12">
        <f t="shared" si="0"/>
        <v>2.2763911994219654</v>
      </c>
    </row>
    <row r="43" spans="1:4" x14ac:dyDescent="0.2">
      <c r="A43" s="13">
        <v>28915</v>
      </c>
      <c r="B43" s="26">
        <v>0.69899999999999995</v>
      </c>
      <c r="C43" s="12">
        <v>0.64800000000000002</v>
      </c>
      <c r="D43" s="12">
        <f t="shared" si="0"/>
        <v>2.3179831416309016</v>
      </c>
    </row>
    <row r="44" spans="1:4" x14ac:dyDescent="0.2">
      <c r="A44" s="13">
        <v>28946</v>
      </c>
      <c r="B44" s="26">
        <v>0.70599999999999996</v>
      </c>
      <c r="C44" s="12">
        <v>0.67500000000000004</v>
      </c>
      <c r="D44" s="12">
        <f t="shared" si="0"/>
        <v>2.3906253186968844</v>
      </c>
    </row>
    <row r="45" spans="1:4" x14ac:dyDescent="0.2">
      <c r="A45" s="13">
        <v>28976</v>
      </c>
      <c r="B45" s="26">
        <v>0.71399999999999997</v>
      </c>
      <c r="C45" s="12">
        <v>0.73099999999999998</v>
      </c>
      <c r="D45" s="12">
        <f t="shared" si="0"/>
        <v>2.5599507380952384</v>
      </c>
    </row>
    <row r="46" spans="1:4" x14ac:dyDescent="0.2">
      <c r="A46" s="13">
        <v>29007</v>
      </c>
      <c r="B46" s="26">
        <v>0.72199999999999998</v>
      </c>
      <c r="C46" s="12">
        <v>0.81799999999999995</v>
      </c>
      <c r="D46" s="12">
        <f t="shared" si="0"/>
        <v>2.8328824182825487</v>
      </c>
    </row>
    <row r="47" spans="1:4" x14ac:dyDescent="0.2">
      <c r="A47" s="13">
        <v>29037</v>
      </c>
      <c r="B47" s="26">
        <v>0.73</v>
      </c>
      <c r="C47" s="12">
        <v>0.85599999999999998</v>
      </c>
      <c r="D47" s="12">
        <f t="shared" si="0"/>
        <v>2.9319958246575339</v>
      </c>
    </row>
    <row r="48" spans="1:4" x14ac:dyDescent="0.2">
      <c r="A48" s="13">
        <v>29068</v>
      </c>
      <c r="B48" s="26">
        <v>0.73699999999999999</v>
      </c>
      <c r="C48" s="12">
        <v>0.89</v>
      </c>
      <c r="D48" s="12">
        <f t="shared" si="0"/>
        <v>3.0194994979647221</v>
      </c>
    </row>
    <row r="49" spans="1:4" x14ac:dyDescent="0.2">
      <c r="A49" s="13">
        <v>29099</v>
      </c>
      <c r="B49" s="26">
        <v>0.74399999999999999</v>
      </c>
      <c r="C49" s="12">
        <v>0.89500000000000002</v>
      </c>
      <c r="D49" s="12">
        <f t="shared" si="0"/>
        <v>3.0078941061827957</v>
      </c>
    </row>
    <row r="50" spans="1:4" x14ac:dyDescent="0.2">
      <c r="A50" s="13">
        <v>29129</v>
      </c>
      <c r="B50" s="26">
        <v>0.752</v>
      </c>
      <c r="C50" s="12">
        <v>0.91900000000000004</v>
      </c>
      <c r="D50" s="12">
        <f t="shared" si="0"/>
        <v>3.0556957752659577</v>
      </c>
    </row>
    <row r="51" spans="1:4" x14ac:dyDescent="0.2">
      <c r="A51" s="13">
        <v>29160</v>
      </c>
      <c r="B51" s="26">
        <v>0.76</v>
      </c>
      <c r="C51" s="12">
        <v>0.93500000000000005</v>
      </c>
      <c r="D51" s="12">
        <f t="shared" si="0"/>
        <v>3.0761709144736846</v>
      </c>
    </row>
    <row r="52" spans="1:4" x14ac:dyDescent="0.2">
      <c r="A52" s="13">
        <v>29190</v>
      </c>
      <c r="B52" s="26">
        <v>0.76900000000000002</v>
      </c>
      <c r="C52" s="12">
        <v>0.98299999999999998</v>
      </c>
      <c r="D52" s="12">
        <f t="shared" si="0"/>
        <v>3.1962417568270483</v>
      </c>
    </row>
    <row r="53" spans="1:4" x14ac:dyDescent="0.2">
      <c r="A53" s="13">
        <v>29221</v>
      </c>
      <c r="B53" s="26">
        <v>0.78</v>
      </c>
      <c r="C53" s="12">
        <v>0.997</v>
      </c>
      <c r="D53" s="12">
        <f t="shared" si="0"/>
        <v>3.1960458320512823</v>
      </c>
    </row>
    <row r="54" spans="1:4" x14ac:dyDescent="0.2">
      <c r="A54" s="13">
        <v>29252</v>
      </c>
      <c r="B54" s="26">
        <v>0.79</v>
      </c>
      <c r="C54" s="12">
        <v>1.0189999999999999</v>
      </c>
      <c r="D54" s="12">
        <f t="shared" si="0"/>
        <v>3.2252214215189872</v>
      </c>
    </row>
    <row r="55" spans="1:4" x14ac:dyDescent="0.2">
      <c r="A55" s="13">
        <v>29281</v>
      </c>
      <c r="B55" s="26">
        <v>0.80100000000000005</v>
      </c>
      <c r="C55" s="12">
        <v>1.0469999999999999</v>
      </c>
      <c r="D55" s="12">
        <f t="shared" si="0"/>
        <v>3.2683353295880151</v>
      </c>
    </row>
    <row r="56" spans="1:4" x14ac:dyDescent="0.2">
      <c r="A56" s="13">
        <v>29312</v>
      </c>
      <c r="B56" s="26">
        <v>0.80900000000000005</v>
      </c>
      <c r="C56" s="12">
        <v>1.0489999999999999</v>
      </c>
      <c r="D56" s="12">
        <f t="shared" si="0"/>
        <v>3.2421970741656367</v>
      </c>
    </row>
    <row r="57" spans="1:4" x14ac:dyDescent="0.2">
      <c r="A57" s="13">
        <v>29342</v>
      </c>
      <c r="B57" s="26">
        <v>0.81699999999999995</v>
      </c>
      <c r="C57" s="12">
        <v>1.048</v>
      </c>
      <c r="D57" s="12">
        <f t="shared" si="0"/>
        <v>3.2073892484700131</v>
      </c>
    </row>
    <row r="58" spans="1:4" x14ac:dyDescent="0.2">
      <c r="A58" s="13">
        <v>29373</v>
      </c>
      <c r="B58" s="26">
        <v>0.82499999999999996</v>
      </c>
      <c r="C58" s="12">
        <v>1.054</v>
      </c>
      <c r="D58" s="12">
        <f t="shared" si="0"/>
        <v>3.1944721430303034</v>
      </c>
    </row>
    <row r="59" spans="1:4" x14ac:dyDescent="0.2">
      <c r="A59" s="13">
        <v>29403</v>
      </c>
      <c r="B59" s="26">
        <v>0.82599999999999996</v>
      </c>
      <c r="C59" s="12">
        <v>1.0429999999999999</v>
      </c>
      <c r="D59" s="12">
        <f t="shared" si="0"/>
        <v>3.1573062118644071</v>
      </c>
    </row>
    <row r="60" spans="1:4" x14ac:dyDescent="0.2">
      <c r="A60" s="13">
        <v>29434</v>
      </c>
      <c r="B60" s="26">
        <v>0.83199999999999996</v>
      </c>
      <c r="C60" s="12">
        <v>1.038</v>
      </c>
      <c r="D60" s="12">
        <f t="shared" si="0"/>
        <v>3.1195106322115387</v>
      </c>
    </row>
    <row r="61" spans="1:4" x14ac:dyDescent="0.2">
      <c r="A61" s="13">
        <v>29465</v>
      </c>
      <c r="B61" s="26">
        <v>0.83899999999999997</v>
      </c>
      <c r="C61" s="12">
        <v>1.0409999999999999</v>
      </c>
      <c r="D61" s="12">
        <f t="shared" si="0"/>
        <v>3.1024244302741359</v>
      </c>
    </row>
    <row r="62" spans="1:4" x14ac:dyDescent="0.2">
      <c r="A62" s="13">
        <v>29495</v>
      </c>
      <c r="B62" s="26">
        <v>0.84699999999999998</v>
      </c>
      <c r="C62" s="12">
        <v>1.03</v>
      </c>
      <c r="D62" s="12">
        <f t="shared" si="0"/>
        <v>3.0406487721369544</v>
      </c>
    </row>
    <row r="63" spans="1:4" x14ac:dyDescent="0.2">
      <c r="A63" s="13">
        <v>29526</v>
      </c>
      <c r="B63" s="26">
        <v>0.85599999999999998</v>
      </c>
      <c r="C63" s="12">
        <v>1.0629999999999999</v>
      </c>
      <c r="D63" s="12">
        <f t="shared" si="0"/>
        <v>3.1050739147196262</v>
      </c>
    </row>
    <row r="64" spans="1:4" x14ac:dyDescent="0.2">
      <c r="A64" s="13">
        <v>29556</v>
      </c>
      <c r="B64" s="26">
        <v>0.86399999999999999</v>
      </c>
      <c r="C64" s="12">
        <v>1.1000000000000001</v>
      </c>
      <c r="D64" s="12">
        <f t="shared" si="0"/>
        <v>3.1834012731481485</v>
      </c>
    </row>
    <row r="65" spans="1:4" x14ac:dyDescent="0.2">
      <c r="A65" s="13">
        <v>29587</v>
      </c>
      <c r="B65" s="26">
        <v>0.872</v>
      </c>
      <c r="C65" s="12">
        <v>1.1439999999999999</v>
      </c>
      <c r="D65" s="12">
        <f t="shared" si="0"/>
        <v>3.2803635871559633</v>
      </c>
    </row>
    <row r="66" spans="1:4" x14ac:dyDescent="0.2">
      <c r="A66" s="13">
        <v>29618</v>
      </c>
      <c r="B66" s="26">
        <v>0.88</v>
      </c>
      <c r="C66" s="12">
        <v>1.19</v>
      </c>
      <c r="D66" s="12">
        <f t="shared" si="0"/>
        <v>3.381245715909091</v>
      </c>
    </row>
    <row r="67" spans="1:4" x14ac:dyDescent="0.2">
      <c r="A67" s="13">
        <v>29646</v>
      </c>
      <c r="B67" s="26">
        <v>0.88600000000000001</v>
      </c>
      <c r="C67" s="12">
        <v>1.2170000000000001</v>
      </c>
      <c r="D67" s="12">
        <f t="shared" si="0"/>
        <v>3.4345456986455987</v>
      </c>
    </row>
    <row r="68" spans="1:4" x14ac:dyDescent="0.2">
      <c r="A68" s="13">
        <v>29677</v>
      </c>
      <c r="B68" s="26">
        <v>0.89100000000000001</v>
      </c>
      <c r="C68" s="12">
        <v>1.206</v>
      </c>
      <c r="D68" s="12">
        <f t="shared" si="0"/>
        <v>3.3844028080808082</v>
      </c>
    </row>
    <row r="69" spans="1:4" x14ac:dyDescent="0.2">
      <c r="A69" s="13">
        <v>29707</v>
      </c>
      <c r="B69" s="26">
        <v>0.89700000000000002</v>
      </c>
      <c r="C69" s="12">
        <v>1.198</v>
      </c>
      <c r="D69" s="12">
        <f t="shared" si="0"/>
        <v>3.3394643991081381</v>
      </c>
    </row>
    <row r="70" spans="1:4" x14ac:dyDescent="0.2">
      <c r="A70" s="13">
        <v>29738</v>
      </c>
      <c r="B70" s="26">
        <v>0.90500000000000003</v>
      </c>
      <c r="C70" s="12">
        <v>1.194</v>
      </c>
      <c r="D70" s="12">
        <f t="shared" si="0"/>
        <v>3.298892704972376</v>
      </c>
    </row>
    <row r="71" spans="1:4" x14ac:dyDescent="0.2">
      <c r="A71" s="13">
        <v>29768</v>
      </c>
      <c r="B71" s="26">
        <v>0.91500000000000004</v>
      </c>
      <c r="C71" s="12">
        <v>1.165</v>
      </c>
      <c r="D71" s="12">
        <f t="shared" si="0"/>
        <v>3.1835910437158472</v>
      </c>
    </row>
    <row r="72" spans="1:4" x14ac:dyDescent="0.2">
      <c r="A72" s="13">
        <v>29799</v>
      </c>
      <c r="B72" s="26">
        <v>0.92200000000000004</v>
      </c>
      <c r="C72" s="12">
        <v>1.1879999999999999</v>
      </c>
      <c r="D72" s="12">
        <f t="shared" si="0"/>
        <v>3.2217954403470714</v>
      </c>
    </row>
    <row r="73" spans="1:4" x14ac:dyDescent="0.2">
      <c r="A73" s="13">
        <v>29830</v>
      </c>
      <c r="B73" s="26">
        <v>0.93100000000000005</v>
      </c>
      <c r="C73" s="12">
        <v>1.1830000000000001</v>
      </c>
      <c r="D73" s="12">
        <f t="shared" si="0"/>
        <v>3.1772216015037591</v>
      </c>
    </row>
    <row r="74" spans="1:4" x14ac:dyDescent="0.2">
      <c r="A74" s="13">
        <v>29860</v>
      </c>
      <c r="B74" s="26">
        <v>0.93400000000000005</v>
      </c>
      <c r="C74" s="12">
        <v>1.1839999999999999</v>
      </c>
      <c r="D74" s="12">
        <f t="shared" si="0"/>
        <v>3.1696934989293357</v>
      </c>
    </row>
    <row r="75" spans="1:4" x14ac:dyDescent="0.2">
      <c r="A75" s="13">
        <v>29891</v>
      </c>
      <c r="B75" s="26">
        <v>0.93799999999999994</v>
      </c>
      <c r="C75" s="12">
        <v>1.1859999999999999</v>
      </c>
      <c r="D75" s="12">
        <f t="shared" si="0"/>
        <v>3.1615080618336888</v>
      </c>
    </row>
    <row r="76" spans="1:4" x14ac:dyDescent="0.2">
      <c r="A76" s="13">
        <v>29921</v>
      </c>
      <c r="B76" s="26">
        <v>0.94099999999999995</v>
      </c>
      <c r="C76" s="12">
        <v>1.1950000000000001</v>
      </c>
      <c r="D76" s="12">
        <f t="shared" si="0"/>
        <v>3.1753435866099902</v>
      </c>
    </row>
    <row r="77" spans="1:4" x14ac:dyDescent="0.2">
      <c r="A77" s="13">
        <v>29952</v>
      </c>
      <c r="B77" s="26">
        <v>0.94399999999999995</v>
      </c>
      <c r="C77" s="12">
        <v>1.196</v>
      </c>
      <c r="D77" s="12">
        <f t="shared" si="0"/>
        <v>3.1679011991525425</v>
      </c>
    </row>
    <row r="78" spans="1:4" x14ac:dyDescent="0.2">
      <c r="A78" s="13">
        <v>29983</v>
      </c>
      <c r="B78" s="26">
        <v>0.94699999999999995</v>
      </c>
      <c r="C78" s="12">
        <v>1.169</v>
      </c>
      <c r="D78" s="12">
        <f t="shared" si="0"/>
        <v>3.0865760010559664</v>
      </c>
    </row>
    <row r="79" spans="1:4" x14ac:dyDescent="0.2">
      <c r="A79" s="13">
        <v>30011</v>
      </c>
      <c r="B79" s="26">
        <v>0.94699999999999995</v>
      </c>
      <c r="C79" s="12">
        <v>1.117</v>
      </c>
      <c r="D79" s="12">
        <f t="shared" si="0"/>
        <v>2.9492774963041186</v>
      </c>
    </row>
    <row r="80" spans="1:4" x14ac:dyDescent="0.2">
      <c r="A80" s="13">
        <v>30042</v>
      </c>
      <c r="B80" s="26">
        <v>0.95</v>
      </c>
      <c r="C80" s="12">
        <v>1.0980000000000001</v>
      </c>
      <c r="D80" s="12">
        <f t="shared" si="0"/>
        <v>2.8899556484210529</v>
      </c>
    </row>
    <row r="81" spans="1:4" x14ac:dyDescent="0.2">
      <c r="A81" s="13">
        <v>30072</v>
      </c>
      <c r="B81" s="26">
        <v>0.95899999999999996</v>
      </c>
      <c r="C81" s="12">
        <v>1.1140000000000001</v>
      </c>
      <c r="D81" s="12">
        <f t="shared" si="0"/>
        <v>2.9045511345151205</v>
      </c>
    </row>
    <row r="82" spans="1:4" x14ac:dyDescent="0.2">
      <c r="A82" s="13">
        <v>30103</v>
      </c>
      <c r="B82" s="26">
        <v>0.97</v>
      </c>
      <c r="C82" s="12">
        <v>1.165</v>
      </c>
      <c r="D82" s="12">
        <f t="shared" si="0"/>
        <v>3.0030781494845367</v>
      </c>
    </row>
    <row r="83" spans="1:4" x14ac:dyDescent="0.2">
      <c r="A83" s="13">
        <v>30133</v>
      </c>
      <c r="B83" s="26">
        <v>0.97499999999999998</v>
      </c>
      <c r="C83" s="12">
        <v>1.155</v>
      </c>
      <c r="D83" s="12">
        <f t="shared" si="0"/>
        <v>2.9620324461538461</v>
      </c>
    </row>
    <row r="84" spans="1:4" x14ac:dyDescent="0.2">
      <c r="A84" s="13">
        <v>30164</v>
      </c>
      <c r="B84" s="26">
        <v>0.97699999999999998</v>
      </c>
      <c r="C84" s="12">
        <v>1.139</v>
      </c>
      <c r="D84" s="12">
        <f t="shared" si="0"/>
        <v>2.9150204329580349</v>
      </c>
    </row>
    <row r="85" spans="1:4" x14ac:dyDescent="0.2">
      <c r="A85" s="13">
        <v>30195</v>
      </c>
      <c r="B85" s="26">
        <v>0.97699999999999998</v>
      </c>
      <c r="C85" s="12">
        <v>1.1499999999999999</v>
      </c>
      <c r="D85" s="12">
        <f t="shared" si="0"/>
        <v>2.9431725179119756</v>
      </c>
    </row>
    <row r="86" spans="1:4" x14ac:dyDescent="0.2">
      <c r="A86" s="13">
        <v>30225</v>
      </c>
      <c r="B86" s="26">
        <v>0.98099999999999998</v>
      </c>
      <c r="C86" s="12">
        <v>1.169</v>
      </c>
      <c r="D86" s="12">
        <f t="shared" si="0"/>
        <v>2.9795998705402651</v>
      </c>
    </row>
    <row r="87" spans="1:4" x14ac:dyDescent="0.2">
      <c r="A87" s="13">
        <v>30256</v>
      </c>
      <c r="B87" s="26">
        <v>0.98</v>
      </c>
      <c r="C87" s="12">
        <v>1.196</v>
      </c>
      <c r="D87" s="12">
        <f t="shared" si="0"/>
        <v>3.0515293183673466</v>
      </c>
    </row>
    <row r="88" spans="1:4" x14ac:dyDescent="0.2">
      <c r="A88" s="13">
        <v>30286</v>
      </c>
      <c r="B88" s="26">
        <v>0.97699999999999998</v>
      </c>
      <c r="C88" s="12">
        <v>1.153</v>
      </c>
      <c r="D88" s="12">
        <f t="shared" si="0"/>
        <v>2.9508503592630504</v>
      </c>
    </row>
    <row r="89" spans="1:4" x14ac:dyDescent="0.2">
      <c r="A89" s="13">
        <v>30317</v>
      </c>
      <c r="B89" s="26">
        <v>0.97899999999999998</v>
      </c>
      <c r="C89" s="12">
        <v>1.125</v>
      </c>
      <c r="D89" s="12">
        <f t="shared" si="0"/>
        <v>2.8733086057201227</v>
      </c>
    </row>
    <row r="90" spans="1:4" x14ac:dyDescent="0.2">
      <c r="A90" s="13">
        <v>30348</v>
      </c>
      <c r="B90" s="26">
        <v>0.98</v>
      </c>
      <c r="C90" s="12">
        <v>1.105</v>
      </c>
      <c r="D90" s="12">
        <f t="shared" si="0"/>
        <v>2.8193477397959188</v>
      </c>
    </row>
    <row r="91" spans="1:4" x14ac:dyDescent="0.2">
      <c r="A91" s="13">
        <v>30376</v>
      </c>
      <c r="B91" s="26">
        <v>0.98099999999999998</v>
      </c>
      <c r="C91" s="12">
        <v>1.0629999999999999</v>
      </c>
      <c r="D91" s="12">
        <f t="shared" si="0"/>
        <v>2.7094222945973501</v>
      </c>
    </row>
    <row r="92" spans="1:4" x14ac:dyDescent="0.2">
      <c r="A92" s="13">
        <v>30407</v>
      </c>
      <c r="B92" s="26">
        <v>0.98799999999999999</v>
      </c>
      <c r="C92" s="12">
        <v>1.1599999999999999</v>
      </c>
      <c r="D92" s="12">
        <f t="shared" si="0"/>
        <v>2.9357122672064779</v>
      </c>
    </row>
    <row r="93" spans="1:4" x14ac:dyDescent="0.2">
      <c r="A93" s="13">
        <v>30437</v>
      </c>
      <c r="B93" s="26">
        <v>0.99199999999999999</v>
      </c>
      <c r="C93" s="12">
        <v>1.147</v>
      </c>
      <c r="D93" s="12">
        <f t="shared" si="0"/>
        <v>2.8911071562500004</v>
      </c>
    </row>
    <row r="94" spans="1:4" x14ac:dyDescent="0.2">
      <c r="A94" s="13">
        <v>30468</v>
      </c>
      <c r="B94" s="26">
        <v>0.99399999999999999</v>
      </c>
      <c r="C94" s="12">
        <v>1.1539999999999999</v>
      </c>
      <c r="D94" s="12">
        <f t="shared" si="0"/>
        <v>2.9028986096579477</v>
      </c>
    </row>
    <row r="95" spans="1:4" x14ac:dyDescent="0.2">
      <c r="A95" s="13">
        <v>30498</v>
      </c>
      <c r="B95" s="26">
        <v>0.998</v>
      </c>
      <c r="C95" s="12">
        <v>1.1439999999999999</v>
      </c>
      <c r="D95" s="12">
        <f t="shared" si="0"/>
        <v>2.8662094669338676</v>
      </c>
    </row>
    <row r="96" spans="1:4" x14ac:dyDescent="0.2">
      <c r="A96" s="13">
        <v>30529</v>
      </c>
      <c r="B96" s="26">
        <v>1.0009999999999999</v>
      </c>
      <c r="C96" s="12">
        <v>1.1499999999999999</v>
      </c>
      <c r="D96" s="12">
        <f t="shared" si="0"/>
        <v>2.8726069430569434</v>
      </c>
    </row>
    <row r="97" spans="1:4" x14ac:dyDescent="0.2">
      <c r="A97" s="13">
        <v>30560</v>
      </c>
      <c r="B97" s="26">
        <v>1.004</v>
      </c>
      <c r="C97" s="12">
        <v>1.1559999999999999</v>
      </c>
      <c r="D97" s="12">
        <f t="shared" si="0"/>
        <v>2.8789661872509957</v>
      </c>
    </row>
    <row r="98" spans="1:4" x14ac:dyDescent="0.2">
      <c r="A98" s="13">
        <v>30590</v>
      </c>
      <c r="B98" s="26">
        <v>1.008</v>
      </c>
      <c r="C98" s="12">
        <v>1.147</v>
      </c>
      <c r="D98" s="12">
        <f t="shared" si="0"/>
        <v>2.8452165664682543</v>
      </c>
    </row>
    <row r="99" spans="1:4" x14ac:dyDescent="0.2">
      <c r="A99" s="13">
        <v>30621</v>
      </c>
      <c r="B99" s="26">
        <v>1.0109999999999999</v>
      </c>
      <c r="C99" s="12">
        <v>1.1459999999999999</v>
      </c>
      <c r="D99" s="12">
        <f t="shared" si="0"/>
        <v>2.834300575667656</v>
      </c>
    </row>
    <row r="100" spans="1:4" x14ac:dyDescent="0.2">
      <c r="A100" s="13">
        <v>30651</v>
      </c>
      <c r="B100" s="26">
        <v>1.014</v>
      </c>
      <c r="C100" s="12">
        <v>1.1379999999999999</v>
      </c>
      <c r="D100" s="12">
        <f t="shared" si="0"/>
        <v>2.8061879151873765</v>
      </c>
    </row>
    <row r="101" spans="1:4" x14ac:dyDescent="0.2">
      <c r="A101" s="13">
        <v>30682</v>
      </c>
      <c r="B101" s="26">
        <v>1.0209999999999999</v>
      </c>
      <c r="C101" s="12">
        <v>1.173</v>
      </c>
      <c r="D101" s="12">
        <f t="shared" si="0"/>
        <v>2.8726632135161609</v>
      </c>
    </row>
    <row r="102" spans="1:4" x14ac:dyDescent="0.2">
      <c r="A102" s="13">
        <v>30713</v>
      </c>
      <c r="B102" s="26">
        <v>1.026</v>
      </c>
      <c r="C102" s="12">
        <v>1.17</v>
      </c>
      <c r="D102" s="12">
        <f t="shared" si="0"/>
        <v>2.8513527192982453</v>
      </c>
    </row>
    <row r="103" spans="1:4" x14ac:dyDescent="0.2">
      <c r="A103" s="13">
        <v>30742</v>
      </c>
      <c r="B103" s="26">
        <v>1.0289999999999999</v>
      </c>
      <c r="C103" s="12">
        <v>1.143</v>
      </c>
      <c r="D103" s="12">
        <f t="shared" si="0"/>
        <v>2.7774311282798836</v>
      </c>
    </row>
    <row r="104" spans="1:4" x14ac:dyDescent="0.2">
      <c r="A104" s="13">
        <v>30773</v>
      </c>
      <c r="B104" s="26">
        <v>1.0329999999999999</v>
      </c>
      <c r="C104" s="12">
        <v>1.141</v>
      </c>
      <c r="D104" s="12">
        <f t="shared" si="0"/>
        <v>2.7618352342691193</v>
      </c>
    </row>
    <row r="105" spans="1:4" x14ac:dyDescent="0.2">
      <c r="A105" s="13">
        <v>30803</v>
      </c>
      <c r="B105" s="26">
        <v>1.0349999999999999</v>
      </c>
      <c r="C105" s="12">
        <v>1.1419999999999999</v>
      </c>
      <c r="D105" s="12">
        <f t="shared" ref="D105:D168" si="1">C105*$B$533/B105</f>
        <v>2.7589142164251208</v>
      </c>
    </row>
    <row r="106" spans="1:4" x14ac:dyDescent="0.2">
      <c r="A106" s="13">
        <v>30834</v>
      </c>
      <c r="B106" s="26">
        <v>1.0369999999999999</v>
      </c>
      <c r="C106" s="12">
        <v>1.1379999999999999</v>
      </c>
      <c r="D106" s="12">
        <f t="shared" si="1"/>
        <v>2.7439484532304723</v>
      </c>
    </row>
    <row r="107" spans="1:4" x14ac:dyDescent="0.2">
      <c r="A107" s="13">
        <v>30864</v>
      </c>
      <c r="B107" s="26">
        <v>1.0409999999999999</v>
      </c>
      <c r="C107" s="12">
        <v>1.131</v>
      </c>
      <c r="D107" s="12">
        <f t="shared" si="1"/>
        <v>2.7165913804034587</v>
      </c>
    </row>
    <row r="108" spans="1:4" x14ac:dyDescent="0.2">
      <c r="A108" s="13">
        <v>30895</v>
      </c>
      <c r="B108" s="26">
        <v>1.044</v>
      </c>
      <c r="C108" s="12">
        <v>1.1859999999999999</v>
      </c>
      <c r="D108" s="12">
        <f t="shared" si="1"/>
        <v>2.8405120325670499</v>
      </c>
    </row>
    <row r="109" spans="1:4" x14ac:dyDescent="0.2">
      <c r="A109" s="13">
        <v>30926</v>
      </c>
      <c r="B109" s="26">
        <v>1.0469999999999999</v>
      </c>
      <c r="C109" s="12">
        <v>1.1910000000000001</v>
      </c>
      <c r="D109" s="12">
        <f t="shared" si="1"/>
        <v>2.8443138939828083</v>
      </c>
    </row>
    <row r="110" spans="1:4" x14ac:dyDescent="0.2">
      <c r="A110" s="13">
        <v>30956</v>
      </c>
      <c r="B110" s="26">
        <v>1.0509999999999999</v>
      </c>
      <c r="C110" s="12">
        <v>1.1850000000000001</v>
      </c>
      <c r="D110" s="12">
        <f t="shared" si="1"/>
        <v>2.819214219790676</v>
      </c>
    </row>
    <row r="111" spans="1:4" x14ac:dyDescent="0.2">
      <c r="A111" s="13">
        <v>30987</v>
      </c>
      <c r="B111" s="26">
        <v>1.0529999999999999</v>
      </c>
      <c r="C111" s="12">
        <v>1.181</v>
      </c>
      <c r="D111" s="12">
        <f t="shared" si="1"/>
        <v>2.8043613266856604</v>
      </c>
    </row>
    <row r="112" spans="1:4" x14ac:dyDescent="0.2">
      <c r="A112" s="13">
        <v>31017</v>
      </c>
      <c r="B112" s="26">
        <v>1.0549999999999999</v>
      </c>
      <c r="C112" s="12">
        <v>1.1759999999999999</v>
      </c>
      <c r="D112" s="12">
        <f t="shared" si="1"/>
        <v>2.7871946843601898</v>
      </c>
    </row>
    <row r="113" spans="1:4" x14ac:dyDescent="0.2">
      <c r="A113" s="13">
        <v>31048</v>
      </c>
      <c r="B113" s="26">
        <v>1.0569999999999999</v>
      </c>
      <c r="C113" s="12">
        <v>1.1679999999999999</v>
      </c>
      <c r="D113" s="12">
        <f t="shared" si="1"/>
        <v>2.7629962686849572</v>
      </c>
    </row>
    <row r="114" spans="1:4" x14ac:dyDescent="0.2">
      <c r="A114" s="13">
        <v>31079</v>
      </c>
      <c r="B114" s="26">
        <v>1.0629999999999999</v>
      </c>
      <c r="C114" s="12">
        <v>1.1479999999999999</v>
      </c>
      <c r="D114" s="12">
        <f t="shared" si="1"/>
        <v>2.7003562709313265</v>
      </c>
    </row>
    <row r="115" spans="1:4" x14ac:dyDescent="0.2">
      <c r="A115" s="13">
        <v>31107</v>
      </c>
      <c r="B115" s="26">
        <v>1.0680000000000001</v>
      </c>
      <c r="C115" s="12">
        <v>1.145</v>
      </c>
      <c r="D115" s="12">
        <f t="shared" si="1"/>
        <v>2.6806905102996255</v>
      </c>
    </row>
    <row r="116" spans="1:4" x14ac:dyDescent="0.2">
      <c r="A116" s="13">
        <v>31138</v>
      </c>
      <c r="B116" s="26">
        <v>1.07</v>
      </c>
      <c r="C116" s="12">
        <v>1.163</v>
      </c>
      <c r="D116" s="12">
        <f t="shared" si="1"/>
        <v>2.7177429635514021</v>
      </c>
    </row>
    <row r="117" spans="1:4" x14ac:dyDescent="0.2">
      <c r="A117" s="13">
        <v>31168</v>
      </c>
      <c r="B117" s="26">
        <v>1.0720000000000001</v>
      </c>
      <c r="C117" s="12">
        <v>1.167</v>
      </c>
      <c r="D117" s="12">
        <f t="shared" si="1"/>
        <v>2.7220024617537315</v>
      </c>
    </row>
    <row r="118" spans="1:4" x14ac:dyDescent="0.2">
      <c r="A118" s="13">
        <v>31199</v>
      </c>
      <c r="B118" s="26">
        <v>1.075</v>
      </c>
      <c r="C118" s="12">
        <v>1.1519999999999999</v>
      </c>
      <c r="D118" s="12">
        <f t="shared" si="1"/>
        <v>2.6795166362790694</v>
      </c>
    </row>
    <row r="119" spans="1:4" x14ac:dyDescent="0.2">
      <c r="A119" s="13">
        <v>31229</v>
      </c>
      <c r="B119" s="26">
        <v>1.077</v>
      </c>
      <c r="C119" s="12">
        <v>1.137</v>
      </c>
      <c r="D119" s="12">
        <f t="shared" si="1"/>
        <v>2.639715997214485</v>
      </c>
    </row>
    <row r="120" spans="1:4" x14ac:dyDescent="0.2">
      <c r="A120" s="13">
        <v>31260</v>
      </c>
      <c r="B120" s="26">
        <v>1.079</v>
      </c>
      <c r="C120" s="12">
        <v>1.135</v>
      </c>
      <c r="D120" s="12">
        <f t="shared" si="1"/>
        <v>2.6301884105653386</v>
      </c>
    </row>
    <row r="121" spans="1:4" x14ac:dyDescent="0.2">
      <c r="A121" s="13">
        <v>31291</v>
      </c>
      <c r="B121" s="26">
        <v>1.081</v>
      </c>
      <c r="C121" s="12">
        <v>1.159</v>
      </c>
      <c r="D121" s="12">
        <f t="shared" si="1"/>
        <v>2.6808356179463462</v>
      </c>
    </row>
    <row r="122" spans="1:4" x14ac:dyDescent="0.2">
      <c r="A122" s="13">
        <v>31321</v>
      </c>
      <c r="B122" s="26">
        <v>1.085</v>
      </c>
      <c r="C122" s="12">
        <v>1.1879999999999999</v>
      </c>
      <c r="D122" s="12">
        <f t="shared" si="1"/>
        <v>2.7377837751152074</v>
      </c>
    </row>
    <row r="123" spans="1:4" x14ac:dyDescent="0.2">
      <c r="A123" s="13">
        <v>31352</v>
      </c>
      <c r="B123" s="26">
        <v>1.0900000000000001</v>
      </c>
      <c r="C123" s="12">
        <v>1.224</v>
      </c>
      <c r="D123" s="12">
        <f t="shared" si="1"/>
        <v>2.8078077137614681</v>
      </c>
    </row>
    <row r="124" spans="1:4" x14ac:dyDescent="0.2">
      <c r="A124" s="13">
        <v>31382</v>
      </c>
      <c r="B124" s="26">
        <v>1.095</v>
      </c>
      <c r="C124" s="12">
        <v>1.2270000000000001</v>
      </c>
      <c r="D124" s="12">
        <f t="shared" si="1"/>
        <v>2.8018371315068493</v>
      </c>
    </row>
    <row r="125" spans="1:4" x14ac:dyDescent="0.2">
      <c r="A125" s="13">
        <v>31413</v>
      </c>
      <c r="B125" s="26">
        <v>1.099</v>
      </c>
      <c r="C125" s="12">
        <v>1.18</v>
      </c>
      <c r="D125" s="12">
        <f t="shared" si="1"/>
        <v>2.6847061510464059</v>
      </c>
    </row>
    <row r="126" spans="1:4" x14ac:dyDescent="0.2">
      <c r="A126" s="13">
        <v>31444</v>
      </c>
      <c r="B126" s="26">
        <v>1.097</v>
      </c>
      <c r="C126" s="12">
        <v>1.036</v>
      </c>
      <c r="D126" s="12">
        <f t="shared" si="1"/>
        <v>2.361378315405652</v>
      </c>
    </row>
    <row r="127" spans="1:4" x14ac:dyDescent="0.2">
      <c r="A127" s="13">
        <v>31472</v>
      </c>
      <c r="B127" s="26">
        <v>1.091</v>
      </c>
      <c r="C127" s="12">
        <v>0.92700000000000005</v>
      </c>
      <c r="D127" s="12">
        <f t="shared" si="1"/>
        <v>2.124552299725023</v>
      </c>
    </row>
    <row r="128" spans="1:4" x14ac:dyDescent="0.2">
      <c r="A128" s="13">
        <v>31503</v>
      </c>
      <c r="B128" s="26">
        <v>1.087</v>
      </c>
      <c r="C128" s="12">
        <v>0.89500000000000002</v>
      </c>
      <c r="D128" s="12">
        <f t="shared" si="1"/>
        <v>2.0587610073597058</v>
      </c>
    </row>
    <row r="129" spans="1:4" x14ac:dyDescent="0.2">
      <c r="A129" s="13">
        <v>31533</v>
      </c>
      <c r="B129" s="26">
        <v>1.0900000000000001</v>
      </c>
      <c r="C129" s="12">
        <v>0.88200000000000001</v>
      </c>
      <c r="D129" s="12">
        <f t="shared" si="1"/>
        <v>2.0232732055045872</v>
      </c>
    </row>
    <row r="130" spans="1:4" x14ac:dyDescent="0.2">
      <c r="A130" s="13">
        <v>31564</v>
      </c>
      <c r="B130" s="26">
        <v>1.0940000000000001</v>
      </c>
      <c r="C130" s="12">
        <v>0.84399999999999997</v>
      </c>
      <c r="D130" s="12">
        <f t="shared" si="1"/>
        <v>1.9290237184643508</v>
      </c>
    </row>
    <row r="131" spans="1:4" x14ac:dyDescent="0.2">
      <c r="A131" s="13">
        <v>31594</v>
      </c>
      <c r="B131" s="26">
        <v>1.095</v>
      </c>
      <c r="C131" s="12">
        <v>0.78200000000000003</v>
      </c>
      <c r="D131" s="12">
        <f t="shared" si="1"/>
        <v>1.7856859305936075</v>
      </c>
    </row>
    <row r="132" spans="1:4" x14ac:dyDescent="0.2">
      <c r="A132" s="13">
        <v>31625</v>
      </c>
      <c r="B132" s="26">
        <v>1.0960000000000001</v>
      </c>
      <c r="C132" s="12">
        <v>0.81</v>
      </c>
      <c r="D132" s="12">
        <f t="shared" si="1"/>
        <v>1.8479359215328468</v>
      </c>
    </row>
    <row r="133" spans="1:4" x14ac:dyDescent="0.2">
      <c r="A133" s="13">
        <v>31656</v>
      </c>
      <c r="B133" s="26">
        <v>1.1000000000000001</v>
      </c>
      <c r="C133" s="12">
        <v>0.82699999999999996</v>
      </c>
      <c r="D133" s="12">
        <f t="shared" si="1"/>
        <v>1.8798589627272726</v>
      </c>
    </row>
    <row r="134" spans="1:4" x14ac:dyDescent="0.2">
      <c r="A134" s="13">
        <v>31686</v>
      </c>
      <c r="B134" s="26">
        <v>1.1020000000000001</v>
      </c>
      <c r="C134" s="12">
        <v>0.81299999999999994</v>
      </c>
      <c r="D134" s="12">
        <f t="shared" si="1"/>
        <v>1.844681507259528</v>
      </c>
    </row>
    <row r="135" spans="1:4" x14ac:dyDescent="0.2">
      <c r="A135" s="13">
        <v>31717</v>
      </c>
      <c r="B135" s="26">
        <v>1.1040000000000001</v>
      </c>
      <c r="C135" s="12">
        <v>0.82899999999999996</v>
      </c>
      <c r="D135" s="12">
        <f t="shared" si="1"/>
        <v>1.8775776204710144</v>
      </c>
    </row>
    <row r="136" spans="1:4" x14ac:dyDescent="0.2">
      <c r="A136" s="13">
        <v>31747</v>
      </c>
      <c r="B136" s="26">
        <v>1.1080000000000001</v>
      </c>
      <c r="C136" s="12">
        <v>0.84099999999999997</v>
      </c>
      <c r="D136" s="12">
        <f t="shared" si="1"/>
        <v>1.8978796904332129</v>
      </c>
    </row>
    <row r="137" spans="1:4" x14ac:dyDescent="0.2">
      <c r="A137" s="13">
        <v>31778</v>
      </c>
      <c r="B137" s="26">
        <v>1.1140000000000001</v>
      </c>
      <c r="C137" s="12">
        <v>0.89600000000000002</v>
      </c>
      <c r="D137" s="12">
        <f t="shared" si="1"/>
        <v>2.0111073895870737</v>
      </c>
    </row>
    <row r="138" spans="1:4" x14ac:dyDescent="0.2">
      <c r="A138" s="13">
        <v>31809</v>
      </c>
      <c r="B138" s="26">
        <v>1.1180000000000001</v>
      </c>
      <c r="C138" s="12">
        <v>0.90100000000000002</v>
      </c>
      <c r="D138" s="12">
        <f t="shared" si="1"/>
        <v>2.0150945590339893</v>
      </c>
    </row>
    <row r="139" spans="1:4" x14ac:dyDescent="0.2">
      <c r="A139" s="13">
        <v>31837</v>
      </c>
      <c r="B139" s="26">
        <v>1.1220000000000001</v>
      </c>
      <c r="C139" s="12">
        <v>0.89600000000000002</v>
      </c>
      <c r="D139" s="12">
        <f t="shared" si="1"/>
        <v>1.996767942959002</v>
      </c>
    </row>
    <row r="140" spans="1:4" x14ac:dyDescent="0.2">
      <c r="A140" s="13">
        <v>31868</v>
      </c>
      <c r="B140" s="26">
        <v>1.127</v>
      </c>
      <c r="C140" s="12">
        <v>0.90100000000000002</v>
      </c>
      <c r="D140" s="12">
        <f t="shared" si="1"/>
        <v>1.9990024108251998</v>
      </c>
    </row>
    <row r="141" spans="1:4" x14ac:dyDescent="0.2">
      <c r="A141" s="13">
        <v>31898</v>
      </c>
      <c r="B141" s="26">
        <v>1.1299999999999999</v>
      </c>
      <c r="C141" s="12">
        <v>0.91200000000000003</v>
      </c>
      <c r="D141" s="12">
        <f t="shared" si="1"/>
        <v>2.0180356672566377</v>
      </c>
    </row>
    <row r="142" spans="1:4" x14ac:dyDescent="0.2">
      <c r="A142" s="13">
        <v>31929</v>
      </c>
      <c r="B142" s="26">
        <v>1.135</v>
      </c>
      <c r="C142" s="12">
        <v>0.92200000000000004</v>
      </c>
      <c r="D142" s="12">
        <f t="shared" si="1"/>
        <v>2.0311757480176214</v>
      </c>
    </row>
    <row r="143" spans="1:4" x14ac:dyDescent="0.2">
      <c r="A143" s="13">
        <v>31959</v>
      </c>
      <c r="B143" s="26">
        <v>1.1379999999999999</v>
      </c>
      <c r="C143" s="12">
        <v>0.94599999999999995</v>
      </c>
      <c r="D143" s="12">
        <f t="shared" si="1"/>
        <v>2.0785540263620388</v>
      </c>
    </row>
    <row r="144" spans="1:4" x14ac:dyDescent="0.2">
      <c r="A144" s="13">
        <v>31990</v>
      </c>
      <c r="B144" s="26">
        <v>1.143</v>
      </c>
      <c r="C144" s="12">
        <v>0.95899999999999996</v>
      </c>
      <c r="D144" s="12">
        <f t="shared" si="1"/>
        <v>2.0979001776027997</v>
      </c>
    </row>
    <row r="145" spans="1:4" x14ac:dyDescent="0.2">
      <c r="A145" s="13">
        <v>32021</v>
      </c>
      <c r="B145" s="26">
        <v>1.147</v>
      </c>
      <c r="C145" s="12">
        <v>0.97</v>
      </c>
      <c r="D145" s="12">
        <f t="shared" si="1"/>
        <v>2.1145636355710549</v>
      </c>
    </row>
    <row r="146" spans="1:4" x14ac:dyDescent="0.2">
      <c r="A146" s="13">
        <v>32051</v>
      </c>
      <c r="B146" s="26">
        <v>1.1499999999999999</v>
      </c>
      <c r="C146" s="12">
        <v>0.97299999999999998</v>
      </c>
      <c r="D146" s="12">
        <f t="shared" si="1"/>
        <v>2.1155702095652176</v>
      </c>
    </row>
    <row r="147" spans="1:4" x14ac:dyDescent="0.2">
      <c r="A147" s="13">
        <v>32082</v>
      </c>
      <c r="B147" s="26">
        <v>1.1539999999999999</v>
      </c>
      <c r="C147" s="12">
        <v>0.98499999999999999</v>
      </c>
      <c r="D147" s="12">
        <f t="shared" si="1"/>
        <v>2.1342380805892551</v>
      </c>
    </row>
    <row r="148" spans="1:4" x14ac:dyDescent="0.2">
      <c r="A148" s="13">
        <v>32112</v>
      </c>
      <c r="B148" s="26">
        <v>1.1559999999999999</v>
      </c>
      <c r="C148" s="12">
        <v>0.97699999999999998</v>
      </c>
      <c r="D148" s="12">
        <f t="shared" si="1"/>
        <v>2.1132417032871973</v>
      </c>
    </row>
    <row r="149" spans="1:4" x14ac:dyDescent="0.2">
      <c r="A149" s="13">
        <v>32143</v>
      </c>
      <c r="B149" s="26">
        <v>1.1599999999999999</v>
      </c>
      <c r="C149" s="12">
        <v>0.95499999999999996</v>
      </c>
      <c r="D149" s="12">
        <f t="shared" si="1"/>
        <v>2.0585329612068968</v>
      </c>
    </row>
    <row r="150" spans="1:4" x14ac:dyDescent="0.2">
      <c r="A150" s="13">
        <v>32174</v>
      </c>
      <c r="B150" s="26">
        <v>1.1619999999999999</v>
      </c>
      <c r="C150" s="12">
        <v>0.93200000000000005</v>
      </c>
      <c r="D150" s="12">
        <f t="shared" si="1"/>
        <v>2.0054979724612738</v>
      </c>
    </row>
    <row r="151" spans="1:4" x14ac:dyDescent="0.2">
      <c r="A151" s="13">
        <v>32203</v>
      </c>
      <c r="B151" s="26">
        <v>1.165</v>
      </c>
      <c r="C151" s="12">
        <v>0.92200000000000004</v>
      </c>
      <c r="D151" s="12">
        <f t="shared" si="1"/>
        <v>1.9788707931330474</v>
      </c>
    </row>
    <row r="152" spans="1:4" x14ac:dyDescent="0.2">
      <c r="A152" s="13">
        <v>32234</v>
      </c>
      <c r="B152" s="26">
        <v>1.1719999999999999</v>
      </c>
      <c r="C152" s="12">
        <v>0.93400000000000005</v>
      </c>
      <c r="D152" s="12">
        <f t="shared" si="1"/>
        <v>1.9926531382252561</v>
      </c>
    </row>
    <row r="153" spans="1:4" x14ac:dyDescent="0.2">
      <c r="A153" s="13">
        <v>32264</v>
      </c>
      <c r="B153" s="26">
        <v>1.175</v>
      </c>
      <c r="C153" s="12">
        <v>0.93799999999999994</v>
      </c>
      <c r="D153" s="12">
        <f t="shared" si="1"/>
        <v>1.9960775710638297</v>
      </c>
    </row>
    <row r="154" spans="1:4" x14ac:dyDescent="0.2">
      <c r="A154" s="13">
        <v>32295</v>
      </c>
      <c r="B154" s="26">
        <v>1.18</v>
      </c>
      <c r="C154" s="12">
        <v>0.91900000000000004</v>
      </c>
      <c r="D154" s="12">
        <f t="shared" si="1"/>
        <v>1.9473586635593225</v>
      </c>
    </row>
    <row r="155" spans="1:4" x14ac:dyDescent="0.2">
      <c r="A155" s="13">
        <v>32325</v>
      </c>
      <c r="B155" s="26">
        <v>1.1850000000000001</v>
      </c>
      <c r="C155" s="12">
        <v>0.90500000000000003</v>
      </c>
      <c r="D155" s="12">
        <f t="shared" si="1"/>
        <v>1.9096011687763714</v>
      </c>
    </row>
    <row r="156" spans="1:4" x14ac:dyDescent="0.2">
      <c r="A156" s="13">
        <v>32356</v>
      </c>
      <c r="B156" s="26">
        <v>1.19</v>
      </c>
      <c r="C156" s="12">
        <v>0.89900000000000002</v>
      </c>
      <c r="D156" s="12">
        <f t="shared" si="1"/>
        <v>1.8889704899159665</v>
      </c>
    </row>
    <row r="157" spans="1:4" x14ac:dyDescent="0.2">
      <c r="A157" s="13">
        <v>32387</v>
      </c>
      <c r="B157" s="26">
        <v>1.1950000000000001</v>
      </c>
      <c r="C157" s="12">
        <v>0.89700000000000002</v>
      </c>
      <c r="D157" s="12">
        <f t="shared" si="1"/>
        <v>1.876882049372385</v>
      </c>
    </row>
    <row r="158" spans="1:4" x14ac:dyDescent="0.2">
      <c r="A158" s="13">
        <v>32417</v>
      </c>
      <c r="B158" s="26">
        <v>1.1990000000000001</v>
      </c>
      <c r="C158" s="12">
        <v>0.88500000000000001</v>
      </c>
      <c r="D158" s="12">
        <f t="shared" si="1"/>
        <v>1.8455955337781484</v>
      </c>
    </row>
    <row r="159" spans="1:4" x14ac:dyDescent="0.2">
      <c r="A159" s="13">
        <v>32448</v>
      </c>
      <c r="B159" s="26">
        <v>1.2030000000000001</v>
      </c>
      <c r="C159" s="12">
        <v>0.89300000000000002</v>
      </c>
      <c r="D159" s="12">
        <f t="shared" si="1"/>
        <v>1.8560867672485453</v>
      </c>
    </row>
    <row r="160" spans="1:4" x14ac:dyDescent="0.2">
      <c r="A160" s="13">
        <v>32478</v>
      </c>
      <c r="B160" s="26">
        <v>1.2070000000000001</v>
      </c>
      <c r="C160" s="12">
        <v>0.91800000000000004</v>
      </c>
      <c r="D160" s="12">
        <f t="shared" si="1"/>
        <v>1.9017256056338028</v>
      </c>
    </row>
    <row r="161" spans="1:4" x14ac:dyDescent="0.2">
      <c r="A161" s="13">
        <v>32509</v>
      </c>
      <c r="B161" s="26">
        <v>1.212</v>
      </c>
      <c r="C161" s="12">
        <v>0.94199999999999995</v>
      </c>
      <c r="D161" s="12">
        <f t="shared" si="1"/>
        <v>1.9433934108910891</v>
      </c>
    </row>
    <row r="162" spans="1:4" x14ac:dyDescent="0.2">
      <c r="A162" s="13">
        <v>32540</v>
      </c>
      <c r="B162" s="26">
        <v>1.216</v>
      </c>
      <c r="C162" s="12">
        <v>0.94399999999999995</v>
      </c>
      <c r="D162" s="12">
        <f t="shared" si="1"/>
        <v>1.9411131973684213</v>
      </c>
    </row>
    <row r="163" spans="1:4" x14ac:dyDescent="0.2">
      <c r="A163" s="13">
        <v>32568</v>
      </c>
      <c r="B163" s="26">
        <v>1.222</v>
      </c>
      <c r="C163" s="12">
        <v>0.96199999999999997</v>
      </c>
      <c r="D163" s="12">
        <f t="shared" si="1"/>
        <v>1.9684133829787236</v>
      </c>
    </row>
    <row r="164" spans="1:4" x14ac:dyDescent="0.2">
      <c r="A164" s="13">
        <v>32599</v>
      </c>
      <c r="B164" s="26">
        <v>1.2310000000000001</v>
      </c>
      <c r="C164" s="12">
        <v>1.008</v>
      </c>
      <c r="D164" s="12">
        <f t="shared" si="1"/>
        <v>2.0474576246953693</v>
      </c>
    </row>
    <row r="165" spans="1:4" x14ac:dyDescent="0.2">
      <c r="A165" s="13">
        <v>32629</v>
      </c>
      <c r="B165" s="26">
        <v>1.2370000000000001</v>
      </c>
      <c r="C165" s="12">
        <v>0.99399999999999999</v>
      </c>
      <c r="D165" s="12">
        <f t="shared" si="1"/>
        <v>2.0092275650767983</v>
      </c>
    </row>
    <row r="166" spans="1:4" x14ac:dyDescent="0.2">
      <c r="A166" s="13">
        <v>32660</v>
      </c>
      <c r="B166" s="26">
        <v>1.2410000000000001</v>
      </c>
      <c r="C166" s="12">
        <v>0.96599999999999997</v>
      </c>
      <c r="D166" s="12">
        <f t="shared" si="1"/>
        <v>1.9463358759065268</v>
      </c>
    </row>
    <row r="167" spans="1:4" x14ac:dyDescent="0.2">
      <c r="A167" s="13">
        <v>32690</v>
      </c>
      <c r="B167" s="26">
        <v>1.2450000000000001</v>
      </c>
      <c r="C167" s="12">
        <v>0.95799999999999996</v>
      </c>
      <c r="D167" s="12">
        <f t="shared" si="1"/>
        <v>1.9240156514056224</v>
      </c>
    </row>
    <row r="168" spans="1:4" x14ac:dyDescent="0.2">
      <c r="A168" s="13">
        <v>32721</v>
      </c>
      <c r="B168" s="26">
        <v>1.2450000000000001</v>
      </c>
      <c r="C168" s="12">
        <v>0.95399999999999996</v>
      </c>
      <c r="D168" s="12">
        <f t="shared" si="1"/>
        <v>1.9159821831325299</v>
      </c>
    </row>
    <row r="169" spans="1:4" x14ac:dyDescent="0.2">
      <c r="A169" s="13">
        <v>32752</v>
      </c>
      <c r="B169" s="26">
        <v>1.248</v>
      </c>
      <c r="C169" s="12">
        <v>0.999</v>
      </c>
      <c r="D169" s="12">
        <f t="shared" ref="D169:D232" si="2">C169*$B$533/B169</f>
        <v>2.0015357235576925</v>
      </c>
    </row>
    <row r="170" spans="1:4" x14ac:dyDescent="0.2">
      <c r="A170" s="13">
        <v>32782</v>
      </c>
      <c r="B170" s="26">
        <v>1.254</v>
      </c>
      <c r="C170" s="12">
        <v>1.026</v>
      </c>
      <c r="D170" s="12">
        <f t="shared" si="2"/>
        <v>2.0457957272727274</v>
      </c>
    </row>
    <row r="171" spans="1:4" x14ac:dyDescent="0.2">
      <c r="A171" s="13">
        <v>32813</v>
      </c>
      <c r="B171" s="26">
        <v>1.2589999999999999</v>
      </c>
      <c r="C171" s="12">
        <v>1.04</v>
      </c>
      <c r="D171" s="12">
        <f t="shared" si="2"/>
        <v>2.0654755202541701</v>
      </c>
    </row>
    <row r="172" spans="1:4" x14ac:dyDescent="0.2">
      <c r="A172" s="13">
        <v>32843</v>
      </c>
      <c r="B172" s="26">
        <v>1.2629999999999999</v>
      </c>
      <c r="C172" s="12">
        <v>1.131</v>
      </c>
      <c r="D172" s="12">
        <f t="shared" si="2"/>
        <v>2.2390907577197154</v>
      </c>
    </row>
    <row r="173" spans="1:4" x14ac:dyDescent="0.2">
      <c r="A173" s="13">
        <v>32874</v>
      </c>
      <c r="B173" s="26">
        <v>1.2749999999999999</v>
      </c>
      <c r="C173" s="12">
        <v>1.214</v>
      </c>
      <c r="D173" s="12">
        <f t="shared" si="2"/>
        <v>2.38078920627451</v>
      </c>
    </row>
    <row r="174" spans="1:4" x14ac:dyDescent="0.2">
      <c r="A174" s="13">
        <v>32905</v>
      </c>
      <c r="B174" s="26">
        <v>1.28</v>
      </c>
      <c r="C174" s="12">
        <v>1.0680000000000001</v>
      </c>
      <c r="D174" s="12">
        <f t="shared" si="2"/>
        <v>2.0862854343750001</v>
      </c>
    </row>
    <row r="175" spans="1:4" x14ac:dyDescent="0.2">
      <c r="A175" s="13">
        <v>32933</v>
      </c>
      <c r="B175" s="26">
        <v>1.286</v>
      </c>
      <c r="C175" s="12">
        <v>1.0269999999999999</v>
      </c>
      <c r="D175" s="12">
        <f t="shared" si="2"/>
        <v>1.996833793934681</v>
      </c>
    </row>
    <row r="176" spans="1:4" x14ac:dyDescent="0.2">
      <c r="A176" s="13">
        <v>32964</v>
      </c>
      <c r="B176" s="26">
        <v>1.2889999999999999</v>
      </c>
      <c r="C176" s="12">
        <v>1.02</v>
      </c>
      <c r="D176" s="12">
        <f t="shared" si="2"/>
        <v>1.9786077114041896</v>
      </c>
    </row>
    <row r="177" spans="1:4" x14ac:dyDescent="0.2">
      <c r="A177" s="13">
        <v>32994</v>
      </c>
      <c r="B177" s="26">
        <v>1.2909999999999999</v>
      </c>
      <c r="C177" s="12">
        <v>1.004</v>
      </c>
      <c r="D177" s="12">
        <f t="shared" si="2"/>
        <v>1.9445535770720375</v>
      </c>
    </row>
    <row r="178" spans="1:4" x14ac:dyDescent="0.2">
      <c r="A178" s="13">
        <v>33025</v>
      </c>
      <c r="B178" s="26">
        <v>1.2989999999999999</v>
      </c>
      <c r="C178" s="12">
        <v>0.97499999999999998</v>
      </c>
      <c r="D178" s="12">
        <f t="shared" si="2"/>
        <v>1.8767564087759816</v>
      </c>
    </row>
    <row r="179" spans="1:4" x14ac:dyDescent="0.2">
      <c r="A179" s="13">
        <v>33055</v>
      </c>
      <c r="B179" s="26">
        <v>1.3049999999999999</v>
      </c>
      <c r="C179" s="12">
        <v>0.98499999999999999</v>
      </c>
      <c r="D179" s="12">
        <f t="shared" si="2"/>
        <v>1.8872879272030654</v>
      </c>
    </row>
    <row r="180" spans="1:4" x14ac:dyDescent="0.2">
      <c r="A180" s="13">
        <v>33086</v>
      </c>
      <c r="B180" s="26">
        <v>1.3160000000000001</v>
      </c>
      <c r="C180" s="12">
        <v>1.2050000000000001</v>
      </c>
      <c r="D180" s="12">
        <f t="shared" si="2"/>
        <v>2.2895155661094226</v>
      </c>
    </row>
    <row r="181" spans="1:4" x14ac:dyDescent="0.2">
      <c r="A181" s="13">
        <v>33117</v>
      </c>
      <c r="B181" s="26">
        <v>1.325</v>
      </c>
      <c r="C181" s="12">
        <v>1.331</v>
      </c>
      <c r="D181" s="12">
        <f t="shared" si="2"/>
        <v>2.5117396430188679</v>
      </c>
    </row>
    <row r="182" spans="1:4" x14ac:dyDescent="0.2">
      <c r="A182" s="13">
        <v>33147</v>
      </c>
      <c r="B182" s="26">
        <v>1.3340000000000001</v>
      </c>
      <c r="C182" s="12">
        <v>1.4359999999999999</v>
      </c>
      <c r="D182" s="12">
        <f t="shared" si="2"/>
        <v>2.6916033073463268</v>
      </c>
    </row>
    <row r="183" spans="1:4" x14ac:dyDescent="0.2">
      <c r="A183" s="13">
        <v>33178</v>
      </c>
      <c r="B183" s="26">
        <v>1.337</v>
      </c>
      <c r="C183" s="12">
        <v>1.405</v>
      </c>
      <c r="D183" s="12">
        <f t="shared" si="2"/>
        <v>2.627588545250561</v>
      </c>
    </row>
    <row r="184" spans="1:4" x14ac:dyDescent="0.2">
      <c r="A184" s="13">
        <v>33208</v>
      </c>
      <c r="B184" s="26">
        <v>1.3420000000000001</v>
      </c>
      <c r="C184" s="12">
        <v>1.361</v>
      </c>
      <c r="D184" s="12">
        <f t="shared" si="2"/>
        <v>2.5358178368107303</v>
      </c>
    </row>
    <row r="185" spans="1:4" x14ac:dyDescent="0.2">
      <c r="A185" s="13">
        <v>33239</v>
      </c>
      <c r="B185" s="26">
        <v>1.347</v>
      </c>
      <c r="C185" s="12">
        <v>1.2869999999999999</v>
      </c>
      <c r="D185" s="12">
        <f t="shared" si="2"/>
        <v>2.3890398507795099</v>
      </c>
    </row>
    <row r="186" spans="1:4" x14ac:dyDescent="0.2">
      <c r="A186" s="13">
        <v>33270</v>
      </c>
      <c r="B186" s="26">
        <v>1.3480000000000001</v>
      </c>
      <c r="C186" s="12">
        <v>1.1850000000000001</v>
      </c>
      <c r="D186" s="12">
        <f t="shared" si="2"/>
        <v>2.1980668731454007</v>
      </c>
    </row>
    <row r="187" spans="1:4" x14ac:dyDescent="0.2">
      <c r="A187" s="13">
        <v>33298</v>
      </c>
      <c r="B187" s="26">
        <v>1.3480000000000001</v>
      </c>
      <c r="C187" s="12">
        <v>1.0920000000000001</v>
      </c>
      <c r="D187" s="12">
        <f t="shared" si="2"/>
        <v>2.0255603590504454</v>
      </c>
    </row>
    <row r="188" spans="1:4" x14ac:dyDescent="0.2">
      <c r="A188" s="13">
        <v>33329</v>
      </c>
      <c r="B188" s="26">
        <v>1.351</v>
      </c>
      <c r="C188" s="12">
        <v>1.077</v>
      </c>
      <c r="D188" s="12">
        <f t="shared" si="2"/>
        <v>1.9933005988156922</v>
      </c>
    </row>
    <row r="189" spans="1:4" x14ac:dyDescent="0.2">
      <c r="A189" s="13">
        <v>33359</v>
      </c>
      <c r="B189" s="26">
        <v>1.3560000000000001</v>
      </c>
      <c r="C189" s="12">
        <v>1.073</v>
      </c>
      <c r="D189" s="12">
        <f t="shared" si="2"/>
        <v>1.9785748089970501</v>
      </c>
    </row>
    <row r="190" spans="1:4" x14ac:dyDescent="0.2">
      <c r="A190" s="13">
        <v>33390</v>
      </c>
      <c r="B190" s="26">
        <v>1.36</v>
      </c>
      <c r="C190" s="12">
        <v>1.117</v>
      </c>
      <c r="D190" s="12">
        <f t="shared" si="2"/>
        <v>2.0536513154411766</v>
      </c>
    </row>
    <row r="191" spans="1:4" x14ac:dyDescent="0.2">
      <c r="A191" s="13">
        <v>33420</v>
      </c>
      <c r="B191" s="26">
        <v>1.3620000000000001</v>
      </c>
      <c r="C191" s="12">
        <v>1.0589999999999999</v>
      </c>
      <c r="D191" s="12">
        <f t="shared" si="2"/>
        <v>1.9441568303964756</v>
      </c>
    </row>
    <row r="192" spans="1:4" x14ac:dyDescent="0.2">
      <c r="A192" s="13">
        <v>33451</v>
      </c>
      <c r="B192" s="26">
        <v>1.3660000000000001</v>
      </c>
      <c r="C192" s="12">
        <v>1.0960000000000001</v>
      </c>
      <c r="D192" s="12">
        <f t="shared" si="2"/>
        <v>2.0061910922401172</v>
      </c>
    </row>
    <row r="193" spans="1:4" x14ac:dyDescent="0.2">
      <c r="A193" s="13">
        <v>33482</v>
      </c>
      <c r="B193" s="26">
        <v>1.37</v>
      </c>
      <c r="C193" s="12">
        <v>1.1220000000000001</v>
      </c>
      <c r="D193" s="12">
        <f t="shared" si="2"/>
        <v>2.047786769343066</v>
      </c>
    </row>
    <row r="194" spans="1:4" x14ac:dyDescent="0.2">
      <c r="A194" s="13">
        <v>33512</v>
      </c>
      <c r="B194" s="26">
        <v>1.3720000000000001</v>
      </c>
      <c r="C194" s="12">
        <v>1.1419999999999999</v>
      </c>
      <c r="D194" s="12">
        <f t="shared" si="2"/>
        <v>2.0812508848396498</v>
      </c>
    </row>
    <row r="195" spans="1:4" x14ac:dyDescent="0.2">
      <c r="A195" s="13">
        <v>33543</v>
      </c>
      <c r="B195" s="26">
        <v>1.3779999999999999</v>
      </c>
      <c r="C195" s="12">
        <v>1.1719999999999999</v>
      </c>
      <c r="D195" s="12">
        <f t="shared" si="2"/>
        <v>2.1266246182873729</v>
      </c>
    </row>
    <row r="196" spans="1:4" x14ac:dyDescent="0.2">
      <c r="A196" s="13">
        <v>33573</v>
      </c>
      <c r="B196" s="26">
        <v>1.3819999999999999</v>
      </c>
      <c r="C196" s="12">
        <v>1.1240000000000001</v>
      </c>
      <c r="D196" s="12">
        <f t="shared" si="2"/>
        <v>2.0336242460202612</v>
      </c>
    </row>
    <row r="197" spans="1:4" x14ac:dyDescent="0.2">
      <c r="A197" s="13">
        <v>33604</v>
      </c>
      <c r="B197" s="26">
        <v>1.383</v>
      </c>
      <c r="C197" s="12">
        <v>1.07</v>
      </c>
      <c r="D197" s="12">
        <f t="shared" si="2"/>
        <v>1.9345236370209691</v>
      </c>
    </row>
    <row r="198" spans="1:4" x14ac:dyDescent="0.2">
      <c r="A198" s="13">
        <v>33635</v>
      </c>
      <c r="B198" s="26">
        <v>1.3859999999999999</v>
      </c>
      <c r="C198" s="12">
        <v>1.0580000000000001</v>
      </c>
      <c r="D198" s="12">
        <f t="shared" si="2"/>
        <v>1.9086877243867246</v>
      </c>
    </row>
    <row r="199" spans="1:4" x14ac:dyDescent="0.2">
      <c r="A199" s="13">
        <v>33664</v>
      </c>
      <c r="B199" s="26">
        <v>1.391</v>
      </c>
      <c r="C199" s="12">
        <v>1.0589999999999999</v>
      </c>
      <c r="D199" s="12">
        <f t="shared" si="2"/>
        <v>1.9036244450035946</v>
      </c>
    </row>
    <row r="200" spans="1:4" x14ac:dyDescent="0.2">
      <c r="A200" s="13">
        <v>33695</v>
      </c>
      <c r="B200" s="26">
        <v>1.3939999999999999</v>
      </c>
      <c r="C200" s="12">
        <v>1.08</v>
      </c>
      <c r="D200" s="12">
        <f t="shared" si="2"/>
        <v>1.9371953802008612</v>
      </c>
    </row>
    <row r="201" spans="1:4" x14ac:dyDescent="0.2">
      <c r="A201" s="13">
        <v>33725</v>
      </c>
      <c r="B201" s="26">
        <v>1.397</v>
      </c>
      <c r="C201" s="12">
        <v>1.107</v>
      </c>
      <c r="D201" s="12">
        <f t="shared" si="2"/>
        <v>1.9813612161775234</v>
      </c>
    </row>
    <row r="202" spans="1:4" x14ac:dyDescent="0.2">
      <c r="A202" s="13">
        <v>33756</v>
      </c>
      <c r="B202" s="26">
        <v>1.401</v>
      </c>
      <c r="C202" s="12">
        <v>1.127</v>
      </c>
      <c r="D202" s="12">
        <f t="shared" si="2"/>
        <v>2.0113989714489651</v>
      </c>
    </row>
    <row r="203" spans="1:4" x14ac:dyDescent="0.2">
      <c r="A203" s="13">
        <v>33786</v>
      </c>
      <c r="B203" s="26">
        <v>1.405</v>
      </c>
      <c r="C203" s="12">
        <v>1.129</v>
      </c>
      <c r="D203" s="12">
        <f t="shared" si="2"/>
        <v>2.0092318811387901</v>
      </c>
    </row>
    <row r="204" spans="1:4" x14ac:dyDescent="0.2">
      <c r="A204" s="13">
        <v>33817</v>
      </c>
      <c r="B204" s="26">
        <v>1.4079999999999999</v>
      </c>
      <c r="C204" s="12">
        <v>1.123</v>
      </c>
      <c r="D204" s="12">
        <f t="shared" si="2"/>
        <v>1.9942956612215912</v>
      </c>
    </row>
    <row r="205" spans="1:4" x14ac:dyDescent="0.2">
      <c r="A205" s="13">
        <v>33848</v>
      </c>
      <c r="B205" s="26">
        <v>1.411</v>
      </c>
      <c r="C205" s="12">
        <v>1.133</v>
      </c>
      <c r="D205" s="12">
        <f t="shared" si="2"/>
        <v>2.0077763720765414</v>
      </c>
    </row>
    <row r="206" spans="1:4" x14ac:dyDescent="0.2">
      <c r="A206" s="13">
        <v>33878</v>
      </c>
      <c r="B206" s="26">
        <v>1.417</v>
      </c>
      <c r="C206" s="12">
        <v>1.1499999999999999</v>
      </c>
      <c r="D206" s="12">
        <f t="shared" si="2"/>
        <v>2.0292727946365563</v>
      </c>
    </row>
    <row r="207" spans="1:4" x14ac:dyDescent="0.2">
      <c r="A207" s="13">
        <v>33909</v>
      </c>
      <c r="B207" s="26">
        <v>1.421</v>
      </c>
      <c r="C207" s="12">
        <v>1.139</v>
      </c>
      <c r="D207" s="12">
        <f t="shared" si="2"/>
        <v>2.0042047593244194</v>
      </c>
    </row>
    <row r="208" spans="1:4" x14ac:dyDescent="0.2">
      <c r="A208" s="13">
        <v>33939</v>
      </c>
      <c r="B208" s="26">
        <v>1.423</v>
      </c>
      <c r="C208" s="12">
        <v>1.1120000000000001</v>
      </c>
      <c r="D208" s="12">
        <f t="shared" si="2"/>
        <v>1.9539449782150387</v>
      </c>
    </row>
    <row r="209" spans="1:4" x14ac:dyDescent="0.2">
      <c r="A209" s="13">
        <v>33970</v>
      </c>
      <c r="B209" s="26">
        <v>1.4279999999999999</v>
      </c>
      <c r="C209" s="12">
        <v>1.0920000000000001</v>
      </c>
      <c r="D209" s="12">
        <f t="shared" si="2"/>
        <v>1.9120835882352945</v>
      </c>
    </row>
    <row r="210" spans="1:4" x14ac:dyDescent="0.2">
      <c r="A210" s="13">
        <v>34001</v>
      </c>
      <c r="B210" s="26">
        <v>1.431</v>
      </c>
      <c r="C210" s="12">
        <v>1.087</v>
      </c>
      <c r="D210" s="12">
        <f t="shared" si="2"/>
        <v>1.8993384199860237</v>
      </c>
    </row>
    <row r="211" spans="1:4" x14ac:dyDescent="0.2">
      <c r="A211" s="13">
        <v>34029</v>
      </c>
      <c r="B211" s="26">
        <v>1.4330000000000001</v>
      </c>
      <c r="C211" s="12">
        <v>1.107</v>
      </c>
      <c r="D211" s="12">
        <f t="shared" si="2"/>
        <v>1.9315852191207259</v>
      </c>
    </row>
    <row r="212" spans="1:4" x14ac:dyDescent="0.2">
      <c r="A212" s="13">
        <v>34060</v>
      </c>
      <c r="B212" s="26">
        <v>1.4379999999999999</v>
      </c>
      <c r="C212" s="12">
        <v>1.1040000000000001</v>
      </c>
      <c r="D212" s="12">
        <f t="shared" si="2"/>
        <v>1.9196525507649516</v>
      </c>
    </row>
    <row r="213" spans="1:4" x14ac:dyDescent="0.2">
      <c r="A213" s="13">
        <v>34090</v>
      </c>
      <c r="B213" s="26">
        <v>1.4419999999999999</v>
      </c>
      <c r="C213" s="12">
        <v>1.103</v>
      </c>
      <c r="D213" s="12">
        <f t="shared" si="2"/>
        <v>1.9125935859916783</v>
      </c>
    </row>
    <row r="214" spans="1:4" x14ac:dyDescent="0.2">
      <c r="A214" s="13">
        <v>34121</v>
      </c>
      <c r="B214" s="26">
        <v>1.4430000000000001</v>
      </c>
      <c r="C214" s="12">
        <v>1.0940000000000001</v>
      </c>
      <c r="D214" s="12">
        <f t="shared" si="2"/>
        <v>1.8956730408870412</v>
      </c>
    </row>
    <row r="215" spans="1:4" x14ac:dyDescent="0.2">
      <c r="A215" s="13">
        <v>34151</v>
      </c>
      <c r="B215" s="26">
        <v>1.4450000000000001</v>
      </c>
      <c r="C215" s="12">
        <v>1.075</v>
      </c>
      <c r="D215" s="12">
        <f t="shared" si="2"/>
        <v>1.8601718166089964</v>
      </c>
    </row>
    <row r="216" spans="1:4" x14ac:dyDescent="0.2">
      <c r="A216" s="13">
        <v>34182</v>
      </c>
      <c r="B216" s="26">
        <v>1.448</v>
      </c>
      <c r="C216" s="12">
        <v>1.0640000000000001</v>
      </c>
      <c r="D216" s="12">
        <f t="shared" si="2"/>
        <v>1.8373229889502767</v>
      </c>
    </row>
    <row r="217" spans="1:4" x14ac:dyDescent="0.2">
      <c r="A217" s="13">
        <v>34213</v>
      </c>
      <c r="B217" s="26">
        <v>1.45</v>
      </c>
      <c r="C217" s="12">
        <v>1.103</v>
      </c>
      <c r="D217" s="12">
        <f t="shared" si="2"/>
        <v>1.9020413455172416</v>
      </c>
    </row>
    <row r="218" spans="1:4" x14ac:dyDescent="0.2">
      <c r="A218" s="13">
        <v>34243</v>
      </c>
      <c r="B218" s="26">
        <v>1.456</v>
      </c>
      <c r="C218" s="12">
        <v>1.2170000000000001</v>
      </c>
      <c r="D218" s="12">
        <f t="shared" si="2"/>
        <v>2.0899776710164839</v>
      </c>
    </row>
    <row r="219" spans="1:4" x14ac:dyDescent="0.2">
      <c r="A219" s="13">
        <v>34274</v>
      </c>
      <c r="B219" s="26">
        <v>1.46</v>
      </c>
      <c r="C219" s="12">
        <v>1.19</v>
      </c>
      <c r="D219" s="12">
        <f t="shared" si="2"/>
        <v>2.0380111164383563</v>
      </c>
    </row>
    <row r="220" spans="1:4" x14ac:dyDescent="0.2">
      <c r="A220" s="13">
        <v>34304</v>
      </c>
      <c r="B220" s="26">
        <v>1.4630000000000001</v>
      </c>
      <c r="C220" s="12">
        <v>1.0960000000000001</v>
      </c>
      <c r="D220" s="12">
        <f t="shared" si="2"/>
        <v>1.8731763718386876</v>
      </c>
    </row>
    <row r="221" spans="1:4" x14ac:dyDescent="0.2">
      <c r="A221" s="13">
        <v>34335</v>
      </c>
      <c r="B221" s="26">
        <v>1.4630000000000001</v>
      </c>
      <c r="C221" s="12">
        <v>1.0840000000000001</v>
      </c>
      <c r="D221" s="12">
        <f t="shared" si="2"/>
        <v>1.8526671414900888</v>
      </c>
    </row>
    <row r="222" spans="1:4" x14ac:dyDescent="0.2">
      <c r="A222" s="13">
        <v>34366</v>
      </c>
      <c r="B222" s="26">
        <v>1.4670000000000001</v>
      </c>
      <c r="C222" s="12">
        <v>1.1120000000000001</v>
      </c>
      <c r="D222" s="12">
        <f t="shared" si="2"/>
        <v>1.8953399481935924</v>
      </c>
    </row>
    <row r="223" spans="1:4" x14ac:dyDescent="0.2">
      <c r="A223" s="13">
        <v>34394</v>
      </c>
      <c r="B223" s="26">
        <v>1.4710000000000001</v>
      </c>
      <c r="C223" s="12">
        <v>1.1100000000000001</v>
      </c>
      <c r="D223" s="12">
        <f t="shared" si="2"/>
        <v>1.8867864513936101</v>
      </c>
    </row>
    <row r="224" spans="1:4" x14ac:dyDescent="0.2">
      <c r="A224" s="13">
        <v>34425</v>
      </c>
      <c r="B224" s="26">
        <v>1.472</v>
      </c>
      <c r="C224" s="12">
        <v>1.107</v>
      </c>
      <c r="D224" s="12">
        <f t="shared" si="2"/>
        <v>1.8804087085597829</v>
      </c>
    </row>
    <row r="225" spans="1:4" x14ac:dyDescent="0.2">
      <c r="A225" s="13">
        <v>34455</v>
      </c>
      <c r="B225" s="26">
        <v>1.4750000000000001</v>
      </c>
      <c r="C225" s="12">
        <v>1.1000000000000001</v>
      </c>
      <c r="D225" s="12">
        <f t="shared" si="2"/>
        <v>1.8647177627118645</v>
      </c>
    </row>
    <row r="226" spans="1:4" x14ac:dyDescent="0.2">
      <c r="A226" s="13">
        <v>34486</v>
      </c>
      <c r="B226" s="26">
        <v>1.4790000000000001</v>
      </c>
      <c r="C226" s="12">
        <v>1.103</v>
      </c>
      <c r="D226" s="12">
        <f t="shared" si="2"/>
        <v>1.864746417173766</v>
      </c>
    </row>
    <row r="227" spans="1:4" x14ac:dyDescent="0.2">
      <c r="A227" s="13">
        <v>34516</v>
      </c>
      <c r="B227" s="26">
        <v>1.484</v>
      </c>
      <c r="C227" s="12">
        <v>1.1100000000000001</v>
      </c>
      <c r="D227" s="12">
        <f t="shared" si="2"/>
        <v>1.8702579986522916</v>
      </c>
    </row>
    <row r="228" spans="1:4" x14ac:dyDescent="0.2">
      <c r="A228" s="13">
        <v>34547</v>
      </c>
      <c r="B228" s="26">
        <v>1.49</v>
      </c>
      <c r="C228" s="12">
        <v>1.123</v>
      </c>
      <c r="D228" s="12">
        <f t="shared" si="2"/>
        <v>1.8845424771812083</v>
      </c>
    </row>
    <row r="229" spans="1:4" x14ac:dyDescent="0.2">
      <c r="A229" s="13">
        <v>34578</v>
      </c>
      <c r="B229" s="26">
        <v>1.4930000000000001</v>
      </c>
      <c r="C229" s="12">
        <v>1.125</v>
      </c>
      <c r="D229" s="12">
        <f t="shared" si="2"/>
        <v>1.884105241125251</v>
      </c>
    </row>
    <row r="230" spans="1:4" x14ac:dyDescent="0.2">
      <c r="A230" s="13">
        <v>34608</v>
      </c>
      <c r="B230" s="26">
        <v>1.494</v>
      </c>
      <c r="C230" s="12">
        <v>1.1220000000000001</v>
      </c>
      <c r="D230" s="12">
        <f t="shared" si="2"/>
        <v>1.8778232088353417</v>
      </c>
    </row>
    <row r="231" spans="1:4" x14ac:dyDescent="0.2">
      <c r="A231" s="13">
        <v>34639</v>
      </c>
      <c r="B231" s="26">
        <v>1.498</v>
      </c>
      <c r="C231" s="12">
        <v>1.131</v>
      </c>
      <c r="D231" s="12">
        <f t="shared" si="2"/>
        <v>1.8878315267022698</v>
      </c>
    </row>
    <row r="232" spans="1:4" x14ac:dyDescent="0.2">
      <c r="A232" s="13">
        <v>34669</v>
      </c>
      <c r="B232" s="26">
        <v>1.5009999999999999</v>
      </c>
      <c r="C232" s="12">
        <v>1.113</v>
      </c>
      <c r="D232" s="12">
        <f t="shared" si="2"/>
        <v>1.8540733650899401</v>
      </c>
    </row>
    <row r="233" spans="1:4" x14ac:dyDescent="0.2">
      <c r="A233" s="13">
        <v>34700</v>
      </c>
      <c r="B233" s="26">
        <v>1.5049999999999999</v>
      </c>
      <c r="C233" s="12">
        <v>1.0980000000000001</v>
      </c>
      <c r="D233" s="12">
        <f t="shared" ref="D233:D296" si="3">C233*$B$533/B233</f>
        <v>1.8242244956810634</v>
      </c>
    </row>
    <row r="234" spans="1:4" x14ac:dyDescent="0.2">
      <c r="A234" s="13">
        <v>34731</v>
      </c>
      <c r="B234" s="26">
        <v>1.5089999999999999</v>
      </c>
      <c r="C234" s="12">
        <v>1.0880000000000001</v>
      </c>
      <c r="D234" s="12">
        <f t="shared" si="3"/>
        <v>1.8028188840291588</v>
      </c>
    </row>
    <row r="235" spans="1:4" x14ac:dyDescent="0.2">
      <c r="A235" s="13">
        <v>34759</v>
      </c>
      <c r="B235" s="26">
        <v>1.512</v>
      </c>
      <c r="C235" s="12">
        <v>1.0880000000000001</v>
      </c>
      <c r="D235" s="12">
        <f t="shared" si="3"/>
        <v>1.7992418624338626</v>
      </c>
    </row>
    <row r="236" spans="1:4" x14ac:dyDescent="0.2">
      <c r="A236" s="13">
        <v>34790</v>
      </c>
      <c r="B236" s="26">
        <v>1.518</v>
      </c>
      <c r="C236" s="12">
        <v>1.1040000000000001</v>
      </c>
      <c r="D236" s="12">
        <f t="shared" si="3"/>
        <v>1.8184850909090911</v>
      </c>
    </row>
    <row r="237" spans="1:4" x14ac:dyDescent="0.2">
      <c r="A237" s="13">
        <v>34820</v>
      </c>
      <c r="B237" s="26">
        <v>1.5209999999999999</v>
      </c>
      <c r="C237" s="12">
        <v>1.1259999999999999</v>
      </c>
      <c r="D237" s="12">
        <f t="shared" si="3"/>
        <v>1.8510647876397106</v>
      </c>
    </row>
    <row r="238" spans="1:4" x14ac:dyDescent="0.2">
      <c r="A238" s="13">
        <v>34851</v>
      </c>
      <c r="B238" s="26">
        <v>1.524</v>
      </c>
      <c r="C238" s="12">
        <v>1.1200000000000001</v>
      </c>
      <c r="D238" s="12">
        <f t="shared" si="3"/>
        <v>1.8375767979002628</v>
      </c>
    </row>
    <row r="239" spans="1:4" x14ac:dyDescent="0.2">
      <c r="A239" s="13">
        <v>34881</v>
      </c>
      <c r="B239" s="26">
        <v>1.526</v>
      </c>
      <c r="C239" s="12">
        <v>1.1000000000000001</v>
      </c>
      <c r="D239" s="12">
        <f t="shared" si="3"/>
        <v>1.8023975753604196</v>
      </c>
    </row>
    <row r="240" spans="1:4" x14ac:dyDescent="0.2">
      <c r="A240" s="13">
        <v>34912</v>
      </c>
      <c r="B240" s="26">
        <v>1.5289999999999999</v>
      </c>
      <c r="C240" s="12">
        <v>1.105</v>
      </c>
      <c r="D240" s="12">
        <f t="shared" si="3"/>
        <v>1.8070377926749512</v>
      </c>
    </row>
    <row r="241" spans="1:4" x14ac:dyDescent="0.2">
      <c r="A241" s="13">
        <v>34943</v>
      </c>
      <c r="B241" s="26">
        <v>1.5309999999999999</v>
      </c>
      <c r="C241" s="12">
        <v>1.119</v>
      </c>
      <c r="D241" s="12">
        <f t="shared" si="3"/>
        <v>1.8275418830829526</v>
      </c>
    </row>
    <row r="242" spans="1:4" x14ac:dyDescent="0.2">
      <c r="A242" s="13">
        <v>34973</v>
      </c>
      <c r="B242" s="26">
        <v>1.5349999999999999</v>
      </c>
      <c r="C242" s="12">
        <v>1.115</v>
      </c>
      <c r="D242" s="12">
        <f t="shared" si="3"/>
        <v>1.8162638143322476</v>
      </c>
    </row>
    <row r="243" spans="1:4" x14ac:dyDescent="0.2">
      <c r="A243" s="13">
        <v>35004</v>
      </c>
      <c r="B243" s="26">
        <v>1.5369999999999999</v>
      </c>
      <c r="C243" s="12">
        <v>1.1200000000000001</v>
      </c>
      <c r="D243" s="12">
        <f t="shared" si="3"/>
        <v>1.8220345087833445</v>
      </c>
    </row>
    <row r="244" spans="1:4" x14ac:dyDescent="0.2">
      <c r="A244" s="13">
        <v>35034</v>
      </c>
      <c r="B244" s="26">
        <v>1.5389999999999999</v>
      </c>
      <c r="C244" s="12">
        <v>1.1299999999999999</v>
      </c>
      <c r="D244" s="12">
        <f t="shared" si="3"/>
        <v>1.8359137166991553</v>
      </c>
    </row>
    <row r="245" spans="1:4" x14ac:dyDescent="0.2">
      <c r="A245" s="13">
        <v>35065</v>
      </c>
      <c r="B245" s="26">
        <v>1.5469999999999999</v>
      </c>
      <c r="C245" s="12">
        <v>1.145</v>
      </c>
      <c r="D245" s="12">
        <f t="shared" si="3"/>
        <v>1.8506641661279899</v>
      </c>
    </row>
    <row r="246" spans="1:4" x14ac:dyDescent="0.2">
      <c r="A246" s="13">
        <v>35096</v>
      </c>
      <c r="B246" s="26">
        <v>1.55</v>
      </c>
      <c r="C246" s="12">
        <v>1.145</v>
      </c>
      <c r="D246" s="12">
        <f t="shared" si="3"/>
        <v>1.847082235483871</v>
      </c>
    </row>
    <row r="247" spans="1:4" x14ac:dyDescent="0.2">
      <c r="A247" s="13">
        <v>35125</v>
      </c>
      <c r="B247" s="26">
        <v>1.5549999999999999</v>
      </c>
      <c r="C247" s="12">
        <v>1.1830000000000001</v>
      </c>
      <c r="D247" s="12">
        <f t="shared" si="3"/>
        <v>1.9022465022508039</v>
      </c>
    </row>
    <row r="248" spans="1:4" x14ac:dyDescent="0.2">
      <c r="A248" s="13">
        <v>35156</v>
      </c>
      <c r="B248" s="26">
        <v>1.5609999999999999</v>
      </c>
      <c r="C248" s="12">
        <v>1.2749999999999999</v>
      </c>
      <c r="D248" s="12">
        <f t="shared" si="3"/>
        <v>2.042300880845612</v>
      </c>
    </row>
    <row r="249" spans="1:4" x14ac:dyDescent="0.2">
      <c r="A249" s="13">
        <v>35186</v>
      </c>
      <c r="B249" s="26">
        <v>1.5640000000000001</v>
      </c>
      <c r="C249" s="12">
        <v>1.2729999999999999</v>
      </c>
      <c r="D249" s="12">
        <f t="shared" si="3"/>
        <v>2.0351859597186701</v>
      </c>
    </row>
    <row r="250" spans="1:4" x14ac:dyDescent="0.2">
      <c r="A250" s="13">
        <v>35217</v>
      </c>
      <c r="B250" s="26">
        <v>1.5669999999999999</v>
      </c>
      <c r="C250" s="12">
        <v>1.2010000000000001</v>
      </c>
      <c r="D250" s="12">
        <f t="shared" si="3"/>
        <v>1.9164012871729421</v>
      </c>
    </row>
    <row r="251" spans="1:4" x14ac:dyDescent="0.2">
      <c r="A251" s="13">
        <v>35247</v>
      </c>
      <c r="B251" s="26">
        <v>1.57</v>
      </c>
      <c r="C251" s="12">
        <v>1.1759999999999999</v>
      </c>
      <c r="D251" s="12">
        <f t="shared" si="3"/>
        <v>1.8729238165605095</v>
      </c>
    </row>
    <row r="252" spans="1:4" x14ac:dyDescent="0.2">
      <c r="A252" s="13">
        <v>35278</v>
      </c>
      <c r="B252" s="26">
        <v>1.5720000000000001</v>
      </c>
      <c r="C252" s="12">
        <v>1.2010000000000001</v>
      </c>
      <c r="D252" s="12">
        <f t="shared" si="3"/>
        <v>1.9103058632315522</v>
      </c>
    </row>
    <row r="253" spans="1:4" x14ac:dyDescent="0.2">
      <c r="A253" s="13">
        <v>35309</v>
      </c>
      <c r="B253" s="26">
        <v>1.577</v>
      </c>
      <c r="C253" s="12">
        <v>1.2649999999999999</v>
      </c>
      <c r="D253" s="12">
        <f t="shared" si="3"/>
        <v>2.0057244800253646</v>
      </c>
    </row>
    <row r="254" spans="1:4" x14ac:dyDescent="0.2">
      <c r="A254" s="13">
        <v>35339</v>
      </c>
      <c r="B254" s="26">
        <v>1.5820000000000001</v>
      </c>
      <c r="C254" s="12">
        <v>1.323</v>
      </c>
      <c r="D254" s="12">
        <f t="shared" si="3"/>
        <v>2.0910566946902653</v>
      </c>
    </row>
    <row r="255" spans="1:4" x14ac:dyDescent="0.2">
      <c r="A255" s="13">
        <v>35370</v>
      </c>
      <c r="B255" s="26">
        <v>1.587</v>
      </c>
      <c r="C255" s="12">
        <v>1.323</v>
      </c>
      <c r="D255" s="12">
        <f t="shared" si="3"/>
        <v>2.0844686143667297</v>
      </c>
    </row>
    <row r="256" spans="1:4" x14ac:dyDescent="0.2">
      <c r="A256" s="13">
        <v>35400</v>
      </c>
      <c r="B256" s="26">
        <v>1.591</v>
      </c>
      <c r="C256" s="12">
        <v>1.3089999999999999</v>
      </c>
      <c r="D256" s="12">
        <f t="shared" si="3"/>
        <v>2.05722555185418</v>
      </c>
    </row>
    <row r="257" spans="1:4" x14ac:dyDescent="0.2">
      <c r="A257" s="13">
        <v>35431</v>
      </c>
      <c r="B257" s="26">
        <v>1.5940000000000001</v>
      </c>
      <c r="C257" s="12">
        <v>1.2909999999999999</v>
      </c>
      <c r="D257" s="12">
        <f t="shared" si="3"/>
        <v>2.0251181599749057</v>
      </c>
    </row>
    <row r="258" spans="1:4" x14ac:dyDescent="0.2">
      <c r="A258" s="13">
        <v>35462</v>
      </c>
      <c r="B258" s="26">
        <v>1.597</v>
      </c>
      <c r="C258" s="12">
        <v>1.28</v>
      </c>
      <c r="D258" s="12">
        <f t="shared" si="3"/>
        <v>2.0040912711333752</v>
      </c>
    </row>
    <row r="259" spans="1:4" x14ac:dyDescent="0.2">
      <c r="A259" s="13">
        <v>35490</v>
      </c>
      <c r="B259" s="26">
        <v>1.5980000000000001</v>
      </c>
      <c r="C259" s="12">
        <v>1.2290000000000001</v>
      </c>
      <c r="D259" s="12">
        <f t="shared" si="3"/>
        <v>1.9230366038798499</v>
      </c>
    </row>
    <row r="260" spans="1:4" x14ac:dyDescent="0.2">
      <c r="A260" s="13">
        <v>35521</v>
      </c>
      <c r="B260" s="26">
        <v>1.599</v>
      </c>
      <c r="C260" s="12">
        <v>1.212</v>
      </c>
      <c r="D260" s="12">
        <f t="shared" si="3"/>
        <v>1.8952504090056286</v>
      </c>
    </row>
    <row r="261" spans="1:4" x14ac:dyDescent="0.2">
      <c r="A261" s="13">
        <v>35551</v>
      </c>
      <c r="B261" s="26">
        <v>1.599</v>
      </c>
      <c r="C261" s="12">
        <v>1.196</v>
      </c>
      <c r="D261" s="12">
        <f t="shared" si="3"/>
        <v>1.8702306016260162</v>
      </c>
    </row>
    <row r="262" spans="1:4" x14ac:dyDescent="0.2">
      <c r="A262" s="13">
        <v>35582</v>
      </c>
      <c r="B262" s="26">
        <v>1.6020000000000001</v>
      </c>
      <c r="C262" s="12">
        <v>1.173</v>
      </c>
      <c r="D262" s="12">
        <f t="shared" si="3"/>
        <v>1.8308296760299625</v>
      </c>
    </row>
    <row r="263" spans="1:4" x14ac:dyDescent="0.2">
      <c r="A263" s="13">
        <v>35612</v>
      </c>
      <c r="B263" s="26">
        <v>1.6040000000000001</v>
      </c>
      <c r="C263" s="12">
        <v>1.151</v>
      </c>
      <c r="D263" s="12">
        <f t="shared" si="3"/>
        <v>1.7942518497506235</v>
      </c>
    </row>
    <row r="264" spans="1:4" x14ac:dyDescent="0.2">
      <c r="A264" s="13">
        <v>35643</v>
      </c>
      <c r="B264" s="26">
        <v>1.6080000000000001</v>
      </c>
      <c r="C264" s="12">
        <v>1.165</v>
      </c>
      <c r="D264" s="12">
        <f t="shared" si="3"/>
        <v>1.8115583364427863</v>
      </c>
    </row>
    <row r="265" spans="1:4" x14ac:dyDescent="0.2">
      <c r="A265" s="13">
        <v>35674</v>
      </c>
      <c r="B265" s="26">
        <v>1.6120000000000001</v>
      </c>
      <c r="C265" s="12">
        <v>1.1599999999999999</v>
      </c>
      <c r="D265" s="12">
        <f t="shared" si="3"/>
        <v>1.7993075186104217</v>
      </c>
    </row>
    <row r="266" spans="1:4" x14ac:dyDescent="0.2">
      <c r="A266" s="13">
        <v>35704</v>
      </c>
      <c r="B266" s="26">
        <v>1.615</v>
      </c>
      <c r="C266" s="12">
        <v>1.1830000000000001</v>
      </c>
      <c r="D266" s="12">
        <f t="shared" si="3"/>
        <v>1.8315748055727554</v>
      </c>
    </row>
    <row r="267" spans="1:4" x14ac:dyDescent="0.2">
      <c r="A267" s="13">
        <v>35735</v>
      </c>
      <c r="B267" s="26">
        <v>1.617</v>
      </c>
      <c r="C267" s="12">
        <v>1.1919999999999999</v>
      </c>
      <c r="D267" s="12">
        <f t="shared" si="3"/>
        <v>1.8432263846629562</v>
      </c>
    </row>
    <row r="268" spans="1:4" x14ac:dyDescent="0.2">
      <c r="A268" s="13">
        <v>35765</v>
      </c>
      <c r="B268" s="26">
        <v>1.6180000000000001</v>
      </c>
      <c r="C268" s="12">
        <v>1.1100000000000001</v>
      </c>
      <c r="D268" s="12">
        <f t="shared" si="3"/>
        <v>1.7153664215080349</v>
      </c>
    </row>
    <row r="269" spans="1:4" x14ac:dyDescent="0.2">
      <c r="A269" s="13">
        <v>35796</v>
      </c>
      <c r="B269" s="26">
        <v>1.62</v>
      </c>
      <c r="C269" s="12">
        <v>1.1200000000000001</v>
      </c>
      <c r="D269" s="12">
        <f t="shared" si="3"/>
        <v>1.7286833580246914</v>
      </c>
    </row>
    <row r="270" spans="1:4" x14ac:dyDescent="0.2">
      <c r="A270" s="13">
        <v>35827</v>
      </c>
      <c r="B270" s="26">
        <v>1.62</v>
      </c>
      <c r="C270" s="12">
        <v>1.0840000000000001</v>
      </c>
      <c r="D270" s="12">
        <f t="shared" si="3"/>
        <v>1.6731185358024692</v>
      </c>
    </row>
    <row r="271" spans="1:4" x14ac:dyDescent="0.2">
      <c r="A271" s="13">
        <v>35855</v>
      </c>
      <c r="B271" s="26">
        <v>1.62</v>
      </c>
      <c r="C271" s="12">
        <v>1.0629999999999999</v>
      </c>
      <c r="D271" s="12">
        <f t="shared" si="3"/>
        <v>1.6407057228395061</v>
      </c>
    </row>
    <row r="272" spans="1:4" x14ac:dyDescent="0.2">
      <c r="A272" s="13">
        <v>35886</v>
      </c>
      <c r="B272" s="26">
        <v>1.6220000000000001</v>
      </c>
      <c r="C272" s="12">
        <v>1.0669999999999999</v>
      </c>
      <c r="D272" s="12">
        <f t="shared" si="3"/>
        <v>1.6448489143033289</v>
      </c>
    </row>
    <row r="273" spans="1:4" x14ac:dyDescent="0.2">
      <c r="A273" s="13">
        <v>35916</v>
      </c>
      <c r="B273" s="26">
        <v>1.6259999999999999</v>
      </c>
      <c r="C273" s="12">
        <v>1.069</v>
      </c>
      <c r="D273" s="12">
        <f t="shared" si="3"/>
        <v>1.6438780891758917</v>
      </c>
    </row>
    <row r="274" spans="1:4" x14ac:dyDescent="0.2">
      <c r="A274" s="13">
        <v>35947</v>
      </c>
      <c r="B274" s="26">
        <v>1.6279999999999999</v>
      </c>
      <c r="C274" s="12">
        <v>1.0409999999999999</v>
      </c>
      <c r="D274" s="12">
        <f t="shared" si="3"/>
        <v>1.5988538679361179</v>
      </c>
    </row>
    <row r="275" spans="1:4" x14ac:dyDescent="0.2">
      <c r="A275" s="13">
        <v>35977</v>
      </c>
      <c r="B275" s="26">
        <v>1.6319999999999999</v>
      </c>
      <c r="C275" s="12">
        <v>1.0289999999999999</v>
      </c>
      <c r="D275" s="12">
        <f t="shared" si="3"/>
        <v>1.5765496893382354</v>
      </c>
    </row>
    <row r="276" spans="1:4" x14ac:dyDescent="0.2">
      <c r="A276" s="13">
        <v>36008</v>
      </c>
      <c r="B276" s="26">
        <v>1.6339999999999999</v>
      </c>
      <c r="C276" s="12">
        <v>1.0069999999999999</v>
      </c>
      <c r="D276" s="12">
        <f t="shared" si="3"/>
        <v>1.5409546627906976</v>
      </c>
    </row>
    <row r="277" spans="1:4" x14ac:dyDescent="0.2">
      <c r="A277" s="13">
        <v>36039</v>
      </c>
      <c r="B277" s="26">
        <v>1.635</v>
      </c>
      <c r="C277" s="12">
        <v>1.024</v>
      </c>
      <c r="D277" s="12">
        <f t="shared" si="3"/>
        <v>1.5660104024464832</v>
      </c>
    </row>
    <row r="278" spans="1:4" x14ac:dyDescent="0.2">
      <c r="A278" s="13">
        <v>36069</v>
      </c>
      <c r="B278" s="26">
        <v>1.639</v>
      </c>
      <c r="C278" s="12">
        <v>1.0389999999999999</v>
      </c>
      <c r="D278" s="12">
        <f t="shared" si="3"/>
        <v>1.5850721555826723</v>
      </c>
    </row>
    <row r="279" spans="1:4" x14ac:dyDescent="0.2">
      <c r="A279" s="13">
        <v>36100</v>
      </c>
      <c r="B279" s="26">
        <v>1.641</v>
      </c>
      <c r="C279" s="12">
        <v>1.022</v>
      </c>
      <c r="D279" s="12">
        <f t="shared" si="3"/>
        <v>1.5572371566118224</v>
      </c>
    </row>
    <row r="280" spans="1:4" x14ac:dyDescent="0.2">
      <c r="A280" s="13">
        <v>36130</v>
      </c>
      <c r="B280" s="26">
        <v>1.6439999999999999</v>
      </c>
      <c r="C280" s="12">
        <v>0.97299999999999998</v>
      </c>
      <c r="D280" s="12">
        <f t="shared" si="3"/>
        <v>1.4798696721411193</v>
      </c>
    </row>
    <row r="281" spans="1:4" x14ac:dyDescent="0.2">
      <c r="A281" s="13">
        <v>36161</v>
      </c>
      <c r="B281" s="26">
        <v>1.647</v>
      </c>
      <c r="C281" s="12">
        <v>0.96699999999999997</v>
      </c>
      <c r="D281" s="12">
        <f t="shared" si="3"/>
        <v>1.4680651117182757</v>
      </c>
    </row>
    <row r="282" spans="1:4" x14ac:dyDescent="0.2">
      <c r="A282" s="13">
        <v>36192</v>
      </c>
      <c r="B282" s="26">
        <v>1.647</v>
      </c>
      <c r="C282" s="12">
        <v>0.95899999999999996</v>
      </c>
      <c r="D282" s="12">
        <f t="shared" si="3"/>
        <v>1.4559197953855494</v>
      </c>
    </row>
    <row r="283" spans="1:4" x14ac:dyDescent="0.2">
      <c r="A283" s="13">
        <v>36220</v>
      </c>
      <c r="B283" s="26">
        <v>1.6479999999999999</v>
      </c>
      <c r="C283" s="12">
        <v>0.997</v>
      </c>
      <c r="D283" s="12">
        <f t="shared" si="3"/>
        <v>1.5126915952669906</v>
      </c>
    </row>
    <row r="284" spans="1:4" x14ac:dyDescent="0.2">
      <c r="A284" s="13">
        <v>36251</v>
      </c>
      <c r="B284" s="26">
        <v>1.659</v>
      </c>
      <c r="C284" s="12">
        <v>1.079</v>
      </c>
      <c r="D284" s="12">
        <f t="shared" si="3"/>
        <v>1.6262507191078965</v>
      </c>
    </row>
    <row r="285" spans="1:4" x14ac:dyDescent="0.2">
      <c r="A285" s="13">
        <v>36281</v>
      </c>
      <c r="B285" s="26">
        <v>1.66</v>
      </c>
      <c r="C285" s="12">
        <v>1.073</v>
      </c>
      <c r="D285" s="12">
        <f t="shared" si="3"/>
        <v>1.6162333981927712</v>
      </c>
    </row>
    <row r="286" spans="1:4" x14ac:dyDescent="0.2">
      <c r="A286" s="13">
        <v>36312</v>
      </c>
      <c r="B286" s="26">
        <v>1.66</v>
      </c>
      <c r="C286" s="12">
        <v>1.0740000000000001</v>
      </c>
      <c r="D286" s="12">
        <f t="shared" si="3"/>
        <v>1.6177396734939762</v>
      </c>
    </row>
    <row r="287" spans="1:4" x14ac:dyDescent="0.2">
      <c r="A287" s="13">
        <v>36342</v>
      </c>
      <c r="B287" s="26">
        <v>1.667</v>
      </c>
      <c r="C287" s="12">
        <v>1.1220000000000001</v>
      </c>
      <c r="D287" s="12">
        <f t="shared" si="3"/>
        <v>1.6829441355728858</v>
      </c>
    </row>
    <row r="288" spans="1:4" x14ac:dyDescent="0.2">
      <c r="A288" s="13">
        <v>36373</v>
      </c>
      <c r="B288" s="26">
        <v>1.671</v>
      </c>
      <c r="C288" s="12">
        <v>1.1719999999999999</v>
      </c>
      <c r="D288" s="12">
        <f t="shared" si="3"/>
        <v>1.7537335272292041</v>
      </c>
    </row>
    <row r="289" spans="1:4" x14ac:dyDescent="0.2">
      <c r="A289" s="13">
        <v>36404</v>
      </c>
      <c r="B289" s="26">
        <v>1.6779999999999999</v>
      </c>
      <c r="C289" s="12">
        <v>1.2150000000000001</v>
      </c>
      <c r="D289" s="12">
        <f t="shared" si="3"/>
        <v>1.8104926430274138</v>
      </c>
    </row>
    <row r="290" spans="1:4" x14ac:dyDescent="0.2">
      <c r="A290" s="13">
        <v>36434</v>
      </c>
      <c r="B290" s="26">
        <v>1.681</v>
      </c>
      <c r="C290" s="12">
        <v>1.228</v>
      </c>
      <c r="D290" s="12">
        <f t="shared" si="3"/>
        <v>1.8265984985127899</v>
      </c>
    </row>
    <row r="291" spans="1:4" x14ac:dyDescent="0.2">
      <c r="A291" s="13">
        <v>36465</v>
      </c>
      <c r="B291" s="26">
        <v>1.6839999999999999</v>
      </c>
      <c r="C291" s="12">
        <v>1.2629999999999999</v>
      </c>
      <c r="D291" s="12">
        <f t="shared" si="3"/>
        <v>1.87531275</v>
      </c>
    </row>
    <row r="292" spans="1:4" x14ac:dyDescent="0.2">
      <c r="A292" s="13">
        <v>36495</v>
      </c>
      <c r="B292" s="26">
        <v>1.6879999999999999</v>
      </c>
      <c r="C292" s="12">
        <v>1.292</v>
      </c>
      <c r="D292" s="12">
        <f t="shared" si="3"/>
        <v>1.9138262819905216</v>
      </c>
    </row>
    <row r="293" spans="1:4" x14ac:dyDescent="0.2">
      <c r="A293" s="13">
        <v>36526</v>
      </c>
      <c r="B293" s="26">
        <v>1.6930000000000001</v>
      </c>
      <c r="C293" s="12">
        <v>1.3560000000000001</v>
      </c>
      <c r="D293" s="12">
        <f t="shared" si="3"/>
        <v>2.0026966639102186</v>
      </c>
    </row>
    <row r="294" spans="1:4" x14ac:dyDescent="0.2">
      <c r="A294" s="13">
        <v>36557</v>
      </c>
      <c r="B294" s="26">
        <v>1.7</v>
      </c>
      <c r="C294" s="12">
        <v>1.4610000000000001</v>
      </c>
      <c r="D294" s="12">
        <f t="shared" si="3"/>
        <v>2.1488877864705884</v>
      </c>
    </row>
    <row r="295" spans="1:4" x14ac:dyDescent="0.2">
      <c r="A295" s="13">
        <v>36586</v>
      </c>
      <c r="B295" s="26">
        <v>1.71</v>
      </c>
      <c r="C295" s="12">
        <v>1.4790000000000001</v>
      </c>
      <c r="D295" s="12">
        <f t="shared" si="3"/>
        <v>2.162641370175439</v>
      </c>
    </row>
    <row r="296" spans="1:4" x14ac:dyDescent="0.2">
      <c r="A296" s="13">
        <v>36617</v>
      </c>
      <c r="B296" s="26">
        <v>1.7090000000000001</v>
      </c>
      <c r="C296" s="12">
        <v>1.4219999999999999</v>
      </c>
      <c r="D296" s="12">
        <f t="shared" si="3"/>
        <v>2.0805108098303102</v>
      </c>
    </row>
    <row r="297" spans="1:4" x14ac:dyDescent="0.2">
      <c r="A297" s="13">
        <v>36647</v>
      </c>
      <c r="B297" s="26">
        <v>1.712</v>
      </c>
      <c r="C297" s="12">
        <v>1.42</v>
      </c>
      <c r="D297" s="12">
        <f t="shared" ref="D297:D360" si="4">C297*$B$533/B297</f>
        <v>2.073944007009346</v>
      </c>
    </row>
    <row r="298" spans="1:4" x14ac:dyDescent="0.2">
      <c r="A298" s="13">
        <v>36678</v>
      </c>
      <c r="B298" s="26">
        <v>1.722</v>
      </c>
      <c r="C298" s="12">
        <v>1.421</v>
      </c>
      <c r="D298" s="12">
        <f t="shared" si="4"/>
        <v>2.0633522398373985</v>
      </c>
    </row>
    <row r="299" spans="1:4" x14ac:dyDescent="0.2">
      <c r="A299" s="13">
        <v>36708</v>
      </c>
      <c r="B299" s="26">
        <v>1.7270000000000001</v>
      </c>
      <c r="C299" s="12">
        <v>1.4339999999999999</v>
      </c>
      <c r="D299" s="12">
        <f t="shared" si="4"/>
        <v>2.0762003346844238</v>
      </c>
    </row>
    <row r="300" spans="1:4" x14ac:dyDescent="0.2">
      <c r="A300" s="13">
        <v>36739</v>
      </c>
      <c r="B300" s="26">
        <v>1.7270000000000001</v>
      </c>
      <c r="C300" s="12">
        <v>1.466</v>
      </c>
      <c r="D300" s="12">
        <f t="shared" si="4"/>
        <v>2.1225311650260568</v>
      </c>
    </row>
    <row r="301" spans="1:4" x14ac:dyDescent="0.2">
      <c r="A301" s="13">
        <v>36770</v>
      </c>
      <c r="B301" s="26">
        <v>1.736</v>
      </c>
      <c r="C301" s="12">
        <v>1.637</v>
      </c>
      <c r="D301" s="12">
        <f t="shared" si="4"/>
        <v>2.3578240950460829</v>
      </c>
    </row>
    <row r="302" spans="1:4" x14ac:dyDescent="0.2">
      <c r="A302" s="13">
        <v>36800</v>
      </c>
      <c r="B302" s="26">
        <v>1.7390000000000001</v>
      </c>
      <c r="C302" s="12">
        <v>1.637</v>
      </c>
      <c r="D302" s="12">
        <f t="shared" si="4"/>
        <v>2.3537565434157561</v>
      </c>
    </row>
    <row r="303" spans="1:4" x14ac:dyDescent="0.2">
      <c r="A303" s="13">
        <v>36831</v>
      </c>
      <c r="B303" s="26">
        <v>1.742</v>
      </c>
      <c r="C303" s="12">
        <v>1.621</v>
      </c>
      <c r="D303" s="12">
        <f t="shared" si="4"/>
        <v>2.3267370591274399</v>
      </c>
    </row>
    <row r="304" spans="1:4" x14ac:dyDescent="0.2">
      <c r="A304" s="13">
        <v>36861</v>
      </c>
      <c r="B304" s="26">
        <v>1.746</v>
      </c>
      <c r="C304" s="12">
        <v>1.5649999999999999</v>
      </c>
      <c r="D304" s="12">
        <f t="shared" si="4"/>
        <v>2.2412099684994273</v>
      </c>
    </row>
    <row r="305" spans="1:4" x14ac:dyDescent="0.2">
      <c r="A305" s="13">
        <v>36892</v>
      </c>
      <c r="B305" s="26">
        <v>1.756</v>
      </c>
      <c r="C305" s="12">
        <v>1.524</v>
      </c>
      <c r="D305" s="12">
        <f t="shared" si="4"/>
        <v>2.1700657790432802</v>
      </c>
    </row>
    <row r="306" spans="1:4" x14ac:dyDescent="0.2">
      <c r="A306" s="13">
        <v>36923</v>
      </c>
      <c r="B306" s="26">
        <v>1.76</v>
      </c>
      <c r="C306" s="12">
        <v>1.492</v>
      </c>
      <c r="D306" s="12">
        <f t="shared" si="4"/>
        <v>2.1196716840909091</v>
      </c>
    </row>
    <row r="307" spans="1:4" x14ac:dyDescent="0.2">
      <c r="A307" s="13">
        <v>36951</v>
      </c>
      <c r="B307" s="26">
        <v>1.7609999999999999</v>
      </c>
      <c r="C307" s="12">
        <v>1.399</v>
      </c>
      <c r="D307" s="12">
        <f t="shared" si="4"/>
        <v>1.9864187296990348</v>
      </c>
    </row>
    <row r="308" spans="1:4" x14ac:dyDescent="0.2">
      <c r="A308" s="13">
        <v>36982</v>
      </c>
      <c r="B308" s="26">
        <v>1.764</v>
      </c>
      <c r="C308" s="12">
        <v>1.4219999999999999</v>
      </c>
      <c r="D308" s="12">
        <f t="shared" si="4"/>
        <v>2.0156422755102041</v>
      </c>
    </row>
    <row r="309" spans="1:4" x14ac:dyDescent="0.2">
      <c r="A309" s="13">
        <v>37012</v>
      </c>
      <c r="B309" s="26">
        <v>1.7729999999999999</v>
      </c>
      <c r="C309" s="12">
        <v>1.496</v>
      </c>
      <c r="D309" s="12">
        <f t="shared" si="4"/>
        <v>2.1097709148336157</v>
      </c>
    </row>
    <row r="310" spans="1:4" x14ac:dyDescent="0.2">
      <c r="A310" s="13">
        <v>37043</v>
      </c>
      <c r="B310" s="26">
        <v>1.7769999999999999</v>
      </c>
      <c r="C310" s="12">
        <v>1.482</v>
      </c>
      <c r="D310" s="12">
        <f t="shared" si="4"/>
        <v>2.0853224501969616</v>
      </c>
    </row>
    <row r="311" spans="1:4" x14ac:dyDescent="0.2">
      <c r="A311" s="13">
        <v>37073</v>
      </c>
      <c r="B311" s="26">
        <v>1.774</v>
      </c>
      <c r="C311" s="12">
        <v>1.375</v>
      </c>
      <c r="D311" s="12">
        <f t="shared" si="4"/>
        <v>1.9380345969560315</v>
      </c>
    </row>
    <row r="312" spans="1:4" x14ac:dyDescent="0.2">
      <c r="A312" s="13">
        <v>37104</v>
      </c>
      <c r="B312" s="26">
        <v>1.774</v>
      </c>
      <c r="C312" s="12">
        <v>1.39</v>
      </c>
      <c r="D312" s="12">
        <f t="shared" si="4"/>
        <v>1.9591767925591883</v>
      </c>
    </row>
    <row r="313" spans="1:4" x14ac:dyDescent="0.2">
      <c r="A313" s="13">
        <v>37135</v>
      </c>
      <c r="B313" s="26">
        <v>1.7809999999999999</v>
      </c>
      <c r="C313" s="12">
        <v>1.4950000000000001</v>
      </c>
      <c r="D313" s="12">
        <f t="shared" si="4"/>
        <v>2.0988901824817523</v>
      </c>
    </row>
    <row r="314" spans="1:4" x14ac:dyDescent="0.2">
      <c r="A314" s="13">
        <v>37165</v>
      </c>
      <c r="B314" s="26">
        <v>1.776</v>
      </c>
      <c r="C314" s="12">
        <v>1.35</v>
      </c>
      <c r="D314" s="12">
        <f t="shared" si="4"/>
        <v>1.9006548141891895</v>
      </c>
    </row>
    <row r="315" spans="1:4" x14ac:dyDescent="0.2">
      <c r="A315" s="13">
        <v>37196</v>
      </c>
      <c r="B315" s="26">
        <v>1.7749999999999999</v>
      </c>
      <c r="C315" s="12">
        <v>1.2589999999999999</v>
      </c>
      <c r="D315" s="12">
        <f t="shared" si="4"/>
        <v>1.7735352129577464</v>
      </c>
    </row>
    <row r="316" spans="1:4" x14ac:dyDescent="0.2">
      <c r="A316" s="13">
        <v>37226</v>
      </c>
      <c r="B316" s="26">
        <v>1.774</v>
      </c>
      <c r="C316" s="12">
        <v>1.1679999999999999</v>
      </c>
      <c r="D316" s="12">
        <f t="shared" si="4"/>
        <v>1.6462722976324689</v>
      </c>
    </row>
    <row r="317" spans="1:4" x14ac:dyDescent="0.2">
      <c r="A317" s="13">
        <v>37257</v>
      </c>
      <c r="B317" s="26">
        <v>1.7769999999999999</v>
      </c>
      <c r="C317" s="12">
        <v>1.1499999999999999</v>
      </c>
      <c r="D317" s="12">
        <f t="shared" si="4"/>
        <v>1.6181651941474395</v>
      </c>
    </row>
    <row r="318" spans="1:4" x14ac:dyDescent="0.2">
      <c r="A318" s="13">
        <v>37288</v>
      </c>
      <c r="B318" s="26">
        <v>1.78</v>
      </c>
      <c r="C318" s="12">
        <v>1.1519999999999999</v>
      </c>
      <c r="D318" s="12">
        <f t="shared" si="4"/>
        <v>1.6182474067415729</v>
      </c>
    </row>
    <row r="319" spans="1:4" x14ac:dyDescent="0.2">
      <c r="A319" s="13">
        <v>37316</v>
      </c>
      <c r="B319" s="26">
        <v>1.7849999999999999</v>
      </c>
      <c r="C319" s="12">
        <v>1.23</v>
      </c>
      <c r="D319" s="12">
        <f t="shared" si="4"/>
        <v>1.7229764201680673</v>
      </c>
    </row>
    <row r="320" spans="1:4" x14ac:dyDescent="0.2">
      <c r="A320" s="13">
        <v>37347</v>
      </c>
      <c r="B320" s="26">
        <v>1.7929999999999999</v>
      </c>
      <c r="C320" s="12">
        <v>1.3089999999999999</v>
      </c>
      <c r="D320" s="12">
        <f t="shared" si="4"/>
        <v>1.8254578098159511</v>
      </c>
    </row>
    <row r="321" spans="1:4" x14ac:dyDescent="0.2">
      <c r="A321" s="13">
        <v>37377</v>
      </c>
      <c r="B321" s="26">
        <v>1.7949999999999999</v>
      </c>
      <c r="C321" s="12">
        <v>1.3049999999999999</v>
      </c>
      <c r="D321" s="12">
        <f t="shared" si="4"/>
        <v>1.8178519136490252</v>
      </c>
    </row>
    <row r="322" spans="1:4" x14ac:dyDescent="0.2">
      <c r="A322" s="13">
        <v>37408</v>
      </c>
      <c r="B322" s="26">
        <v>1.796</v>
      </c>
      <c r="C322" s="12">
        <v>1.286</v>
      </c>
      <c r="D322" s="12">
        <f t="shared" si="4"/>
        <v>1.7903876737193765</v>
      </c>
    </row>
    <row r="323" spans="1:4" x14ac:dyDescent="0.2">
      <c r="A323" s="13">
        <v>37438</v>
      </c>
      <c r="B323" s="26">
        <v>1.8</v>
      </c>
      <c r="C323" s="12">
        <v>1.2989999999999999</v>
      </c>
      <c r="D323" s="12">
        <f t="shared" si="4"/>
        <v>1.8044676016666665</v>
      </c>
    </row>
    <row r="324" spans="1:4" x14ac:dyDescent="0.2">
      <c r="A324" s="13">
        <v>37469</v>
      </c>
      <c r="B324" s="26">
        <v>1.8049999999999999</v>
      </c>
      <c r="C324" s="12">
        <v>1.33</v>
      </c>
      <c r="D324" s="12">
        <f t="shared" si="4"/>
        <v>1.8424125263157896</v>
      </c>
    </row>
    <row r="325" spans="1:4" x14ac:dyDescent="0.2">
      <c r="A325" s="13">
        <v>37500</v>
      </c>
      <c r="B325" s="26">
        <v>1.8080000000000001</v>
      </c>
      <c r="C325" s="12">
        <v>1.411</v>
      </c>
      <c r="D325" s="12">
        <f t="shared" si="4"/>
        <v>1.9513763202433629</v>
      </c>
    </row>
    <row r="326" spans="1:4" x14ac:dyDescent="0.2">
      <c r="A326" s="13">
        <v>37530</v>
      </c>
      <c r="B326" s="26">
        <v>1.8120000000000001</v>
      </c>
      <c r="C326" s="12">
        <v>1.462</v>
      </c>
      <c r="D326" s="12">
        <f t="shared" si="4"/>
        <v>2.0174446214128037</v>
      </c>
    </row>
    <row r="327" spans="1:4" x14ac:dyDescent="0.2">
      <c r="A327" s="13">
        <v>37561</v>
      </c>
      <c r="B327" s="26">
        <v>1.8149999999999999</v>
      </c>
      <c r="C327" s="12">
        <v>1.42</v>
      </c>
      <c r="D327" s="12">
        <f t="shared" si="4"/>
        <v>1.9562491129476585</v>
      </c>
    </row>
    <row r="328" spans="1:4" x14ac:dyDescent="0.2">
      <c r="A328" s="13">
        <v>37591</v>
      </c>
      <c r="B328" s="26">
        <v>1.8180000000000001</v>
      </c>
      <c r="C328" s="12">
        <v>1.4279999999999999</v>
      </c>
      <c r="D328" s="12">
        <f t="shared" si="4"/>
        <v>1.9640239141914191</v>
      </c>
    </row>
    <row r="329" spans="1:4" x14ac:dyDescent="0.2">
      <c r="A329" s="13">
        <v>37622</v>
      </c>
      <c r="B329" s="26">
        <v>1.8260000000000001</v>
      </c>
      <c r="C329" s="12">
        <v>1.488</v>
      </c>
      <c r="D329" s="12">
        <f t="shared" si="4"/>
        <v>2.0375796801752464</v>
      </c>
    </row>
    <row r="330" spans="1:4" x14ac:dyDescent="0.2">
      <c r="A330" s="13">
        <v>37653</v>
      </c>
      <c r="B330" s="26">
        <v>1.8360000000000001</v>
      </c>
      <c r="C330" s="12">
        <v>1.6539999999999999</v>
      </c>
      <c r="D330" s="12">
        <f t="shared" si="4"/>
        <v>2.2525543126361653</v>
      </c>
    </row>
    <row r="331" spans="1:4" x14ac:dyDescent="0.2">
      <c r="A331" s="13">
        <v>37681</v>
      </c>
      <c r="B331" s="26">
        <v>1.839</v>
      </c>
      <c r="C331" s="12">
        <v>1.708</v>
      </c>
      <c r="D331" s="12">
        <f t="shared" si="4"/>
        <v>2.322301379010332</v>
      </c>
    </row>
    <row r="332" spans="1:4" x14ac:dyDescent="0.2">
      <c r="A332" s="13">
        <v>37712</v>
      </c>
      <c r="B332" s="26">
        <v>1.8320000000000001</v>
      </c>
      <c r="C332" s="12">
        <v>1.5329999999999999</v>
      </c>
      <c r="D332" s="12">
        <f t="shared" si="4"/>
        <v>2.0923249241266375</v>
      </c>
    </row>
    <row r="333" spans="1:4" x14ac:dyDescent="0.2">
      <c r="A333" s="13">
        <v>37742</v>
      </c>
      <c r="B333" s="26">
        <v>1.829</v>
      </c>
      <c r="C333" s="12">
        <v>1.4510000000000001</v>
      </c>
      <c r="D333" s="12">
        <f t="shared" si="4"/>
        <v>1.9836550393657739</v>
      </c>
    </row>
    <row r="334" spans="1:4" x14ac:dyDescent="0.2">
      <c r="A334" s="13">
        <v>37773</v>
      </c>
      <c r="B334" s="26">
        <v>1.831</v>
      </c>
      <c r="C334" s="12">
        <v>1.4239999999999999</v>
      </c>
      <c r="D334" s="12">
        <f t="shared" si="4"/>
        <v>1.9446170442381214</v>
      </c>
    </row>
    <row r="335" spans="1:4" x14ac:dyDescent="0.2">
      <c r="A335" s="13">
        <v>37803</v>
      </c>
      <c r="B335" s="26">
        <v>1.837</v>
      </c>
      <c r="C335" s="12">
        <v>1.4350000000000001</v>
      </c>
      <c r="D335" s="12">
        <f t="shared" si="4"/>
        <v>1.9532381028851391</v>
      </c>
    </row>
    <row r="336" spans="1:4" x14ac:dyDescent="0.2">
      <c r="A336" s="13">
        <v>37834</v>
      </c>
      <c r="B336" s="26">
        <v>1.845</v>
      </c>
      <c r="C336" s="12">
        <v>1.4850000000000001</v>
      </c>
      <c r="D336" s="12">
        <f t="shared" si="4"/>
        <v>2.0125307560975614</v>
      </c>
    </row>
    <row r="337" spans="1:4" x14ac:dyDescent="0.2">
      <c r="A337" s="13">
        <v>37865</v>
      </c>
      <c r="B337" s="26">
        <v>1.851</v>
      </c>
      <c r="C337" s="12">
        <v>1.4610000000000001</v>
      </c>
      <c r="D337" s="12">
        <f t="shared" si="4"/>
        <v>1.9735868379254458</v>
      </c>
    </row>
    <row r="338" spans="1:4" x14ac:dyDescent="0.2">
      <c r="A338" s="13">
        <v>37895</v>
      </c>
      <c r="B338" s="26">
        <v>1.849</v>
      </c>
      <c r="C338" s="12">
        <v>1.4810000000000001</v>
      </c>
      <c r="D338" s="12">
        <f t="shared" si="4"/>
        <v>2.0027677539210385</v>
      </c>
    </row>
    <row r="339" spans="1:4" x14ac:dyDescent="0.2">
      <c r="A339" s="13">
        <v>37926</v>
      </c>
      <c r="B339" s="26">
        <v>1.85</v>
      </c>
      <c r="C339" s="12">
        <v>1.482</v>
      </c>
      <c r="D339" s="12">
        <f t="shared" si="4"/>
        <v>2.0030367535135136</v>
      </c>
    </row>
    <row r="340" spans="1:4" x14ac:dyDescent="0.2">
      <c r="A340" s="13">
        <v>37956</v>
      </c>
      <c r="B340" s="26">
        <v>1.855</v>
      </c>
      <c r="C340" s="12">
        <v>1.49</v>
      </c>
      <c r="D340" s="12">
        <f t="shared" si="4"/>
        <v>2.0084212021563341</v>
      </c>
    </row>
    <row r="341" spans="1:4" x14ac:dyDescent="0.2">
      <c r="A341" s="13">
        <v>37987</v>
      </c>
      <c r="B341" s="26">
        <v>1.863</v>
      </c>
      <c r="C341" s="12">
        <v>1.5509999999999999</v>
      </c>
      <c r="D341" s="12">
        <f t="shared" si="4"/>
        <v>2.081667615136876</v>
      </c>
    </row>
    <row r="342" spans="1:4" x14ac:dyDescent="0.2">
      <c r="A342" s="13">
        <v>38018</v>
      </c>
      <c r="B342" s="26">
        <v>1.867</v>
      </c>
      <c r="C342" s="12">
        <v>1.5820000000000001</v>
      </c>
      <c r="D342" s="12">
        <f t="shared" si="4"/>
        <v>2.1187250637386184</v>
      </c>
    </row>
    <row r="343" spans="1:4" x14ac:dyDescent="0.2">
      <c r="A343" s="13">
        <v>38047</v>
      </c>
      <c r="B343" s="26">
        <v>1.871</v>
      </c>
      <c r="C343" s="12">
        <v>1.629</v>
      </c>
      <c r="D343" s="12">
        <f t="shared" si="4"/>
        <v>2.1770065702832708</v>
      </c>
    </row>
    <row r="344" spans="1:4" x14ac:dyDescent="0.2">
      <c r="A344" s="13">
        <v>38078</v>
      </c>
      <c r="B344" s="26">
        <v>1.8740000000000001</v>
      </c>
      <c r="C344" s="12">
        <v>1.6919999999999999</v>
      </c>
      <c r="D344" s="12">
        <f t="shared" si="4"/>
        <v>2.2575803436499466</v>
      </c>
    </row>
    <row r="345" spans="1:4" x14ac:dyDescent="0.2">
      <c r="A345" s="13">
        <v>38108</v>
      </c>
      <c r="B345" s="26">
        <v>1.8819999999999999</v>
      </c>
      <c r="C345" s="12">
        <v>1.746</v>
      </c>
      <c r="D345" s="12">
        <f t="shared" si="4"/>
        <v>2.3197279925611056</v>
      </c>
    </row>
    <row r="346" spans="1:4" x14ac:dyDescent="0.2">
      <c r="A346" s="13">
        <v>38139</v>
      </c>
      <c r="B346" s="26">
        <v>1.889</v>
      </c>
      <c r="C346" s="12">
        <v>1.7110000000000001</v>
      </c>
      <c r="D346" s="12">
        <f t="shared" si="4"/>
        <v>2.2648033282159874</v>
      </c>
    </row>
    <row r="347" spans="1:4" x14ac:dyDescent="0.2">
      <c r="A347" s="13">
        <v>38169</v>
      </c>
      <c r="B347" s="26">
        <v>1.891</v>
      </c>
      <c r="C347" s="12">
        <v>1.7390000000000001</v>
      </c>
      <c r="D347" s="12">
        <f t="shared" si="4"/>
        <v>2.2994316039132734</v>
      </c>
    </row>
    <row r="348" spans="1:4" x14ac:dyDescent="0.2">
      <c r="A348" s="13">
        <v>38200</v>
      </c>
      <c r="B348" s="26">
        <v>1.8919999999999999</v>
      </c>
      <c r="C348" s="12">
        <v>1.833</v>
      </c>
      <c r="D348" s="12">
        <f t="shared" si="4"/>
        <v>2.4224441654334039</v>
      </c>
    </row>
    <row r="349" spans="1:4" x14ac:dyDescent="0.2">
      <c r="A349" s="13">
        <v>38231</v>
      </c>
      <c r="B349" s="26">
        <v>1.8979999999999999</v>
      </c>
      <c r="C349" s="12">
        <v>1.917</v>
      </c>
      <c r="D349" s="12">
        <f t="shared" si="4"/>
        <v>2.5254475179135936</v>
      </c>
    </row>
    <row r="350" spans="1:4" x14ac:dyDescent="0.2">
      <c r="A350" s="13">
        <v>38261</v>
      </c>
      <c r="B350" s="26">
        <v>1.9079999999999999</v>
      </c>
      <c r="C350" s="12">
        <v>2.1339999999999999</v>
      </c>
      <c r="D350" s="12">
        <f t="shared" si="4"/>
        <v>2.7965879863731655</v>
      </c>
    </row>
    <row r="351" spans="1:4" x14ac:dyDescent="0.2">
      <c r="A351" s="13">
        <v>38292</v>
      </c>
      <c r="B351" s="26">
        <v>1.917</v>
      </c>
      <c r="C351" s="12">
        <v>2.1469999999999998</v>
      </c>
      <c r="D351" s="12">
        <f t="shared" si="4"/>
        <v>2.8004148664580071</v>
      </c>
    </row>
    <row r="352" spans="1:4" x14ac:dyDescent="0.2">
      <c r="A352" s="13">
        <v>38322</v>
      </c>
      <c r="B352" s="26">
        <v>1.917</v>
      </c>
      <c r="C352" s="12">
        <v>2.0089999999999999</v>
      </c>
      <c r="D352" s="12">
        <f t="shared" si="4"/>
        <v>2.620416146583203</v>
      </c>
    </row>
    <row r="353" spans="1:4" x14ac:dyDescent="0.2">
      <c r="A353" s="13">
        <v>38353</v>
      </c>
      <c r="B353" s="26">
        <v>1.9159999999999999</v>
      </c>
      <c r="C353" s="12">
        <v>1.9588000000000001</v>
      </c>
      <c r="D353" s="12">
        <f t="shared" si="4"/>
        <v>2.5562718265135702</v>
      </c>
    </row>
    <row r="354" spans="1:4" x14ac:dyDescent="0.2">
      <c r="A354" s="13">
        <v>38384</v>
      </c>
      <c r="B354" s="26">
        <v>1.9239999999999999</v>
      </c>
      <c r="C354" s="12">
        <v>2.0267499999999998</v>
      </c>
      <c r="D354" s="12">
        <f t="shared" si="4"/>
        <v>2.6339501843814968</v>
      </c>
    </row>
    <row r="355" spans="1:4" x14ac:dyDescent="0.2">
      <c r="A355" s="13">
        <v>38412</v>
      </c>
      <c r="B355" s="26">
        <v>1.931</v>
      </c>
      <c r="C355" s="12">
        <v>2.2137500000000001</v>
      </c>
      <c r="D355" s="12">
        <f t="shared" si="4"/>
        <v>2.8665448647074054</v>
      </c>
    </row>
    <row r="356" spans="1:4" x14ac:dyDescent="0.2">
      <c r="A356" s="13">
        <v>38443</v>
      </c>
      <c r="B356" s="26">
        <v>1.9370000000000001</v>
      </c>
      <c r="C356" s="12">
        <v>2.29175</v>
      </c>
      <c r="D356" s="12">
        <f t="shared" si="4"/>
        <v>2.958353463990707</v>
      </c>
    </row>
    <row r="357" spans="1:4" x14ac:dyDescent="0.2">
      <c r="A357" s="13">
        <v>38473</v>
      </c>
      <c r="B357" s="26">
        <v>1.9359999999999999</v>
      </c>
      <c r="C357" s="12">
        <v>2.1987999999999999</v>
      </c>
      <c r="D357" s="12">
        <f t="shared" si="4"/>
        <v>2.8398331092975209</v>
      </c>
    </row>
    <row r="358" spans="1:4" x14ac:dyDescent="0.2">
      <c r="A358" s="13">
        <v>38504</v>
      </c>
      <c r="B358" s="26">
        <v>1.9370000000000001</v>
      </c>
      <c r="C358" s="12">
        <v>2.2897500000000002</v>
      </c>
      <c r="D358" s="12">
        <f t="shared" si="4"/>
        <v>2.9557717221218378</v>
      </c>
    </row>
    <row r="359" spans="1:4" x14ac:dyDescent="0.2">
      <c r="A359" s="13">
        <v>38534</v>
      </c>
      <c r="B359" s="26">
        <v>1.9490000000000001</v>
      </c>
      <c r="C359" s="12">
        <v>2.3725000000000001</v>
      </c>
      <c r="D359" s="12">
        <f t="shared" si="4"/>
        <v>3.043734906362237</v>
      </c>
    </row>
    <row r="360" spans="1:4" x14ac:dyDescent="0.2">
      <c r="A360" s="13">
        <v>38565</v>
      </c>
      <c r="B360" s="26">
        <v>1.9610000000000001</v>
      </c>
      <c r="C360" s="12">
        <v>2.5</v>
      </c>
      <c r="D360" s="12">
        <f t="shared" si="4"/>
        <v>3.1876810300866905</v>
      </c>
    </row>
    <row r="361" spans="1:4" x14ac:dyDescent="0.2">
      <c r="A361" s="13">
        <v>38596</v>
      </c>
      <c r="B361" s="26">
        <v>1.988</v>
      </c>
      <c r="C361" s="12">
        <v>2.8187500000000001</v>
      </c>
      <c r="D361" s="12">
        <f t="shared" ref="D361:D424" si="5">C361*$B$533/B361</f>
        <v>3.545296991322938</v>
      </c>
    </row>
    <row r="362" spans="1:4" x14ac:dyDescent="0.2">
      <c r="A362" s="13">
        <v>38626</v>
      </c>
      <c r="B362" s="26">
        <v>1.9910000000000001</v>
      </c>
      <c r="C362" s="12">
        <v>3.0950000000000002</v>
      </c>
      <c r="D362" s="12">
        <f t="shared" si="5"/>
        <v>3.8868862958312409</v>
      </c>
    </row>
    <row r="363" spans="1:4" x14ac:dyDescent="0.2">
      <c r="A363" s="13">
        <v>38657</v>
      </c>
      <c r="B363" s="26">
        <v>1.9810000000000001</v>
      </c>
      <c r="C363" s="12">
        <v>2.573</v>
      </c>
      <c r="D363" s="12">
        <f t="shared" si="5"/>
        <v>3.2476390413932359</v>
      </c>
    </row>
    <row r="364" spans="1:4" x14ac:dyDescent="0.2">
      <c r="A364" s="13">
        <v>38687</v>
      </c>
      <c r="B364" s="26">
        <v>1.9810000000000001</v>
      </c>
      <c r="C364" s="12">
        <v>2.4427500000000002</v>
      </c>
      <c r="D364" s="12">
        <f t="shared" si="5"/>
        <v>3.0832375702927819</v>
      </c>
    </row>
    <row r="365" spans="1:4" x14ac:dyDescent="0.2">
      <c r="A365" s="13">
        <v>38718</v>
      </c>
      <c r="B365" s="26">
        <v>1.9930000000000001</v>
      </c>
      <c r="C365" s="12">
        <v>2.4674</v>
      </c>
      <c r="D365" s="12">
        <f t="shared" si="5"/>
        <v>3.0955990495735071</v>
      </c>
    </row>
    <row r="366" spans="1:4" x14ac:dyDescent="0.2">
      <c r="A366" s="13">
        <v>38749</v>
      </c>
      <c r="B366" s="26">
        <v>1.994</v>
      </c>
      <c r="C366" s="12">
        <v>2.47525</v>
      </c>
      <c r="D366" s="12">
        <f t="shared" si="5"/>
        <v>3.1038902604062191</v>
      </c>
    </row>
    <row r="367" spans="1:4" x14ac:dyDescent="0.2">
      <c r="A367" s="13">
        <v>38777</v>
      </c>
      <c r="B367" s="26">
        <v>1.9970000000000001</v>
      </c>
      <c r="C367" s="12">
        <v>2.5585</v>
      </c>
      <c r="D367" s="12">
        <f t="shared" si="5"/>
        <v>3.203463642714071</v>
      </c>
    </row>
    <row r="368" spans="1:4" x14ac:dyDescent="0.2">
      <c r="A368" s="13">
        <v>38808</v>
      </c>
      <c r="B368" s="26">
        <v>2.0070000000000001</v>
      </c>
      <c r="C368" s="12">
        <v>2.7280000000000002</v>
      </c>
      <c r="D368" s="12">
        <f t="shared" si="5"/>
        <v>3.3986734309915296</v>
      </c>
    </row>
    <row r="369" spans="1:4" x14ac:dyDescent="0.2">
      <c r="A369" s="13">
        <v>38838</v>
      </c>
      <c r="B369" s="26">
        <v>2.0129999999999999</v>
      </c>
      <c r="C369" s="12">
        <v>2.8965999999999998</v>
      </c>
      <c r="D369" s="12">
        <f t="shared" si="5"/>
        <v>3.5979671545951315</v>
      </c>
    </row>
    <row r="370" spans="1:4" x14ac:dyDescent="0.2">
      <c r="A370" s="13">
        <v>38869</v>
      </c>
      <c r="B370" s="26">
        <v>2.0179999999999998</v>
      </c>
      <c r="C370" s="12">
        <v>2.8975</v>
      </c>
      <c r="D370" s="12">
        <f t="shared" si="5"/>
        <v>3.5901676201684842</v>
      </c>
    </row>
    <row r="371" spans="1:4" x14ac:dyDescent="0.2">
      <c r="A371" s="13">
        <v>38899</v>
      </c>
      <c r="B371" s="26">
        <v>2.0289999999999999</v>
      </c>
      <c r="C371" s="12">
        <v>2.9336000000000002</v>
      </c>
      <c r="D371" s="12">
        <f t="shared" si="5"/>
        <v>3.6151913805815679</v>
      </c>
    </row>
    <row r="372" spans="1:4" x14ac:dyDescent="0.2">
      <c r="A372" s="13">
        <v>38930</v>
      </c>
      <c r="B372" s="26">
        <v>2.0379999999999998</v>
      </c>
      <c r="C372" s="12">
        <v>3.0449999999999999</v>
      </c>
      <c r="D372" s="12">
        <f t="shared" si="5"/>
        <v>3.7359027306182533</v>
      </c>
    </row>
    <row r="373" spans="1:4" x14ac:dyDescent="0.2">
      <c r="A373" s="13">
        <v>38961</v>
      </c>
      <c r="B373" s="26">
        <v>2.028</v>
      </c>
      <c r="C373" s="12">
        <v>2.7829999999999999</v>
      </c>
      <c r="D373" s="12">
        <f t="shared" si="5"/>
        <v>3.4312921651873767</v>
      </c>
    </row>
    <row r="374" spans="1:4" x14ac:dyDescent="0.2">
      <c r="A374" s="13">
        <v>38991</v>
      </c>
      <c r="B374" s="26">
        <v>2.0190000000000001</v>
      </c>
      <c r="C374" s="12">
        <v>2.5192000000000001</v>
      </c>
      <c r="D374" s="12">
        <f t="shared" si="5"/>
        <v>3.1198863330361566</v>
      </c>
    </row>
    <row r="375" spans="1:4" x14ac:dyDescent="0.2">
      <c r="A375" s="13">
        <v>39022</v>
      </c>
      <c r="B375" s="26">
        <v>2.02</v>
      </c>
      <c r="C375" s="12">
        <v>2.5445000000000002</v>
      </c>
      <c r="D375" s="12">
        <f t="shared" si="5"/>
        <v>3.1496589388613865</v>
      </c>
    </row>
    <row r="376" spans="1:4" x14ac:dyDescent="0.2">
      <c r="A376" s="13">
        <v>39052</v>
      </c>
      <c r="B376" s="26">
        <v>2.0310000000000001</v>
      </c>
      <c r="C376" s="12">
        <v>2.6102500000000002</v>
      </c>
      <c r="D376" s="12">
        <f t="shared" si="5"/>
        <v>3.2135467623092078</v>
      </c>
    </row>
    <row r="377" spans="1:4" x14ac:dyDescent="0.2">
      <c r="A377" s="13">
        <v>39083</v>
      </c>
      <c r="B377" s="26">
        <v>2.03437</v>
      </c>
      <c r="C377" s="12">
        <v>2.4845999999999999</v>
      </c>
      <c r="D377" s="12">
        <f t="shared" si="5"/>
        <v>3.0537886806234855</v>
      </c>
    </row>
    <row r="378" spans="1:4" x14ac:dyDescent="0.2">
      <c r="A378" s="13">
        <v>39114</v>
      </c>
      <c r="B378" s="26">
        <v>2.0422600000000002</v>
      </c>
      <c r="C378" s="12">
        <v>2.4882499999999999</v>
      </c>
      <c r="D378" s="12">
        <f t="shared" si="5"/>
        <v>3.0464596085953795</v>
      </c>
    </row>
    <row r="379" spans="1:4" x14ac:dyDescent="0.2">
      <c r="A379" s="13">
        <v>39142</v>
      </c>
      <c r="B379" s="26">
        <v>2.05288</v>
      </c>
      <c r="C379" s="12">
        <v>2.6669999999999998</v>
      </c>
      <c r="D379" s="12">
        <f t="shared" si="5"/>
        <v>3.2484179002182296</v>
      </c>
    </row>
    <row r="380" spans="1:4" x14ac:dyDescent="0.2">
      <c r="A380" s="13">
        <v>39173</v>
      </c>
      <c r="B380" s="26">
        <v>2.05904</v>
      </c>
      <c r="C380" s="12">
        <v>2.8338000000000001</v>
      </c>
      <c r="D380" s="12">
        <f t="shared" si="5"/>
        <v>3.4412549997086024</v>
      </c>
    </row>
    <row r="381" spans="1:4" x14ac:dyDescent="0.2">
      <c r="A381" s="13">
        <v>39203</v>
      </c>
      <c r="B381" s="26">
        <v>2.0675500000000002</v>
      </c>
      <c r="C381" s="12">
        <v>2.7962500000000001</v>
      </c>
      <c r="D381" s="12">
        <f t="shared" si="5"/>
        <v>3.381679299775096</v>
      </c>
    </row>
    <row r="382" spans="1:4" x14ac:dyDescent="0.2">
      <c r="A382" s="13">
        <v>39234</v>
      </c>
      <c r="B382" s="26">
        <v>2.0723400000000001</v>
      </c>
      <c r="C382" s="12">
        <v>2.80775</v>
      </c>
      <c r="D382" s="12">
        <f t="shared" si="5"/>
        <v>3.3877384173205165</v>
      </c>
    </row>
    <row r="383" spans="1:4" x14ac:dyDescent="0.2">
      <c r="A383" s="13">
        <v>39264</v>
      </c>
      <c r="B383" s="26">
        <v>2.0760299999999998</v>
      </c>
      <c r="C383" s="12">
        <v>2.8683999999999998</v>
      </c>
      <c r="D383" s="12">
        <f t="shared" si="5"/>
        <v>3.4547651637018735</v>
      </c>
    </row>
    <row r="384" spans="1:4" x14ac:dyDescent="0.2">
      <c r="A384" s="13">
        <v>39295</v>
      </c>
      <c r="B384" s="26">
        <v>2.07667</v>
      </c>
      <c r="C384" s="12">
        <v>2.8690000000000002</v>
      </c>
      <c r="D384" s="12">
        <f t="shared" si="5"/>
        <v>3.4544228851960113</v>
      </c>
    </row>
    <row r="385" spans="1:4" x14ac:dyDescent="0.2">
      <c r="A385" s="13">
        <v>39326</v>
      </c>
      <c r="B385" s="26">
        <v>2.0854699999999999</v>
      </c>
      <c r="C385" s="12">
        <v>2.9532500000000002</v>
      </c>
      <c r="D385" s="12">
        <f t="shared" si="5"/>
        <v>3.5408596168969106</v>
      </c>
    </row>
    <row r="386" spans="1:4" x14ac:dyDescent="0.2">
      <c r="A386" s="13">
        <v>39356</v>
      </c>
      <c r="B386" s="26">
        <v>2.0918999999999999</v>
      </c>
      <c r="C386" s="12">
        <v>3.0746000000000002</v>
      </c>
      <c r="D386" s="12">
        <f t="shared" si="5"/>
        <v>3.6750237144222964</v>
      </c>
    </row>
    <row r="387" spans="1:4" x14ac:dyDescent="0.2">
      <c r="A387" s="13">
        <v>39387</v>
      </c>
      <c r="B387" s="26">
        <v>2.1083400000000001</v>
      </c>
      <c r="C387" s="12">
        <v>3.3955000000000002</v>
      </c>
      <c r="D387" s="12">
        <f t="shared" si="5"/>
        <v>4.0269434358310336</v>
      </c>
    </row>
    <row r="388" spans="1:4" x14ac:dyDescent="0.2">
      <c r="A388" s="13">
        <v>39417</v>
      </c>
      <c r="B388" s="26">
        <v>2.1144500000000002</v>
      </c>
      <c r="C388" s="12">
        <v>3.3405999999999998</v>
      </c>
      <c r="D388" s="12">
        <f t="shared" si="5"/>
        <v>3.9503856937737947</v>
      </c>
    </row>
    <row r="389" spans="1:4" x14ac:dyDescent="0.2">
      <c r="A389" s="13">
        <v>39448</v>
      </c>
      <c r="B389" s="26">
        <v>2.12174</v>
      </c>
      <c r="C389" s="12">
        <v>3.30775</v>
      </c>
      <c r="D389" s="12">
        <f t="shared" si="5"/>
        <v>3.8980998292674882</v>
      </c>
    </row>
    <row r="390" spans="1:4" x14ac:dyDescent="0.2">
      <c r="A390" s="13">
        <v>39479</v>
      </c>
      <c r="B390" s="26">
        <v>2.1268699999999998</v>
      </c>
      <c r="C390" s="12">
        <v>3.3769999999999998</v>
      </c>
      <c r="D390" s="12">
        <f t="shared" si="5"/>
        <v>3.9701101661126446</v>
      </c>
    </row>
    <row r="391" spans="1:4" x14ac:dyDescent="0.2">
      <c r="A391" s="13">
        <v>39508</v>
      </c>
      <c r="B391" s="26">
        <v>2.1344799999999999</v>
      </c>
      <c r="C391" s="12">
        <v>3.8807999999999998</v>
      </c>
      <c r="D391" s="12">
        <f t="shared" si="5"/>
        <v>4.5461275315767775</v>
      </c>
    </row>
    <row r="392" spans="1:4" x14ac:dyDescent="0.2">
      <c r="A392" s="13">
        <v>39539</v>
      </c>
      <c r="B392" s="26">
        <v>2.1394199999999999</v>
      </c>
      <c r="C392" s="12">
        <v>4.0834999999999999</v>
      </c>
      <c r="D392" s="12">
        <f t="shared" si="5"/>
        <v>4.7725331255667429</v>
      </c>
    </row>
    <row r="393" spans="1:4" x14ac:dyDescent="0.2">
      <c r="A393" s="13">
        <v>39569</v>
      </c>
      <c r="B393" s="26">
        <v>2.1520800000000002</v>
      </c>
      <c r="C393" s="12">
        <v>4.4249999999999998</v>
      </c>
      <c r="D393" s="12">
        <f t="shared" si="5"/>
        <v>5.1412332371473175</v>
      </c>
    </row>
    <row r="394" spans="1:4" x14ac:dyDescent="0.2">
      <c r="A394" s="13">
        <v>39600</v>
      </c>
      <c r="B394" s="26">
        <v>2.1746300000000001</v>
      </c>
      <c r="C394" s="12">
        <v>4.6768000000000001</v>
      </c>
      <c r="D394" s="12">
        <f t="shared" si="5"/>
        <v>5.377443622869178</v>
      </c>
    </row>
    <row r="395" spans="1:4" x14ac:dyDescent="0.2">
      <c r="A395" s="13">
        <v>39630</v>
      </c>
      <c r="B395" s="26">
        <v>2.1901600000000001</v>
      </c>
      <c r="C395" s="12">
        <v>4.7030000000000003</v>
      </c>
      <c r="D395" s="12">
        <f t="shared" si="5"/>
        <v>5.3692246918033391</v>
      </c>
    </row>
    <row r="396" spans="1:4" x14ac:dyDescent="0.2">
      <c r="A396" s="13">
        <v>39661</v>
      </c>
      <c r="B396" s="26">
        <v>2.1869000000000001</v>
      </c>
      <c r="C396" s="12">
        <v>4.3017500000000002</v>
      </c>
      <c r="D396" s="12">
        <f t="shared" si="5"/>
        <v>4.918454812634323</v>
      </c>
    </row>
    <row r="397" spans="1:4" x14ac:dyDescent="0.2">
      <c r="A397" s="13">
        <v>39692</v>
      </c>
      <c r="B397" s="26">
        <v>2.1887699999999999</v>
      </c>
      <c r="C397" s="12">
        <v>4.024</v>
      </c>
      <c r="D397" s="12">
        <f t="shared" si="5"/>
        <v>4.596955371281588</v>
      </c>
    </row>
    <row r="398" spans="1:4" x14ac:dyDescent="0.2">
      <c r="A398" s="13">
        <v>39722</v>
      </c>
      <c r="B398" s="26">
        <v>2.16995</v>
      </c>
      <c r="C398" s="12">
        <v>3.5760000000000001</v>
      </c>
      <c r="D398" s="12">
        <f t="shared" si="5"/>
        <v>4.1205977981059476</v>
      </c>
    </row>
    <row r="399" spans="1:4" x14ac:dyDescent="0.2">
      <c r="A399" s="13">
        <v>39753</v>
      </c>
      <c r="B399" s="26">
        <v>2.1315300000000001</v>
      </c>
      <c r="C399" s="12">
        <v>2.8762500000000002</v>
      </c>
      <c r="D399" s="12">
        <f t="shared" si="5"/>
        <v>3.3740197868432538</v>
      </c>
    </row>
    <row r="400" spans="1:4" x14ac:dyDescent="0.2">
      <c r="A400" s="13">
        <v>39783</v>
      </c>
      <c r="B400" s="26">
        <v>2.1139800000000002</v>
      </c>
      <c r="C400" s="12">
        <v>2.4489999999999998</v>
      </c>
      <c r="D400" s="12">
        <f t="shared" si="5"/>
        <v>2.8966788867444344</v>
      </c>
    </row>
    <row r="401" spans="1:4" x14ac:dyDescent="0.2">
      <c r="A401" s="13">
        <v>39814</v>
      </c>
      <c r="B401" s="26">
        <v>2.1193300000000002</v>
      </c>
      <c r="C401" s="12">
        <v>2.2922500000000001</v>
      </c>
      <c r="D401" s="12">
        <f t="shared" si="5"/>
        <v>2.7044305833683291</v>
      </c>
    </row>
    <row r="402" spans="1:4" x14ac:dyDescent="0.2">
      <c r="A402" s="13">
        <v>39845</v>
      </c>
      <c r="B402" s="26">
        <v>2.1270500000000001</v>
      </c>
      <c r="C402" s="12">
        <v>2.1952500000000001</v>
      </c>
      <c r="D402" s="12">
        <f t="shared" si="5"/>
        <v>2.5805883356056509</v>
      </c>
    </row>
    <row r="403" spans="1:4" x14ac:dyDescent="0.2">
      <c r="A403" s="13">
        <v>39873</v>
      </c>
      <c r="B403" s="26">
        <v>2.1249500000000001</v>
      </c>
      <c r="C403" s="12">
        <v>2.0920000000000001</v>
      </c>
      <c r="D403" s="12">
        <f t="shared" si="5"/>
        <v>2.4616449158803739</v>
      </c>
    </row>
    <row r="404" spans="1:4" x14ac:dyDescent="0.2">
      <c r="A404" s="13">
        <v>39904</v>
      </c>
      <c r="B404" s="26">
        <v>2.1270899999999999</v>
      </c>
      <c r="C404" s="12">
        <v>2.2197499999999999</v>
      </c>
      <c r="D404" s="12">
        <f t="shared" si="5"/>
        <v>2.6093398190720656</v>
      </c>
    </row>
    <row r="405" spans="1:4" x14ac:dyDescent="0.2">
      <c r="A405" s="13">
        <v>39934</v>
      </c>
      <c r="B405" s="26">
        <v>2.13022</v>
      </c>
      <c r="C405" s="12">
        <v>2.2265000000000001</v>
      </c>
      <c r="D405" s="12">
        <f t="shared" si="5"/>
        <v>2.6134288714311205</v>
      </c>
    </row>
    <row r="406" spans="1:4" x14ac:dyDescent="0.2">
      <c r="A406" s="13">
        <v>39965</v>
      </c>
      <c r="B406" s="26">
        <v>2.1478999999999999</v>
      </c>
      <c r="C406" s="12">
        <v>2.5291999999999999</v>
      </c>
      <c r="D406" s="12">
        <f t="shared" si="5"/>
        <v>2.9442966043111878</v>
      </c>
    </row>
    <row r="407" spans="1:4" x14ac:dyDescent="0.2">
      <c r="A407" s="13">
        <v>39995</v>
      </c>
      <c r="B407" s="26">
        <v>2.1472600000000002</v>
      </c>
      <c r="C407" s="12">
        <v>2.54</v>
      </c>
      <c r="D407" s="12">
        <f t="shared" si="5"/>
        <v>2.957750426124456</v>
      </c>
    </row>
    <row r="408" spans="1:4" x14ac:dyDescent="0.2">
      <c r="A408" s="13">
        <v>40026</v>
      </c>
      <c r="B408" s="26">
        <v>2.1544500000000002</v>
      </c>
      <c r="C408" s="12">
        <v>2.6337999999999999</v>
      </c>
      <c r="D408" s="12">
        <f t="shared" si="5"/>
        <v>3.0567422286894566</v>
      </c>
    </row>
    <row r="409" spans="1:4" x14ac:dyDescent="0.2">
      <c r="A409" s="13">
        <v>40057</v>
      </c>
      <c r="B409" s="26">
        <v>2.1586099999999999</v>
      </c>
      <c r="C409" s="12">
        <v>2.6259999999999999</v>
      </c>
      <c r="D409" s="12">
        <f t="shared" si="5"/>
        <v>3.0418162808473972</v>
      </c>
    </row>
    <row r="410" spans="1:4" x14ac:dyDescent="0.2">
      <c r="A410" s="13">
        <v>40087</v>
      </c>
      <c r="B410" s="26">
        <v>2.1650900000000002</v>
      </c>
      <c r="C410" s="12">
        <v>2.6720000000000002</v>
      </c>
      <c r="D410" s="12">
        <f t="shared" si="5"/>
        <v>3.0858367199515957</v>
      </c>
    </row>
    <row r="411" spans="1:4" x14ac:dyDescent="0.2">
      <c r="A411" s="13">
        <v>40118</v>
      </c>
      <c r="B411" s="26">
        <v>2.1723400000000002</v>
      </c>
      <c r="C411" s="12">
        <v>2.7921999999999998</v>
      </c>
      <c r="D411" s="12">
        <f t="shared" si="5"/>
        <v>3.2138911714556651</v>
      </c>
    </row>
    <row r="412" spans="1:4" x14ac:dyDescent="0.2">
      <c r="A412" s="13">
        <v>40148</v>
      </c>
      <c r="B412" s="26">
        <v>2.17347</v>
      </c>
      <c r="C412" s="12">
        <v>2.7444999999999999</v>
      </c>
      <c r="D412" s="12">
        <f t="shared" si="5"/>
        <v>3.1573449168840613</v>
      </c>
    </row>
    <row r="413" spans="1:4" x14ac:dyDescent="0.2">
      <c r="A413" s="13">
        <v>40179</v>
      </c>
      <c r="B413" s="26">
        <v>2.1748799999999999</v>
      </c>
      <c r="C413" s="12">
        <v>2.8447499999999999</v>
      </c>
      <c r="D413" s="12">
        <f t="shared" si="5"/>
        <v>3.2705534377758774</v>
      </c>
    </row>
    <row r="414" spans="1:4" x14ac:dyDescent="0.2">
      <c r="A414" s="13">
        <v>40210</v>
      </c>
      <c r="B414" s="26">
        <v>2.1728100000000001</v>
      </c>
      <c r="C414" s="12">
        <v>2.7845</v>
      </c>
      <c r="D414" s="12">
        <f t="shared" si="5"/>
        <v>3.2043350023702026</v>
      </c>
    </row>
    <row r="415" spans="1:4" x14ac:dyDescent="0.2">
      <c r="A415" s="13">
        <v>40238</v>
      </c>
      <c r="B415" s="26">
        <v>2.17353</v>
      </c>
      <c r="C415" s="12">
        <v>2.9148000000000001</v>
      </c>
      <c r="D415" s="12">
        <f t="shared" si="5"/>
        <v>3.3531699454803938</v>
      </c>
    </row>
    <row r="416" spans="1:4" x14ac:dyDescent="0.2">
      <c r="A416" s="13">
        <v>40269</v>
      </c>
      <c r="B416" s="26">
        <v>2.1740300000000001</v>
      </c>
      <c r="C416" s="12">
        <v>3.0590000000000002</v>
      </c>
      <c r="D416" s="12">
        <f t="shared" si="5"/>
        <v>3.5182474956647334</v>
      </c>
    </row>
    <row r="417" spans="1:4" x14ac:dyDescent="0.2">
      <c r="A417" s="13">
        <v>40299</v>
      </c>
      <c r="B417" s="26">
        <v>2.1728999999999998</v>
      </c>
      <c r="C417" s="12">
        <v>3.0688</v>
      </c>
      <c r="D417" s="12">
        <f t="shared" si="5"/>
        <v>3.5313542683050305</v>
      </c>
    </row>
    <row r="418" spans="1:4" x14ac:dyDescent="0.2">
      <c r="A418" s="13">
        <v>40330</v>
      </c>
      <c r="B418" s="26">
        <v>2.1719900000000001</v>
      </c>
      <c r="C418" s="12">
        <v>2.9477500000000001</v>
      </c>
      <c r="D418" s="12">
        <f t="shared" si="5"/>
        <v>3.3934798096446119</v>
      </c>
    </row>
    <row r="419" spans="1:4" x14ac:dyDescent="0.2">
      <c r="A419" s="13">
        <v>40360</v>
      </c>
      <c r="B419" s="26">
        <v>2.17605</v>
      </c>
      <c r="C419" s="12">
        <v>2.9112499999999999</v>
      </c>
      <c r="D419" s="12">
        <f t="shared" si="5"/>
        <v>3.3452075969072403</v>
      </c>
    </row>
    <row r="420" spans="1:4" x14ac:dyDescent="0.2">
      <c r="A420" s="13">
        <v>40391</v>
      </c>
      <c r="B420" s="26">
        <v>2.17923</v>
      </c>
      <c r="C420" s="12">
        <v>2.9586000000000001</v>
      </c>
      <c r="D420" s="12">
        <f t="shared" si="5"/>
        <v>3.3946548717666332</v>
      </c>
    </row>
    <row r="421" spans="1:4" x14ac:dyDescent="0.2">
      <c r="A421" s="13">
        <v>40422</v>
      </c>
      <c r="B421" s="26">
        <v>2.18275</v>
      </c>
      <c r="C421" s="12">
        <v>2.94625</v>
      </c>
      <c r="D421" s="12">
        <f t="shared" si="5"/>
        <v>3.3750331399610585</v>
      </c>
    </row>
    <row r="422" spans="1:4" x14ac:dyDescent="0.2">
      <c r="A422" s="13">
        <v>40452</v>
      </c>
      <c r="B422" s="26">
        <v>2.19035</v>
      </c>
      <c r="C422" s="12">
        <v>3.0514999999999999</v>
      </c>
      <c r="D422" s="12">
        <f t="shared" si="5"/>
        <v>3.4834718083867875</v>
      </c>
    </row>
    <row r="423" spans="1:4" x14ac:dyDescent="0.2">
      <c r="A423" s="13">
        <v>40483</v>
      </c>
      <c r="B423" s="26">
        <v>2.1959</v>
      </c>
      <c r="C423" s="12">
        <v>3.14</v>
      </c>
      <c r="D423" s="12">
        <f t="shared" si="5"/>
        <v>3.5754403114895945</v>
      </c>
    </row>
    <row r="424" spans="1:4" x14ac:dyDescent="0.2">
      <c r="A424" s="13">
        <v>40513</v>
      </c>
      <c r="B424" s="26">
        <v>2.20472</v>
      </c>
      <c r="C424" s="12">
        <v>3.2425000000000002</v>
      </c>
      <c r="D424" s="12">
        <f t="shared" si="5"/>
        <v>3.6773840317591353</v>
      </c>
    </row>
    <row r="425" spans="1:4" x14ac:dyDescent="0.2">
      <c r="A425" s="13">
        <v>40544</v>
      </c>
      <c r="B425" s="26">
        <v>2.2118699999999998</v>
      </c>
      <c r="C425" s="12">
        <v>3.3877999999999999</v>
      </c>
      <c r="D425" s="12">
        <f t="shared" ref="D425:D488" si="6">C425*$B$533/B425</f>
        <v>3.8297516185851799</v>
      </c>
    </row>
    <row r="426" spans="1:4" x14ac:dyDescent="0.2">
      <c r="A426" s="13">
        <v>40575</v>
      </c>
      <c r="B426" s="26">
        <v>2.2189800000000002</v>
      </c>
      <c r="C426" s="12">
        <v>3.5840000000000001</v>
      </c>
      <c r="D426" s="12">
        <f t="shared" si="6"/>
        <v>4.0385648036485238</v>
      </c>
    </row>
    <row r="427" spans="1:4" x14ac:dyDescent="0.2">
      <c r="A427" s="13">
        <v>40603</v>
      </c>
      <c r="B427" s="26">
        <v>2.2304599999999999</v>
      </c>
      <c r="C427" s="12">
        <v>3.9045000000000001</v>
      </c>
      <c r="D427" s="12">
        <f t="shared" si="6"/>
        <v>4.3770693832213992</v>
      </c>
    </row>
    <row r="428" spans="1:4" x14ac:dyDescent="0.2">
      <c r="A428" s="13">
        <v>40634</v>
      </c>
      <c r="B428" s="26">
        <v>2.2409300000000001</v>
      </c>
      <c r="C428" s="12">
        <v>4.0642500000000004</v>
      </c>
      <c r="D428" s="12">
        <f t="shared" si="6"/>
        <v>4.5348671275988099</v>
      </c>
    </row>
    <row r="429" spans="1:4" x14ac:dyDescent="0.2">
      <c r="A429" s="13">
        <v>40664</v>
      </c>
      <c r="B429" s="26">
        <v>2.2480600000000002</v>
      </c>
      <c r="C429" s="12">
        <v>4.0468000000000002</v>
      </c>
      <c r="D429" s="12">
        <f t="shared" si="6"/>
        <v>4.5010753785930984</v>
      </c>
    </row>
    <row r="430" spans="1:4" x14ac:dyDescent="0.2">
      <c r="A430" s="13">
        <v>40695</v>
      </c>
      <c r="B430" s="26">
        <v>2.2480600000000002</v>
      </c>
      <c r="C430" s="12">
        <v>3.9329999999999998</v>
      </c>
      <c r="D430" s="12">
        <f t="shared" si="6"/>
        <v>4.3745007077213236</v>
      </c>
    </row>
    <row r="431" spans="1:4" x14ac:dyDescent="0.2">
      <c r="A431" s="13">
        <v>40725</v>
      </c>
      <c r="B431" s="26">
        <v>2.2539500000000001</v>
      </c>
      <c r="C431" s="12">
        <v>3.9052500000000001</v>
      </c>
      <c r="D431" s="12">
        <f t="shared" si="6"/>
        <v>4.332284872889816</v>
      </c>
    </row>
    <row r="432" spans="1:4" x14ac:dyDescent="0.2">
      <c r="A432" s="13">
        <v>40756</v>
      </c>
      <c r="B432" s="26">
        <v>2.2610600000000001</v>
      </c>
      <c r="C432" s="12">
        <v>3.8597999999999999</v>
      </c>
      <c r="D432" s="12">
        <f t="shared" si="6"/>
        <v>4.2684004566884557</v>
      </c>
    </row>
    <row r="433" spans="1:4" x14ac:dyDescent="0.2">
      <c r="A433" s="13">
        <v>40787</v>
      </c>
      <c r="B433" s="26">
        <v>2.2659699999999998</v>
      </c>
      <c r="C433" s="12">
        <v>3.83725</v>
      </c>
      <c r="D433" s="12">
        <f t="shared" si="6"/>
        <v>4.2342683853934524</v>
      </c>
    </row>
    <row r="434" spans="1:4" x14ac:dyDescent="0.2">
      <c r="A434" s="13">
        <v>40817</v>
      </c>
      <c r="B434" s="26">
        <v>2.2675000000000001</v>
      </c>
      <c r="C434" s="12">
        <v>3.7976000000000001</v>
      </c>
      <c r="D434" s="12">
        <f t="shared" si="6"/>
        <v>4.1876884671223822</v>
      </c>
    </row>
    <row r="435" spans="1:4" x14ac:dyDescent="0.2">
      <c r="A435" s="13">
        <v>40848</v>
      </c>
      <c r="B435" s="26">
        <v>2.27169</v>
      </c>
      <c r="C435" s="12">
        <v>3.9620000000000002</v>
      </c>
      <c r="D435" s="12">
        <f t="shared" si="6"/>
        <v>4.3609172704022123</v>
      </c>
    </row>
    <row r="436" spans="1:4" x14ac:dyDescent="0.2">
      <c r="A436" s="13">
        <v>40878</v>
      </c>
      <c r="B436" s="26">
        <v>2.27223</v>
      </c>
      <c r="C436" s="12">
        <v>3.8610000000000002</v>
      </c>
      <c r="D436" s="12">
        <f t="shared" si="6"/>
        <v>4.2487380401631878</v>
      </c>
    </row>
    <row r="437" spans="1:4" x14ac:dyDescent="0.2">
      <c r="A437" s="13">
        <v>40909</v>
      </c>
      <c r="B437" s="26">
        <v>2.2784200000000001</v>
      </c>
      <c r="C437" s="12">
        <v>3.8325999999999998</v>
      </c>
      <c r="D437" s="12">
        <f t="shared" si="6"/>
        <v>4.2060279466472377</v>
      </c>
    </row>
    <row r="438" spans="1:4" x14ac:dyDescent="0.2">
      <c r="A438" s="13">
        <v>40940</v>
      </c>
      <c r="B438" s="26">
        <v>2.28329</v>
      </c>
      <c r="C438" s="12">
        <v>3.9525000000000001</v>
      </c>
      <c r="D438" s="12">
        <f t="shared" si="6"/>
        <v>4.3283587246911255</v>
      </c>
    </row>
    <row r="439" spans="1:4" x14ac:dyDescent="0.2">
      <c r="A439" s="13">
        <v>40969</v>
      </c>
      <c r="B439" s="26">
        <v>2.2880699999999998</v>
      </c>
      <c r="C439" s="12">
        <v>4.1265000000000001</v>
      </c>
      <c r="D439" s="12">
        <f t="shared" si="6"/>
        <v>4.5094646363529094</v>
      </c>
    </row>
    <row r="440" spans="1:4" x14ac:dyDescent="0.2">
      <c r="A440" s="13">
        <v>41000</v>
      </c>
      <c r="B440" s="26">
        <v>2.2918699999999999</v>
      </c>
      <c r="C440" s="12">
        <v>4.1150000000000002</v>
      </c>
      <c r="D440" s="12">
        <f t="shared" si="6"/>
        <v>4.4894413535671749</v>
      </c>
    </row>
    <row r="441" spans="1:4" x14ac:dyDescent="0.2">
      <c r="A441" s="13">
        <v>41030</v>
      </c>
      <c r="B441" s="26">
        <v>2.2871299999999999</v>
      </c>
      <c r="C441" s="12">
        <v>3.9784999999999999</v>
      </c>
      <c r="D441" s="12">
        <f t="shared" si="6"/>
        <v>4.3495162209843778</v>
      </c>
    </row>
    <row r="442" spans="1:4" x14ac:dyDescent="0.2">
      <c r="A442" s="13">
        <v>41061</v>
      </c>
      <c r="B442" s="26">
        <v>2.2852399999999999</v>
      </c>
      <c r="C442" s="12">
        <v>3.7585000000000002</v>
      </c>
      <c r="D442" s="12">
        <f t="shared" si="6"/>
        <v>4.1123983890094697</v>
      </c>
    </row>
    <row r="443" spans="1:4" x14ac:dyDescent="0.2">
      <c r="A443" s="13">
        <v>41091</v>
      </c>
      <c r="B443" s="26">
        <v>2.2858999999999998</v>
      </c>
      <c r="C443" s="12">
        <v>3.7210000000000001</v>
      </c>
      <c r="D443" s="12">
        <f t="shared" si="6"/>
        <v>4.0701918968458815</v>
      </c>
    </row>
    <row r="444" spans="1:4" x14ac:dyDescent="0.2">
      <c r="A444" s="13">
        <v>41122</v>
      </c>
      <c r="B444" s="26">
        <v>2.2991799999999998</v>
      </c>
      <c r="C444" s="12">
        <v>3.9824999999999999</v>
      </c>
      <c r="D444" s="12">
        <f t="shared" si="6"/>
        <v>4.3310705131829614</v>
      </c>
    </row>
    <row r="445" spans="1:4" x14ac:dyDescent="0.2">
      <c r="A445" s="13">
        <v>41153</v>
      </c>
      <c r="B445" s="26">
        <v>2.3101500000000001</v>
      </c>
      <c r="C445" s="12">
        <v>4.12</v>
      </c>
      <c r="D445" s="12">
        <f t="shared" si="6"/>
        <v>4.4593286323398917</v>
      </c>
    </row>
    <row r="446" spans="1:4" x14ac:dyDescent="0.2">
      <c r="A446" s="13">
        <v>41183</v>
      </c>
      <c r="B446" s="26">
        <v>2.3163800000000001</v>
      </c>
      <c r="C446" s="12">
        <v>4.0937999999999999</v>
      </c>
      <c r="D446" s="12">
        <f t="shared" si="6"/>
        <v>4.4190534863019026</v>
      </c>
    </row>
    <row r="447" spans="1:4" x14ac:dyDescent="0.2">
      <c r="A447" s="13">
        <v>41214</v>
      </c>
      <c r="B447" s="26">
        <v>2.3124899999999999</v>
      </c>
      <c r="C447" s="12">
        <v>4</v>
      </c>
      <c r="D447" s="12">
        <f t="shared" si="6"/>
        <v>4.3250643246024847</v>
      </c>
    </row>
    <row r="448" spans="1:4" x14ac:dyDescent="0.2">
      <c r="A448" s="19">
        <v>41244</v>
      </c>
      <c r="B448" s="26">
        <v>2.3122099999999999</v>
      </c>
      <c r="C448" s="12">
        <v>3.9607999999999999</v>
      </c>
      <c r="D448" s="12">
        <f t="shared" si="6"/>
        <v>4.2831973106249004</v>
      </c>
    </row>
    <row r="449" spans="1:4" x14ac:dyDescent="0.2">
      <c r="A449" s="13">
        <v>41275</v>
      </c>
      <c r="B449" s="26">
        <v>2.3167900000000001</v>
      </c>
      <c r="C449" s="12">
        <v>3.9085000000000001</v>
      </c>
      <c r="D449" s="12">
        <f t="shared" si="6"/>
        <v>4.2182847148425191</v>
      </c>
    </row>
    <row r="450" spans="1:4" x14ac:dyDescent="0.2">
      <c r="A450" s="13">
        <v>41306</v>
      </c>
      <c r="B450" s="26">
        <v>2.3293699999999999</v>
      </c>
      <c r="C450" s="12">
        <v>4.1105</v>
      </c>
      <c r="D450" s="12">
        <f t="shared" si="6"/>
        <v>4.4123364164988814</v>
      </c>
    </row>
    <row r="451" spans="1:4" x14ac:dyDescent="0.2">
      <c r="A451" s="13">
        <v>41334</v>
      </c>
      <c r="B451" s="26">
        <v>2.3228200000000001</v>
      </c>
      <c r="C451" s="12">
        <v>4.0677500000000002</v>
      </c>
      <c r="D451" s="12">
        <f t="shared" si="6"/>
        <v>4.3787599778501995</v>
      </c>
    </row>
    <row r="452" spans="1:4" x14ac:dyDescent="0.2">
      <c r="A452" s="13">
        <v>41365</v>
      </c>
      <c r="B452" s="26">
        <v>2.3179699999999999</v>
      </c>
      <c r="C452" s="12">
        <v>3.93</v>
      </c>
      <c r="D452" s="12">
        <f t="shared" si="6"/>
        <v>4.2393295901154895</v>
      </c>
    </row>
    <row r="453" spans="1:4" x14ac:dyDescent="0.2">
      <c r="A453" s="13">
        <v>41395</v>
      </c>
      <c r="B453" s="26">
        <v>2.3189299999999999</v>
      </c>
      <c r="C453" s="12">
        <v>3.87025</v>
      </c>
      <c r="D453" s="12">
        <f t="shared" si="6"/>
        <v>4.1731483461122165</v>
      </c>
    </row>
    <row r="454" spans="1:4" x14ac:dyDescent="0.2">
      <c r="A454" s="13">
        <v>41426</v>
      </c>
      <c r="B454" s="26">
        <v>2.3244500000000001</v>
      </c>
      <c r="C454" s="12">
        <v>3.8492500000000001</v>
      </c>
      <c r="D454" s="12">
        <f t="shared" si="6"/>
        <v>4.1406483844565383</v>
      </c>
    </row>
    <row r="455" spans="1:4" x14ac:dyDescent="0.2">
      <c r="A455" s="13">
        <v>41456</v>
      </c>
      <c r="B455" s="26">
        <v>2.3290000000000002</v>
      </c>
      <c r="C455" s="12">
        <v>3.8660000000000001</v>
      </c>
      <c r="D455" s="12">
        <f t="shared" si="6"/>
        <v>4.1505419158437098</v>
      </c>
    </row>
    <row r="456" spans="1:4" x14ac:dyDescent="0.2">
      <c r="A456" s="13">
        <v>41487</v>
      </c>
      <c r="B456" s="26">
        <v>2.3345600000000002</v>
      </c>
      <c r="C456" s="12">
        <v>3.9045000000000001</v>
      </c>
      <c r="D456" s="12">
        <f t="shared" si="6"/>
        <v>4.1818921666181206</v>
      </c>
    </row>
    <row r="457" spans="1:4" x14ac:dyDescent="0.2">
      <c r="A457" s="13">
        <v>41518</v>
      </c>
      <c r="B457" s="26">
        <v>2.3354400000000002</v>
      </c>
      <c r="C457" s="12">
        <v>3.9607999999999999</v>
      </c>
      <c r="D457" s="12">
        <f t="shared" si="6"/>
        <v>4.2405934871373274</v>
      </c>
    </row>
    <row r="458" spans="1:4" x14ac:dyDescent="0.2">
      <c r="A458" s="13">
        <v>41548</v>
      </c>
      <c r="B458" s="26">
        <v>2.3366899999999999</v>
      </c>
      <c r="C458" s="12">
        <v>3.8847499999999999</v>
      </c>
      <c r="D458" s="12">
        <f t="shared" si="6"/>
        <v>4.1569463389452599</v>
      </c>
    </row>
    <row r="459" spans="1:4" x14ac:dyDescent="0.2">
      <c r="A459" s="13">
        <v>41579</v>
      </c>
      <c r="B459" s="26">
        <v>2.3410000000000002</v>
      </c>
      <c r="C459" s="12">
        <v>3.8387500000000001</v>
      </c>
      <c r="D459" s="12">
        <f t="shared" si="6"/>
        <v>4.1001605120674922</v>
      </c>
    </row>
    <row r="460" spans="1:4" x14ac:dyDescent="0.2">
      <c r="A460" s="19">
        <v>41609</v>
      </c>
      <c r="B460" s="26">
        <v>2.3471899999999999</v>
      </c>
      <c r="C460" s="12">
        <v>3.8818000000000001</v>
      </c>
      <c r="D460" s="12">
        <f t="shared" si="6"/>
        <v>4.1352079339976742</v>
      </c>
    </row>
    <row r="461" spans="1:4" x14ac:dyDescent="0.2">
      <c r="A461" s="13">
        <v>41640</v>
      </c>
      <c r="B461" s="26">
        <v>2.3534700000000002</v>
      </c>
      <c r="C461" s="12">
        <v>3.8932500000000001</v>
      </c>
      <c r="D461" s="12">
        <f t="shared" si="6"/>
        <v>4.1363384641614296</v>
      </c>
    </row>
    <row r="462" spans="1:4" x14ac:dyDescent="0.2">
      <c r="A462" s="13">
        <v>41671</v>
      </c>
      <c r="B462" s="26">
        <v>2.3552200000000001</v>
      </c>
      <c r="C462" s="12">
        <v>3.9834999999999998</v>
      </c>
      <c r="D462" s="12">
        <f t="shared" si="6"/>
        <v>4.2290788629087723</v>
      </c>
    </row>
    <row r="463" spans="1:4" x14ac:dyDescent="0.2">
      <c r="A463" s="13">
        <v>41699</v>
      </c>
      <c r="B463" s="26">
        <v>2.3595600000000001</v>
      </c>
      <c r="C463" s="12">
        <v>4.0006000000000004</v>
      </c>
      <c r="D463" s="12">
        <f t="shared" si="6"/>
        <v>4.23942101501975</v>
      </c>
    </row>
    <row r="464" spans="1:4" x14ac:dyDescent="0.2">
      <c r="A464" s="13">
        <v>41730</v>
      </c>
      <c r="B464" s="26">
        <v>2.36463</v>
      </c>
      <c r="C464" s="12">
        <v>3.9642499999999998</v>
      </c>
      <c r="D464" s="12">
        <f t="shared" si="6"/>
        <v>4.1918939082435731</v>
      </c>
    </row>
    <row r="465" spans="1:4" x14ac:dyDescent="0.2">
      <c r="A465" s="13">
        <v>41760</v>
      </c>
      <c r="B465" s="26">
        <v>2.3686699999999998</v>
      </c>
      <c r="C465" s="12">
        <v>3.9427500000000002</v>
      </c>
      <c r="D465" s="12">
        <f t="shared" si="6"/>
        <v>4.1620483759873688</v>
      </c>
    </row>
    <row r="466" spans="1:4" x14ac:dyDescent="0.2">
      <c r="A466" s="13">
        <v>41791</v>
      </c>
      <c r="B466" s="26">
        <v>2.37188</v>
      </c>
      <c r="C466" s="12">
        <v>3.9062000000000001</v>
      </c>
      <c r="D466" s="12">
        <f t="shared" si="6"/>
        <v>4.1178849205693373</v>
      </c>
    </row>
    <row r="467" spans="1:4" x14ac:dyDescent="0.2">
      <c r="A467" s="13">
        <v>41821</v>
      </c>
      <c r="B467" s="26">
        <v>2.3748499999999999</v>
      </c>
      <c r="C467" s="12">
        <v>3.8835000000000002</v>
      </c>
      <c r="D467" s="12">
        <f t="shared" si="6"/>
        <v>4.0888348398846253</v>
      </c>
    </row>
    <row r="468" spans="1:4" x14ac:dyDescent="0.2">
      <c r="A468" s="13">
        <v>41852</v>
      </c>
      <c r="B468" s="26">
        <v>2.37439</v>
      </c>
      <c r="C468" s="12">
        <v>3.8380000000000001</v>
      </c>
      <c r="D468" s="12">
        <f t="shared" si="6"/>
        <v>4.0417119538070834</v>
      </c>
    </row>
    <row r="469" spans="1:4" x14ac:dyDescent="0.2">
      <c r="A469" s="13">
        <v>41883</v>
      </c>
      <c r="B469" s="26">
        <v>2.37452</v>
      </c>
      <c r="C469" s="12">
        <v>3.7924000000000002</v>
      </c>
      <c r="D469" s="12">
        <f t="shared" si="6"/>
        <v>3.9934729675050122</v>
      </c>
    </row>
    <row r="470" spans="1:4" x14ac:dyDescent="0.2">
      <c r="A470" s="13">
        <v>41913</v>
      </c>
      <c r="B470" s="26">
        <v>2.3744700000000001</v>
      </c>
      <c r="C470" s="12">
        <v>3.6804999999999999</v>
      </c>
      <c r="D470" s="12">
        <f t="shared" si="6"/>
        <v>3.8757216425139087</v>
      </c>
    </row>
    <row r="471" spans="1:4" x14ac:dyDescent="0.2">
      <c r="A471" s="13">
        <v>41944</v>
      </c>
      <c r="B471" s="26">
        <v>2.3704200000000002</v>
      </c>
      <c r="C471" s="12">
        <v>3.6472500000000001</v>
      </c>
      <c r="D471" s="12">
        <f t="shared" si="6"/>
        <v>3.8472700632166452</v>
      </c>
    </row>
    <row r="472" spans="1:4" x14ac:dyDescent="0.2">
      <c r="A472" s="19">
        <v>41974</v>
      </c>
      <c r="B472" s="26">
        <v>2.3626999999999998</v>
      </c>
      <c r="C472" s="12">
        <v>3.4106000000000001</v>
      </c>
      <c r="D472" s="12">
        <f t="shared" si="6"/>
        <v>3.6093969696533632</v>
      </c>
    </row>
    <row r="473" spans="1:4" x14ac:dyDescent="0.2">
      <c r="A473" s="13">
        <v>42005</v>
      </c>
      <c r="B473" s="26">
        <v>2.34836</v>
      </c>
      <c r="C473" s="12">
        <v>2.9972500000000002</v>
      </c>
      <c r="D473" s="12">
        <f t="shared" si="6"/>
        <v>3.1913228181582043</v>
      </c>
    </row>
    <row r="474" spans="1:4" x14ac:dyDescent="0.2">
      <c r="A474" s="13">
        <v>42036</v>
      </c>
      <c r="B474" s="26">
        <v>2.3527399999999998</v>
      </c>
      <c r="C474" s="12">
        <v>2.8577499999999998</v>
      </c>
      <c r="D474" s="12">
        <f t="shared" si="6"/>
        <v>3.0371255139751949</v>
      </c>
    </row>
    <row r="475" spans="1:4" x14ac:dyDescent="0.2">
      <c r="A475" s="13">
        <v>42064</v>
      </c>
      <c r="B475" s="26">
        <v>2.3595600000000001</v>
      </c>
      <c r="C475" s="12">
        <v>2.8969999999999998</v>
      </c>
      <c r="D475" s="12">
        <f t="shared" si="6"/>
        <v>3.069940179101188</v>
      </c>
    </row>
    <row r="476" spans="1:4" x14ac:dyDescent="0.2">
      <c r="A476" s="13">
        <v>42095</v>
      </c>
      <c r="B476" s="26">
        <v>2.36165</v>
      </c>
      <c r="C476" s="12">
        <v>2.7822499999999999</v>
      </c>
      <c r="D476" s="12">
        <f t="shared" si="6"/>
        <v>2.9457308230474459</v>
      </c>
    </row>
    <row r="477" spans="1:4" x14ac:dyDescent="0.2">
      <c r="A477" s="13">
        <v>42125</v>
      </c>
      <c r="B477" s="26">
        <v>2.3695200000000001</v>
      </c>
      <c r="C477" s="12">
        <v>2.8875000000000002</v>
      </c>
      <c r="D477" s="12">
        <f t="shared" si="6"/>
        <v>3.0470112459485468</v>
      </c>
    </row>
    <row r="478" spans="1:4" x14ac:dyDescent="0.2">
      <c r="A478" s="13">
        <v>42156</v>
      </c>
      <c r="B478" s="26">
        <v>2.3761800000000002</v>
      </c>
      <c r="C478" s="12">
        <v>2.8730000000000002</v>
      </c>
      <c r="D478" s="12">
        <f t="shared" si="6"/>
        <v>3.0232129051671173</v>
      </c>
    </row>
    <row r="479" spans="1:4" x14ac:dyDescent="0.2">
      <c r="A479" s="13">
        <v>42186</v>
      </c>
      <c r="B479" s="26">
        <v>2.3799299999999999</v>
      </c>
      <c r="C479" s="12">
        <v>2.78775</v>
      </c>
      <c r="D479" s="12">
        <f t="shared" si="6"/>
        <v>2.9288834090708553</v>
      </c>
    </row>
    <row r="480" spans="1:4" x14ac:dyDescent="0.2">
      <c r="A480" s="19">
        <v>42217</v>
      </c>
      <c r="B480" s="26">
        <v>2.3798900000000001</v>
      </c>
      <c r="C480" s="12">
        <v>2.5950000000000002</v>
      </c>
      <c r="D480" s="12">
        <f t="shared" si="6"/>
        <v>2.7264210173579455</v>
      </c>
    </row>
    <row r="481" spans="1:4" x14ac:dyDescent="0.2">
      <c r="A481" s="13">
        <v>42248</v>
      </c>
      <c r="B481" s="26">
        <v>2.3746700000000001</v>
      </c>
      <c r="C481" s="12">
        <v>2.5049999999999999</v>
      </c>
      <c r="D481" s="12">
        <f t="shared" si="6"/>
        <v>2.6376484248337664</v>
      </c>
    </row>
    <row r="482" spans="1:4" x14ac:dyDescent="0.2">
      <c r="A482" s="13">
        <v>42278</v>
      </c>
      <c r="B482" s="26">
        <v>2.37764</v>
      </c>
      <c r="C482" s="12">
        <v>2.51925</v>
      </c>
      <c r="D482" s="12">
        <f t="shared" si="6"/>
        <v>2.6493394825331</v>
      </c>
    </row>
    <row r="483" spans="1:4" x14ac:dyDescent="0.2">
      <c r="A483" s="13">
        <v>42309</v>
      </c>
      <c r="B483" s="26">
        <v>2.3807200000000002</v>
      </c>
      <c r="C483" s="12">
        <v>2.4670000000000001</v>
      </c>
      <c r="D483" s="12">
        <f t="shared" si="6"/>
        <v>2.5910349553916463</v>
      </c>
    </row>
    <row r="484" spans="1:4" x14ac:dyDescent="0.2">
      <c r="A484" s="13">
        <v>42339</v>
      </c>
      <c r="B484" s="26">
        <v>2.3782700000000001</v>
      </c>
      <c r="C484" s="12">
        <v>2.3090000000000002</v>
      </c>
      <c r="D484" s="12">
        <f t="shared" si="6"/>
        <v>2.4275893203883498</v>
      </c>
    </row>
    <row r="485" spans="1:4" x14ac:dyDescent="0.2">
      <c r="A485" s="13">
        <v>42370</v>
      </c>
      <c r="B485" s="26">
        <v>2.3799000000000001</v>
      </c>
      <c r="C485" s="12">
        <v>2.1427499999999999</v>
      </c>
      <c r="D485" s="12">
        <f t="shared" si="6"/>
        <v>2.2512578371990419</v>
      </c>
    </row>
    <row r="486" spans="1:4" x14ac:dyDescent="0.2">
      <c r="A486" s="13">
        <v>42401</v>
      </c>
      <c r="B486" s="26">
        <v>2.3753199999999999</v>
      </c>
      <c r="C486" s="12">
        <v>1.9982</v>
      </c>
      <c r="D486" s="12">
        <f t="shared" si="6"/>
        <v>2.1034358526009127</v>
      </c>
    </row>
    <row r="487" spans="1:4" x14ac:dyDescent="0.2">
      <c r="A487" s="13">
        <v>42430</v>
      </c>
      <c r="B487" s="26">
        <v>2.38022</v>
      </c>
      <c r="C487" s="12">
        <v>2.09</v>
      </c>
      <c r="D487" s="12">
        <f t="shared" si="6"/>
        <v>2.1955413911319122</v>
      </c>
    </row>
    <row r="488" spans="1:4" x14ac:dyDescent="0.2">
      <c r="A488" s="19">
        <v>42461</v>
      </c>
      <c r="B488" s="26">
        <v>2.3884300000000001</v>
      </c>
      <c r="C488" s="12">
        <v>2.1515</v>
      </c>
      <c r="D488" s="12">
        <f t="shared" si="6"/>
        <v>2.2523779953777168</v>
      </c>
    </row>
    <row r="489" spans="1:4" x14ac:dyDescent="0.2">
      <c r="A489" s="13">
        <v>42491</v>
      </c>
      <c r="B489" s="26">
        <v>2.39439</v>
      </c>
      <c r="C489" s="12">
        <v>2.3146</v>
      </c>
      <c r="D489" s="12">
        <f t="shared" ref="D489:D532" si="7">C489*$B$533/B489</f>
        <v>2.4170937851394303</v>
      </c>
    </row>
    <row r="490" spans="1:4" x14ac:dyDescent="0.2">
      <c r="A490" s="13">
        <v>42522</v>
      </c>
      <c r="B490" s="26">
        <v>2.4007399999999999</v>
      </c>
      <c r="C490" s="12">
        <v>2.4224999999999999</v>
      </c>
      <c r="D490" s="12">
        <f t="shared" si="7"/>
        <v>2.5230804595666338</v>
      </c>
    </row>
    <row r="491" spans="1:4" x14ac:dyDescent="0.2">
      <c r="A491" s="13">
        <v>42552</v>
      </c>
      <c r="B491" s="26">
        <v>2.4005800000000002</v>
      </c>
      <c r="C491" s="12">
        <v>2.4045000000000001</v>
      </c>
      <c r="D491" s="12">
        <f t="shared" si="7"/>
        <v>2.5045000277016385</v>
      </c>
    </row>
    <row r="492" spans="1:4" x14ac:dyDescent="0.2">
      <c r="A492" s="13">
        <v>42583</v>
      </c>
      <c r="B492" s="26">
        <v>2.4056899999999999</v>
      </c>
      <c r="C492" s="12">
        <v>2.3506</v>
      </c>
      <c r="D492" s="12">
        <f t="shared" si="7"/>
        <v>2.4431577635522448</v>
      </c>
    </row>
    <row r="493" spans="1:4" x14ac:dyDescent="0.2">
      <c r="A493" s="13">
        <v>42614</v>
      </c>
      <c r="B493" s="26">
        <v>2.4101699999999999</v>
      </c>
      <c r="C493" s="12">
        <v>2.39425</v>
      </c>
      <c r="D493" s="12">
        <f t="shared" si="7"/>
        <v>2.4839008875929913</v>
      </c>
    </row>
    <row r="494" spans="1:4" x14ac:dyDescent="0.2">
      <c r="A494" s="13">
        <v>42644</v>
      </c>
      <c r="B494" s="26">
        <v>2.4166699999999999</v>
      </c>
      <c r="C494" s="12">
        <v>2.4544000000000001</v>
      </c>
      <c r="D494" s="12">
        <f t="shared" si="7"/>
        <v>2.5394544910144954</v>
      </c>
    </row>
    <row r="495" spans="1:4" x14ac:dyDescent="0.2">
      <c r="A495" s="13">
        <v>42675</v>
      </c>
      <c r="B495" s="26">
        <v>2.4208099999999999</v>
      </c>
      <c r="C495" s="12">
        <v>2.4384999999999999</v>
      </c>
      <c r="D495" s="12">
        <f t="shared" si="7"/>
        <v>2.5186887258810069</v>
      </c>
    </row>
    <row r="496" spans="1:4" x14ac:dyDescent="0.2">
      <c r="A496" s="19">
        <v>42705</v>
      </c>
      <c r="B496" s="26">
        <v>2.4278400000000002</v>
      </c>
      <c r="C496" s="12">
        <v>2.5099999999999998</v>
      </c>
      <c r="D496" s="12">
        <f t="shared" si="7"/>
        <v>2.5850330623105306</v>
      </c>
    </row>
    <row r="497" spans="1:5" x14ac:dyDescent="0.2">
      <c r="A497" s="13">
        <v>42736</v>
      </c>
      <c r="B497" s="26">
        <v>2.44028</v>
      </c>
      <c r="C497" s="12">
        <v>2.5798000000000001</v>
      </c>
      <c r="D497" s="12">
        <f t="shared" si="7"/>
        <v>2.6433752588227586</v>
      </c>
    </row>
    <row r="498" spans="1:5" x14ac:dyDescent="0.2">
      <c r="A498" s="13">
        <v>42767</v>
      </c>
      <c r="B498" s="26">
        <v>2.44102</v>
      </c>
      <c r="C498" s="12">
        <v>2.5680000000000001</v>
      </c>
      <c r="D498" s="12">
        <f t="shared" si="7"/>
        <v>2.6304867866711459</v>
      </c>
    </row>
    <row r="499" spans="1:5" x14ac:dyDescent="0.2">
      <c r="A499" s="13">
        <v>42795</v>
      </c>
      <c r="B499" s="26">
        <v>2.4371700000000001</v>
      </c>
      <c r="C499" s="12">
        <v>2.5535000000000001</v>
      </c>
      <c r="D499" s="12">
        <f t="shared" si="7"/>
        <v>2.6197658798934831</v>
      </c>
    </row>
    <row r="500" spans="1:5" x14ac:dyDescent="0.2">
      <c r="A500" s="19">
        <v>42826</v>
      </c>
      <c r="B500" s="26">
        <v>2.4408699999999999</v>
      </c>
      <c r="C500" s="12">
        <v>2.5825</v>
      </c>
      <c r="D500" s="12">
        <f t="shared" si="7"/>
        <v>2.6455021785265092</v>
      </c>
    </row>
    <row r="501" spans="1:5" x14ac:dyDescent="0.2">
      <c r="A501" s="13">
        <v>42856</v>
      </c>
      <c r="B501" s="26">
        <v>2.4391099999999999</v>
      </c>
      <c r="C501" s="12">
        <v>2.5604</v>
      </c>
      <c r="D501" s="12">
        <f t="shared" si="7"/>
        <v>2.6247556226656448</v>
      </c>
    </row>
    <row r="502" spans="1:5" x14ac:dyDescent="0.2">
      <c r="A502" s="13">
        <v>42887</v>
      </c>
      <c r="B502" s="26">
        <v>2.4403199999999998</v>
      </c>
      <c r="C502" s="12">
        <v>2.5105</v>
      </c>
      <c r="D502" s="12">
        <f t="shared" si="7"/>
        <v>2.572325300985117</v>
      </c>
    </row>
    <row r="503" spans="1:5" x14ac:dyDescent="0.2">
      <c r="A503" s="13">
        <v>42917</v>
      </c>
      <c r="B503" s="26">
        <v>2.4423599999999999</v>
      </c>
      <c r="C503" s="12">
        <v>2.4964</v>
      </c>
      <c r="D503" s="12">
        <f t="shared" si="7"/>
        <v>2.5557415773268479</v>
      </c>
    </row>
    <row r="504" spans="1:5" x14ac:dyDescent="0.2">
      <c r="A504" s="13">
        <v>42948</v>
      </c>
      <c r="B504" s="26">
        <v>2.45262</v>
      </c>
      <c r="C504" s="12">
        <v>2.5950000000000002</v>
      </c>
      <c r="D504" s="12">
        <f t="shared" si="7"/>
        <v>2.6455717212613452</v>
      </c>
    </row>
    <row r="505" spans="1:5" x14ac:dyDescent="0.2">
      <c r="A505" s="13">
        <v>42979</v>
      </c>
      <c r="B505" s="26">
        <v>2.4639199999999999</v>
      </c>
      <c r="C505" s="12">
        <v>2.7847499999999998</v>
      </c>
      <c r="D505" s="12">
        <f t="shared" si="7"/>
        <v>2.8259993184640737</v>
      </c>
    </row>
    <row r="506" spans="1:5" x14ac:dyDescent="0.2">
      <c r="A506" s="13">
        <v>43009</v>
      </c>
      <c r="B506" s="26">
        <v>2.46583</v>
      </c>
      <c r="C506" s="12">
        <v>2.7942</v>
      </c>
      <c r="D506" s="12">
        <f t="shared" si="7"/>
        <v>2.8333928865331348</v>
      </c>
    </row>
    <row r="507" spans="1:5" x14ac:dyDescent="0.2">
      <c r="A507" s="13">
        <v>43040</v>
      </c>
      <c r="B507" s="26">
        <v>2.47411</v>
      </c>
      <c r="C507" s="12">
        <v>2.9087499999999999</v>
      </c>
      <c r="D507" s="12">
        <f t="shared" si="7"/>
        <v>2.9396784899418376</v>
      </c>
      <c r="E507" s="10" t="s">
        <v>182</v>
      </c>
    </row>
    <row r="508" spans="1:5" x14ac:dyDescent="0.2">
      <c r="A508" s="19">
        <v>43070</v>
      </c>
      <c r="B508" s="26">
        <v>2.4790999999999999</v>
      </c>
      <c r="C508" s="12">
        <v>2.9089999999999998</v>
      </c>
      <c r="D508" s="12">
        <f t="shared" si="7"/>
        <v>2.9340135746843612</v>
      </c>
      <c r="E508" s="10" t="s">
        <v>183</v>
      </c>
    </row>
    <row r="509" spans="1:5" x14ac:dyDescent="0.2">
      <c r="A509" s="13">
        <v>43101</v>
      </c>
      <c r="B509" s="26">
        <v>2.4924499999999998</v>
      </c>
      <c r="C509" s="12">
        <v>3.0184000000000002</v>
      </c>
      <c r="D509" s="12">
        <f t="shared" si="7"/>
        <v>3.0280481746073145</v>
      </c>
      <c r="E509">
        <f t="shared" ref="E509:E520" si="8">IF(A510&gt;$C$1,1,0)</f>
        <v>0</v>
      </c>
    </row>
    <row r="510" spans="1:5" x14ac:dyDescent="0.2">
      <c r="A510" s="13">
        <v>43132</v>
      </c>
      <c r="B510" s="26">
        <v>2.4961899999999999</v>
      </c>
      <c r="C510" s="12">
        <v>3.04575</v>
      </c>
      <c r="D510" s="12">
        <f t="shared" si="7"/>
        <v>3.0509076143041995</v>
      </c>
      <c r="E510">
        <f t="shared" si="8"/>
        <v>0</v>
      </c>
    </row>
    <row r="511" spans="1:5" x14ac:dyDescent="0.2">
      <c r="A511" s="13">
        <v>43160</v>
      </c>
      <c r="B511" s="26">
        <v>2.4984303579999998</v>
      </c>
      <c r="C511" s="12">
        <v>2.9874999999999998</v>
      </c>
      <c r="D511" s="12">
        <f t="shared" si="7"/>
        <v>2.989875528681837</v>
      </c>
      <c r="E511">
        <f t="shared" si="8"/>
        <v>0</v>
      </c>
    </row>
    <row r="512" spans="1:5" x14ac:dyDescent="0.2">
      <c r="A512" s="19">
        <v>43191</v>
      </c>
      <c r="B512" s="26">
        <v>2.5004170000000001</v>
      </c>
      <c r="C512" s="12">
        <v>2.95729</v>
      </c>
      <c r="D512" s="12">
        <f t="shared" si="7"/>
        <v>2.95729</v>
      </c>
      <c r="E512">
        <f t="shared" si="8"/>
        <v>1</v>
      </c>
    </row>
    <row r="513" spans="1:5" x14ac:dyDescent="0.2">
      <c r="A513" s="13">
        <v>43221</v>
      </c>
      <c r="B513" s="26">
        <v>2.504032</v>
      </c>
      <c r="C513" s="12">
        <v>2.9311829999999999</v>
      </c>
      <c r="D513" s="12">
        <f t="shared" si="7"/>
        <v>2.9269513342125819</v>
      </c>
      <c r="E513">
        <f t="shared" si="8"/>
        <v>1</v>
      </c>
    </row>
    <row r="514" spans="1:5" x14ac:dyDescent="0.2">
      <c r="A514" s="13">
        <v>43252</v>
      </c>
      <c r="B514" s="26">
        <v>2.5077219999999998</v>
      </c>
      <c r="C514" s="12">
        <v>2.925103</v>
      </c>
      <c r="D514" s="12">
        <f t="shared" si="7"/>
        <v>2.9165821681793282</v>
      </c>
      <c r="E514">
        <f t="shared" si="8"/>
        <v>1</v>
      </c>
    </row>
    <row r="515" spans="1:5" x14ac:dyDescent="0.2">
      <c r="A515" s="13">
        <v>43282</v>
      </c>
      <c r="B515" s="26">
        <v>2.51187</v>
      </c>
      <c r="C515" s="12">
        <v>2.8977900000000001</v>
      </c>
      <c r="D515" s="12">
        <f t="shared" si="7"/>
        <v>2.8845773779813446</v>
      </c>
      <c r="E515">
        <f t="shared" si="8"/>
        <v>1</v>
      </c>
    </row>
    <row r="516" spans="1:5" x14ac:dyDescent="0.2">
      <c r="A516" s="13">
        <v>43313</v>
      </c>
      <c r="B516" s="26">
        <v>2.5154239999999999</v>
      </c>
      <c r="C516" s="12">
        <v>2.8854340000000001</v>
      </c>
      <c r="D516" s="12">
        <f t="shared" si="7"/>
        <v>2.8682195232207377</v>
      </c>
      <c r="E516">
        <f t="shared" si="8"/>
        <v>1</v>
      </c>
    </row>
    <row r="517" spans="1:5" x14ac:dyDescent="0.2">
      <c r="A517" s="13">
        <v>43344</v>
      </c>
      <c r="B517" s="26">
        <v>2.5187680000000001</v>
      </c>
      <c r="C517" s="12">
        <v>2.9123039999999998</v>
      </c>
      <c r="D517" s="12">
        <f t="shared" si="7"/>
        <v>2.8910858128926522</v>
      </c>
      <c r="E517">
        <f t="shared" si="8"/>
        <v>1</v>
      </c>
    </row>
    <row r="518" spans="1:5" x14ac:dyDescent="0.2">
      <c r="A518" s="13">
        <v>43374</v>
      </c>
      <c r="B518" s="26">
        <v>2.521433</v>
      </c>
      <c r="C518" s="12">
        <v>2.8994879999999998</v>
      </c>
      <c r="D518" s="12">
        <f t="shared" si="7"/>
        <v>2.8753209331741116</v>
      </c>
      <c r="E518">
        <f t="shared" si="8"/>
        <v>1</v>
      </c>
    </row>
    <row r="519" spans="1:5" x14ac:dyDescent="0.2">
      <c r="A519" s="13">
        <v>43405</v>
      </c>
      <c r="B519" s="26">
        <v>2.5247039999999998</v>
      </c>
      <c r="C519" s="12">
        <v>2.9093110000000002</v>
      </c>
      <c r="D519" s="12">
        <f t="shared" si="7"/>
        <v>2.8813241800571481</v>
      </c>
      <c r="E519">
        <f t="shared" si="8"/>
        <v>1</v>
      </c>
    </row>
    <row r="520" spans="1:5" x14ac:dyDescent="0.2">
      <c r="A520" s="19">
        <v>43435</v>
      </c>
      <c r="B520" s="26">
        <v>2.528114</v>
      </c>
      <c r="C520" s="12">
        <v>2.8833389999999999</v>
      </c>
      <c r="D520" s="12">
        <f t="shared" si="7"/>
        <v>2.8517502977963018</v>
      </c>
      <c r="E520">
        <f t="shared" si="8"/>
        <v>1</v>
      </c>
    </row>
    <row r="521" spans="1:5" x14ac:dyDescent="0.2">
      <c r="A521" s="13">
        <v>43466</v>
      </c>
      <c r="B521" s="26">
        <v>2.53111</v>
      </c>
      <c r="C521" s="12">
        <v>2.8428819999999999</v>
      </c>
      <c r="D521" s="12">
        <f t="shared" si="7"/>
        <v>2.808408359096997</v>
      </c>
      <c r="E521">
        <f t="shared" ref="E521:E532" si="9">IF(A522&gt;$C$1,1,0)</f>
        <v>1</v>
      </c>
    </row>
    <row r="522" spans="1:5" x14ac:dyDescent="0.2">
      <c r="A522" s="13">
        <v>43497</v>
      </c>
      <c r="B522" s="26">
        <v>2.5352130000000002</v>
      </c>
      <c r="C522" s="12">
        <v>2.7944819999999999</v>
      </c>
      <c r="D522" s="12">
        <f t="shared" si="7"/>
        <v>2.7561275123605</v>
      </c>
      <c r="E522">
        <f t="shared" si="9"/>
        <v>1</v>
      </c>
    </row>
    <row r="523" spans="1:5" x14ac:dyDescent="0.2">
      <c r="A523" s="13">
        <v>43525</v>
      </c>
      <c r="B523" s="26">
        <v>2.5398700000000001</v>
      </c>
      <c r="C523" s="12">
        <v>2.8434200000000001</v>
      </c>
      <c r="D523" s="12">
        <f t="shared" si="7"/>
        <v>2.7992518145180658</v>
      </c>
      <c r="E523">
        <f t="shared" si="9"/>
        <v>1</v>
      </c>
    </row>
    <row r="524" spans="1:5" x14ac:dyDescent="0.2">
      <c r="A524" s="19">
        <v>43556</v>
      </c>
      <c r="B524" s="26">
        <v>2.5459139999999998</v>
      </c>
      <c r="C524" s="12">
        <v>2.8400059999999998</v>
      </c>
      <c r="D524" s="12">
        <f t="shared" si="7"/>
        <v>2.7892534007440943</v>
      </c>
      <c r="E524">
        <f t="shared" si="9"/>
        <v>1</v>
      </c>
    </row>
    <row r="525" spans="1:5" x14ac:dyDescent="0.2">
      <c r="A525" s="13">
        <v>43586</v>
      </c>
      <c r="B525" s="26">
        <v>2.5510540000000002</v>
      </c>
      <c r="C525" s="12">
        <v>2.8533710000000001</v>
      </c>
      <c r="D525" s="12">
        <f t="shared" si="7"/>
        <v>2.7967331760546816</v>
      </c>
      <c r="E525">
        <f t="shared" si="9"/>
        <v>1</v>
      </c>
    </row>
    <row r="526" spans="1:5" x14ac:dyDescent="0.2">
      <c r="A526" s="13">
        <v>43617</v>
      </c>
      <c r="B526" s="26">
        <v>2.5561229999999999</v>
      </c>
      <c r="C526" s="12">
        <v>2.878533</v>
      </c>
      <c r="D526" s="12">
        <f t="shared" si="7"/>
        <v>2.8158006669714251</v>
      </c>
      <c r="E526">
        <f t="shared" si="9"/>
        <v>1</v>
      </c>
    </row>
    <row r="527" spans="1:5" x14ac:dyDescent="0.2">
      <c r="A527" s="13">
        <v>43647</v>
      </c>
      <c r="B527" s="26">
        <v>2.56107</v>
      </c>
      <c r="C527" s="12">
        <v>2.8922680000000001</v>
      </c>
      <c r="D527" s="12">
        <f t="shared" si="7"/>
        <v>2.8237713439132865</v>
      </c>
      <c r="E527">
        <f t="shared" si="9"/>
        <v>1</v>
      </c>
    </row>
    <row r="528" spans="1:5" x14ac:dyDescent="0.2">
      <c r="A528" s="13">
        <v>43678</v>
      </c>
      <c r="B528" s="26">
        <v>2.566036</v>
      </c>
      <c r="C528" s="12">
        <v>2.9115709999999999</v>
      </c>
      <c r="D528" s="12">
        <f t="shared" si="7"/>
        <v>2.8371159348921839</v>
      </c>
      <c r="E528">
        <f t="shared" si="9"/>
        <v>1</v>
      </c>
    </row>
    <row r="529" spans="1:5" x14ac:dyDescent="0.2">
      <c r="A529" s="13">
        <v>43709</v>
      </c>
      <c r="B529" s="26">
        <v>2.5709689999999998</v>
      </c>
      <c r="C529" s="12">
        <v>2.9532769999999999</v>
      </c>
      <c r="D529" s="12">
        <f t="shared" si="7"/>
        <v>2.8722337828690274</v>
      </c>
      <c r="E529">
        <f t="shared" si="9"/>
        <v>1</v>
      </c>
    </row>
    <row r="530" spans="1:5" x14ac:dyDescent="0.2">
      <c r="A530" s="13">
        <v>43739</v>
      </c>
      <c r="B530" s="26">
        <v>2.5758260000000002</v>
      </c>
      <c r="C530" s="12">
        <v>2.9737849999999999</v>
      </c>
      <c r="D530" s="12">
        <f t="shared" si="7"/>
        <v>2.8867254885791973</v>
      </c>
      <c r="E530">
        <f t="shared" si="9"/>
        <v>1</v>
      </c>
    </row>
    <row r="531" spans="1:5" x14ac:dyDescent="0.2">
      <c r="A531" s="13">
        <v>43770</v>
      </c>
      <c r="B531" s="26">
        <v>2.580727</v>
      </c>
      <c r="C531" s="12">
        <v>2.9973519999999998</v>
      </c>
      <c r="D531" s="12">
        <f t="shared" si="7"/>
        <v>2.9040769890747837</v>
      </c>
      <c r="E531">
        <f t="shared" si="9"/>
        <v>1</v>
      </c>
    </row>
    <row r="532" spans="1:5" x14ac:dyDescent="0.2">
      <c r="A532" s="19">
        <v>43800</v>
      </c>
      <c r="B532" s="26">
        <v>2.585629</v>
      </c>
      <c r="C532" s="12">
        <v>2.9787430000000001</v>
      </c>
      <c r="D532" s="12">
        <f t="shared" si="7"/>
        <v>2.8805755333928418</v>
      </c>
      <c r="E532">
        <f t="shared" si="9"/>
        <v>1</v>
      </c>
    </row>
    <row r="533" spans="1:5" x14ac:dyDescent="0.2">
      <c r="A533" s="15" t="str">
        <f>"Base CPI ("&amp;TEXT('Notes and Sources'!$G$7,"m/yyyy")&amp;")"</f>
        <v>Base CPI (4/2018)</v>
      </c>
      <c r="B533" s="28">
        <v>2.5004170000000001</v>
      </c>
      <c r="C533" s="16"/>
      <c r="D533" s="16"/>
      <c r="E533" s="20"/>
    </row>
    <row r="534" spans="1:5" x14ac:dyDescent="0.2">
      <c r="A534" s="44" t="str">
        <f>A1&amp;" "&amp;TEXT(C1,"Mmmm yyyy")</f>
        <v>EIA Short-Term Energy Outlook, April 2018</v>
      </c>
      <c r="B534" s="44"/>
      <c r="C534" s="44"/>
      <c r="D534" s="44"/>
      <c r="E534" s="44"/>
    </row>
    <row r="535" spans="1:5" x14ac:dyDescent="0.2">
      <c r="A535" s="39" t="s">
        <v>184</v>
      </c>
      <c r="B535" s="39"/>
      <c r="C535" s="39"/>
      <c r="D535" s="39"/>
      <c r="E535" s="39"/>
    </row>
    <row r="536" spans="1:5" x14ac:dyDescent="0.2">
      <c r="A536" s="34" t="str">
        <f>"Real Price ("&amp;TEXT($C$1,"mmm yyyy")&amp;" $)"</f>
        <v>Real Price (Apr 2018 $)</v>
      </c>
      <c r="B536" s="34"/>
      <c r="C536" s="34"/>
      <c r="D536" s="34"/>
      <c r="E536" s="34"/>
    </row>
    <row r="537" spans="1:5" x14ac:dyDescent="0.2">
      <c r="A537" s="40"/>
      <c r="B537" s="40"/>
      <c r="C537" s="40"/>
      <c r="D537" s="40"/>
      <c r="E537" s="40"/>
    </row>
  </sheetData>
  <mergeCells count="6">
    <mergeCell ref="A537:E537"/>
    <mergeCell ref="C39:D39"/>
    <mergeCell ref="A1:B1"/>
    <mergeCell ref="C1:D1"/>
    <mergeCell ref="A534:E534"/>
    <mergeCell ref="A535:E535"/>
  </mergeCells>
  <phoneticPr fontId="3" type="noConversion"/>
  <conditionalFormatting sqref="B425:D434 B437:D446 B449:D458 B461:D470 B473:D482 B521:D532 B485:D494 B497:D506">
    <cfRule type="expression" dxfId="59" priority="3" stopIfTrue="1">
      <formula>$E425=1</formula>
    </cfRule>
  </conditionalFormatting>
  <conditionalFormatting sqref="B447:D448 B435:D436">
    <cfRule type="expression" dxfId="58" priority="4" stopIfTrue="1">
      <formula>#REF!=1</formula>
    </cfRule>
  </conditionalFormatting>
  <conditionalFormatting sqref="B459:D460">
    <cfRule type="expression" dxfId="57" priority="6" stopIfTrue="1">
      <formula>#REF!=1</formula>
    </cfRule>
  </conditionalFormatting>
  <conditionalFormatting sqref="B471:D472">
    <cfRule type="expression" dxfId="56" priority="31" stopIfTrue="1">
      <formula>#REF!=1</formula>
    </cfRule>
  </conditionalFormatting>
  <conditionalFormatting sqref="B483:D484">
    <cfRule type="expression" dxfId="55" priority="58" stopIfTrue="1">
      <formula>#REF!=1</formula>
    </cfRule>
  </conditionalFormatting>
  <conditionalFormatting sqref="B495:D496">
    <cfRule type="expression" dxfId="54" priority="80" stopIfTrue="1">
      <formula>#REF!=1</formula>
    </cfRule>
  </conditionalFormatting>
  <conditionalFormatting sqref="B509:D520">
    <cfRule type="expression" dxfId="53" priority="1" stopIfTrue="1">
      <formula>$E509=1</formula>
    </cfRule>
  </conditionalFormatting>
  <conditionalFormatting sqref="B507:D508">
    <cfRule type="expression" dxfId="52" priority="105" stopIfTrue="1">
      <formula>#REF!=1</formula>
    </cfRule>
  </conditionalFormatting>
  <hyperlinks>
    <hyperlink ref="A3" location="Contents!B4" display="Return to Contents"/>
  </hyperlinks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2" t="s">
        <v>168</v>
      </c>
      <c r="B1" s="42"/>
      <c r="C1" s="43">
        <f>'Notes and Sources'!$G$7</f>
        <v>43200</v>
      </c>
      <c r="D1" s="43"/>
    </row>
    <row r="2" spans="1:4" ht="15.75" x14ac:dyDescent="0.25">
      <c r="A2" s="11" t="s">
        <v>174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1" t="s">
        <v>175</v>
      </c>
      <c r="D39" s="41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1979</v>
      </c>
      <c r="B41" s="26">
        <v>0.72583333333</v>
      </c>
      <c r="C41" s="12">
        <v>0.70542796355000004</v>
      </c>
      <c r="D41" s="12">
        <f t="shared" ref="D41:D80" si="0">C41*$B$82/B41</f>
        <v>2.4301227173509541</v>
      </c>
    </row>
    <row r="42" spans="1:4" x14ac:dyDescent="0.2">
      <c r="A42" s="14">
        <v>1980</v>
      </c>
      <c r="B42" s="26">
        <v>0.82383333332999997</v>
      </c>
      <c r="C42" s="12">
        <v>1.0047148763</v>
      </c>
      <c r="D42" s="12">
        <f t="shared" ref="D42" si="1">C42*$B$82/B42</f>
        <v>3.0494106698728491</v>
      </c>
    </row>
    <row r="43" spans="1:4" x14ac:dyDescent="0.2">
      <c r="A43" s="14">
        <v>1981</v>
      </c>
      <c r="B43" s="26">
        <v>0.90933333332999999</v>
      </c>
      <c r="C43" s="12">
        <v>1.2350862946000001</v>
      </c>
      <c r="D43" s="12">
        <f t="shared" si="0"/>
        <v>3.3961482047245259</v>
      </c>
    </row>
    <row r="44" spans="1:4" x14ac:dyDescent="0.2">
      <c r="A44" s="14">
        <v>1982</v>
      </c>
      <c r="B44" s="26">
        <v>0.96533333333000004</v>
      </c>
      <c r="C44" s="12">
        <v>1.2119982076</v>
      </c>
      <c r="D44" s="12">
        <f t="shared" si="0"/>
        <v>3.1393310658802145</v>
      </c>
    </row>
    <row r="45" spans="1:4" x14ac:dyDescent="0.2">
      <c r="A45" s="14">
        <v>1983</v>
      </c>
      <c r="B45" s="26">
        <v>0.99583333333000001</v>
      </c>
      <c r="C45" s="12">
        <v>1.1061730213000001</v>
      </c>
      <c r="D45" s="12">
        <f t="shared" si="0"/>
        <v>2.777466604929681</v>
      </c>
    </row>
    <row r="46" spans="1:4" x14ac:dyDescent="0.2">
      <c r="A46" s="14">
        <v>1984</v>
      </c>
      <c r="B46" s="26">
        <v>1.0393333333000001</v>
      </c>
      <c r="C46" s="12">
        <v>1.1224079741999999</v>
      </c>
      <c r="D46" s="12">
        <f t="shared" si="0"/>
        <v>2.7002770811885028</v>
      </c>
    </row>
    <row r="47" spans="1:4" x14ac:dyDescent="0.2">
      <c r="A47" s="14">
        <v>1985</v>
      </c>
      <c r="B47" s="26">
        <v>1.0760000000000001</v>
      </c>
      <c r="C47" s="12">
        <v>1.0822391057</v>
      </c>
      <c r="D47" s="12">
        <f t="shared" si="0"/>
        <v>2.5149154813727481</v>
      </c>
    </row>
    <row r="48" spans="1:4" x14ac:dyDescent="0.2">
      <c r="A48" s="14">
        <v>1986</v>
      </c>
      <c r="B48" s="26">
        <v>1.0969166667000001</v>
      </c>
      <c r="C48" s="12">
        <v>0.85190441969999997</v>
      </c>
      <c r="D48" s="12">
        <f t="shared" si="0"/>
        <v>1.9419125974275933</v>
      </c>
    </row>
    <row r="49" spans="1:4" x14ac:dyDescent="0.2">
      <c r="A49" s="14">
        <v>1987</v>
      </c>
      <c r="B49" s="26">
        <v>1.1361666667000001</v>
      </c>
      <c r="C49" s="12">
        <v>0.85255131241000004</v>
      </c>
      <c r="D49" s="12">
        <f t="shared" si="0"/>
        <v>1.8762509563089922</v>
      </c>
    </row>
    <row r="50" spans="1:4" x14ac:dyDescent="0.2">
      <c r="A50" s="14">
        <v>1988</v>
      </c>
      <c r="B50" s="26">
        <v>1.18275</v>
      </c>
      <c r="C50" s="12">
        <v>0.84934335863999999</v>
      </c>
      <c r="D50" s="12">
        <f t="shared" si="0"/>
        <v>1.795571822262146</v>
      </c>
    </row>
    <row r="51" spans="1:4" x14ac:dyDescent="0.2">
      <c r="A51" s="14">
        <v>1989</v>
      </c>
      <c r="B51" s="26">
        <v>1.2394166666999999</v>
      </c>
      <c r="C51" s="12">
        <v>0.89470909488000006</v>
      </c>
      <c r="D51" s="12">
        <f t="shared" si="0"/>
        <v>1.8049989894432048</v>
      </c>
    </row>
    <row r="52" spans="1:4" x14ac:dyDescent="0.2">
      <c r="A52" s="14">
        <v>1990</v>
      </c>
      <c r="B52" s="26">
        <v>1.3065833333000001</v>
      </c>
      <c r="C52" s="12">
        <v>1.1017689517</v>
      </c>
      <c r="D52" s="12">
        <f t="shared" si="0"/>
        <v>2.1084623894175452</v>
      </c>
    </row>
    <row r="53" spans="1:4" x14ac:dyDescent="0.2">
      <c r="A53" s="14">
        <v>1991</v>
      </c>
      <c r="B53" s="26">
        <v>1.3616666666999999</v>
      </c>
      <c r="C53" s="12">
        <v>1.037275248</v>
      </c>
      <c r="D53" s="12">
        <f t="shared" si="0"/>
        <v>1.9047397775140209</v>
      </c>
    </row>
    <row r="54" spans="1:4" x14ac:dyDescent="0.2">
      <c r="A54" s="14">
        <v>1992</v>
      </c>
      <c r="B54" s="26">
        <v>1.4030833332999999</v>
      </c>
      <c r="C54" s="12">
        <v>0.96344384230000002</v>
      </c>
      <c r="D54" s="12">
        <f t="shared" si="0"/>
        <v>1.7169410430999377</v>
      </c>
    </row>
    <row r="55" spans="1:4" x14ac:dyDescent="0.2">
      <c r="A55" s="14">
        <v>1993</v>
      </c>
      <c r="B55" s="26">
        <v>1.44475</v>
      </c>
      <c r="C55" s="12">
        <v>0.94759478062000002</v>
      </c>
      <c r="D55" s="12">
        <f t="shared" si="0"/>
        <v>1.6399945309385835</v>
      </c>
    </row>
    <row r="56" spans="1:4" x14ac:dyDescent="0.2">
      <c r="A56" s="14">
        <v>1994</v>
      </c>
      <c r="B56" s="26">
        <v>1.4822500000000001</v>
      </c>
      <c r="C56" s="12">
        <v>0.921898365</v>
      </c>
      <c r="D56" s="12">
        <f t="shared" si="0"/>
        <v>1.5551562449777063</v>
      </c>
    </row>
    <row r="57" spans="1:4" x14ac:dyDescent="0.2">
      <c r="A57" s="14">
        <v>1995</v>
      </c>
      <c r="B57" s="26">
        <v>1.5238333333</v>
      </c>
      <c r="C57" s="12">
        <v>0.89670023197000004</v>
      </c>
      <c r="D57" s="12">
        <f t="shared" si="0"/>
        <v>1.4713712155555798</v>
      </c>
    </row>
    <row r="58" spans="1:4" x14ac:dyDescent="0.2">
      <c r="A58" s="14">
        <v>1996</v>
      </c>
      <c r="B58" s="26">
        <v>1.5685833333000001</v>
      </c>
      <c r="C58" s="12">
        <v>1.0274646148</v>
      </c>
      <c r="D58" s="12">
        <f t="shared" si="0"/>
        <v>1.6378409327730752</v>
      </c>
    </row>
    <row r="59" spans="1:4" x14ac:dyDescent="0.2">
      <c r="A59" s="14">
        <v>1997</v>
      </c>
      <c r="B59" s="26">
        <v>1.6052500000000001</v>
      </c>
      <c r="C59" s="12">
        <v>1.0281359794</v>
      </c>
      <c r="D59" s="12">
        <f t="shared" si="0"/>
        <v>1.6014755839921568</v>
      </c>
    </row>
    <row r="60" spans="1:4" x14ac:dyDescent="0.2">
      <c r="A60" s="14">
        <v>1998</v>
      </c>
      <c r="B60" s="26">
        <v>1.6300833333</v>
      </c>
      <c r="C60" s="12">
        <v>0.88759809862000005</v>
      </c>
      <c r="D60" s="12">
        <f t="shared" si="0"/>
        <v>1.3615042431383926</v>
      </c>
    </row>
    <row r="61" spans="1:4" x14ac:dyDescent="0.2">
      <c r="A61" s="14">
        <v>1999</v>
      </c>
      <c r="B61" s="26">
        <v>1.6658333332999999</v>
      </c>
      <c r="C61" s="12">
        <v>0.90282457226000001</v>
      </c>
      <c r="D61" s="12">
        <f t="shared" si="0"/>
        <v>1.3551403152827237</v>
      </c>
    </row>
    <row r="62" spans="1:4" x14ac:dyDescent="0.2">
      <c r="A62" s="14">
        <v>2000</v>
      </c>
      <c r="B62" s="26">
        <v>1.7219166667000001</v>
      </c>
      <c r="C62" s="12">
        <v>1.3818291677000001</v>
      </c>
      <c r="D62" s="12">
        <f t="shared" si="0"/>
        <v>2.0065716354523806</v>
      </c>
    </row>
    <row r="63" spans="1:4" x14ac:dyDescent="0.2">
      <c r="A63" s="14">
        <v>2001</v>
      </c>
      <c r="B63" s="26">
        <v>1.7704166667000001</v>
      </c>
      <c r="C63" s="12">
        <v>1.3312892314</v>
      </c>
      <c r="D63" s="12">
        <f t="shared" si="0"/>
        <v>1.8802230507207267</v>
      </c>
    </row>
    <row r="64" spans="1:4" x14ac:dyDescent="0.2">
      <c r="A64" s="14">
        <v>2002</v>
      </c>
      <c r="B64" s="26">
        <v>1.7986666667</v>
      </c>
      <c r="C64" s="12">
        <v>1.1661154297</v>
      </c>
      <c r="D64" s="12">
        <f t="shared" si="0"/>
        <v>1.621075710339223</v>
      </c>
    </row>
    <row r="65" spans="1:5" x14ac:dyDescent="0.2">
      <c r="A65" s="14">
        <v>2003</v>
      </c>
      <c r="B65" s="26">
        <v>1.84</v>
      </c>
      <c r="C65" s="12">
        <v>1.4278894025</v>
      </c>
      <c r="D65" s="12">
        <f t="shared" si="0"/>
        <v>1.9403907261580664</v>
      </c>
    </row>
    <row r="66" spans="1:5" x14ac:dyDescent="0.2">
      <c r="A66" s="14">
        <v>2004</v>
      </c>
      <c r="B66" s="26">
        <v>1.8890833332999999</v>
      </c>
      <c r="C66" s="12">
        <v>1.6476590972</v>
      </c>
      <c r="D66" s="12">
        <f t="shared" si="0"/>
        <v>2.1808645199609482</v>
      </c>
    </row>
    <row r="67" spans="1:5" x14ac:dyDescent="0.2">
      <c r="A67" s="14">
        <v>2005</v>
      </c>
      <c r="B67" s="26">
        <v>1.9526666667000001</v>
      </c>
      <c r="C67" s="12">
        <v>2.1952958416000001</v>
      </c>
      <c r="D67" s="12">
        <f t="shared" si="0"/>
        <v>2.8111070547655737</v>
      </c>
    </row>
    <row r="68" spans="1:5" x14ac:dyDescent="0.2">
      <c r="A68" s="14">
        <v>2006</v>
      </c>
      <c r="B68" s="26">
        <v>2.0155833332999999</v>
      </c>
      <c r="C68" s="12">
        <v>2.4732490348999998</v>
      </c>
      <c r="D68" s="12">
        <f t="shared" si="0"/>
        <v>3.068170801934837</v>
      </c>
    </row>
    <row r="69" spans="1:5" x14ac:dyDescent="0.2">
      <c r="A69" s="14">
        <v>2007</v>
      </c>
      <c r="B69" s="26">
        <v>2.0734416667</v>
      </c>
      <c r="C69" s="12">
        <v>2.6644317759999998</v>
      </c>
      <c r="D69" s="12">
        <f t="shared" si="0"/>
        <v>3.2131072771648532</v>
      </c>
    </row>
    <row r="70" spans="1:5" x14ac:dyDescent="0.2">
      <c r="A70" s="14">
        <v>2008</v>
      </c>
      <c r="B70" s="26">
        <v>2.1525425</v>
      </c>
      <c r="C70" s="12">
        <v>3.5088583164</v>
      </c>
      <c r="D70" s="12">
        <f t="shared" si="0"/>
        <v>4.0759283428401245</v>
      </c>
    </row>
    <row r="71" spans="1:5" x14ac:dyDescent="0.2">
      <c r="A71" s="14">
        <v>2009</v>
      </c>
      <c r="B71" s="26">
        <v>2.1456466666999998</v>
      </c>
      <c r="C71" s="12">
        <v>2.5240142991000001</v>
      </c>
      <c r="D71" s="12">
        <f t="shared" si="0"/>
        <v>2.9413455438211389</v>
      </c>
    </row>
    <row r="72" spans="1:5" x14ac:dyDescent="0.2">
      <c r="A72" s="14">
        <v>2010</v>
      </c>
      <c r="B72" s="26">
        <v>2.1807616667</v>
      </c>
      <c r="C72" s="12">
        <v>2.9706917405</v>
      </c>
      <c r="D72" s="12">
        <f t="shared" si="0"/>
        <v>3.4061347661828787</v>
      </c>
    </row>
    <row r="73" spans="1:5" x14ac:dyDescent="0.2">
      <c r="A73" s="14">
        <v>2011</v>
      </c>
      <c r="B73" s="26">
        <v>2.2492299999999998</v>
      </c>
      <c r="C73" s="12">
        <v>3.6567494282999999</v>
      </c>
      <c r="D73" s="12">
        <f t="shared" si="0"/>
        <v>4.0651238135991443</v>
      </c>
    </row>
    <row r="74" spans="1:5" x14ac:dyDescent="0.2">
      <c r="A74" s="14">
        <v>2012</v>
      </c>
      <c r="B74" s="26">
        <v>2.2958608332999999</v>
      </c>
      <c r="C74" s="12">
        <v>3.7859787318000002</v>
      </c>
      <c r="D74" s="12">
        <f>C74*$B$82/B74</f>
        <v>4.1233011362558365</v>
      </c>
    </row>
    <row r="75" spans="1:5" x14ac:dyDescent="0.2">
      <c r="A75" s="14">
        <v>2013</v>
      </c>
      <c r="B75" s="26">
        <v>2.3295175000000001</v>
      </c>
      <c r="C75" s="12">
        <v>3.7828018549000002</v>
      </c>
      <c r="D75" s="12">
        <f>C75*$B$82/B75</f>
        <v>4.0603180983287288</v>
      </c>
    </row>
    <row r="76" spans="1:5" x14ac:dyDescent="0.2">
      <c r="A76" s="14">
        <v>2014</v>
      </c>
      <c r="B76" s="26">
        <v>2.3670650000000002</v>
      </c>
      <c r="C76" s="12">
        <v>3.7135107226000001</v>
      </c>
      <c r="D76" s="12">
        <f>C76*$B$82/B76</f>
        <v>3.922716672533844</v>
      </c>
    </row>
    <row r="77" spans="1:5" x14ac:dyDescent="0.2">
      <c r="A77" s="14">
        <v>2015</v>
      </c>
      <c r="B77" s="26">
        <v>2.3699275000000002</v>
      </c>
      <c r="C77" s="12">
        <v>2.6491567696999998</v>
      </c>
      <c r="D77" s="12">
        <f t="shared" ref="D77" si="2">C77*$B$82/B77</f>
        <v>2.7950207854978535</v>
      </c>
    </row>
    <row r="78" spans="1:5" x14ac:dyDescent="0.2">
      <c r="A78" s="14">
        <v>2016</v>
      </c>
      <c r="B78" s="26">
        <v>2.4000633332999999</v>
      </c>
      <c r="C78" s="12">
        <v>2.1028071550999998</v>
      </c>
      <c r="D78" s="12">
        <f t="shared" si="0"/>
        <v>2.1907316716947891</v>
      </c>
      <c r="E78" s="10" t="s">
        <v>182</v>
      </c>
    </row>
    <row r="79" spans="1:5" x14ac:dyDescent="0.2">
      <c r="A79" s="14">
        <v>2017</v>
      </c>
      <c r="B79" s="26">
        <v>2.4513924999999999</v>
      </c>
      <c r="C79" s="12">
        <v>2.5066436668000001</v>
      </c>
      <c r="D79" s="12">
        <f t="shared" si="0"/>
        <v>2.556773114631401</v>
      </c>
      <c r="E79" s="35" t="s">
        <v>183</v>
      </c>
    </row>
    <row r="80" spans="1:5" x14ac:dyDescent="0.2">
      <c r="A80" s="14">
        <v>2018</v>
      </c>
      <c r="B80" s="27">
        <v>2.5099628632000002</v>
      </c>
      <c r="C80" s="21">
        <v>2.8376410529</v>
      </c>
      <c r="D80" s="21">
        <f t="shared" si="0"/>
        <v>2.8268489676070914</v>
      </c>
      <c r="E80" s="22">
        <v>1</v>
      </c>
    </row>
    <row r="81" spans="1:5" x14ac:dyDescent="0.2">
      <c r="A81" s="14">
        <v>2019</v>
      </c>
      <c r="B81" s="27">
        <v>2.5582950833</v>
      </c>
      <c r="C81" s="21">
        <v>2.8501375821999999</v>
      </c>
      <c r="D81" s="21">
        <f t="shared" ref="D81" si="3">C81*$B$82/B81</f>
        <v>2.785656943717028</v>
      </c>
      <c r="E81" s="22">
        <v>1</v>
      </c>
    </row>
    <row r="82" spans="1:5" x14ac:dyDescent="0.2">
      <c r="A82" s="15" t="str">
        <f>"Base CPI ("&amp;TEXT('Notes and Sources'!$G$7,"m/yyyy")&amp;")"</f>
        <v>Base CPI (4/2018)</v>
      </c>
      <c r="B82" s="28">
        <v>2.5004170000000001</v>
      </c>
      <c r="C82" s="16"/>
      <c r="D82" s="16"/>
      <c r="E82" s="20"/>
    </row>
    <row r="83" spans="1:5" x14ac:dyDescent="0.2">
      <c r="A83" s="44" t="str">
        <f>A1&amp;" "&amp;TEXT(C1,"Mmmm yyyy")</f>
        <v>EIA Short-Term Energy Outlook, April 2018</v>
      </c>
      <c r="B83" s="44"/>
      <c r="C83" s="44"/>
      <c r="D83" s="44"/>
      <c r="E83" s="44"/>
    </row>
    <row r="84" spans="1:5" x14ac:dyDescent="0.2">
      <c r="A84" s="39" t="s">
        <v>184</v>
      </c>
      <c r="B84" s="39"/>
      <c r="C84" s="39"/>
      <c r="D84" s="39"/>
      <c r="E84" s="39"/>
    </row>
    <row r="85" spans="1:5" x14ac:dyDescent="0.2">
      <c r="A85" s="34" t="str">
        <f>"Real Price ("&amp;TEXT($C$1,"mmm yyyy")&amp;" $)"</f>
        <v>Real Price (Apr 2018 $)</v>
      </c>
      <c r="B85" s="34"/>
      <c r="C85" s="34"/>
      <c r="D85" s="34"/>
      <c r="E85" s="34"/>
    </row>
    <row r="86" spans="1:5" x14ac:dyDescent="0.2">
      <c r="A86" s="40" t="s">
        <v>167</v>
      </c>
      <c r="B86" s="40"/>
      <c r="C86" s="40"/>
      <c r="D86" s="40"/>
      <c r="E86" s="40"/>
    </row>
  </sheetData>
  <mergeCells count="6">
    <mergeCell ref="A86:E86"/>
    <mergeCell ref="C39:D39"/>
    <mergeCell ref="A1:B1"/>
    <mergeCell ref="C1:D1"/>
    <mergeCell ref="A83:E83"/>
    <mergeCell ref="A84:E84"/>
  </mergeCells>
  <phoneticPr fontId="3" type="noConversion"/>
  <hyperlinks>
    <hyperlink ref="A3" location="Contents!B4" display="Return to Contents"/>
    <hyperlink ref="A86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0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2" t="s">
        <v>168</v>
      </c>
      <c r="B1" s="42"/>
      <c r="C1" s="43">
        <f>'Notes and Sources'!$G$7</f>
        <v>43200</v>
      </c>
      <c r="D1" s="43"/>
    </row>
    <row r="2" spans="1:4" ht="15.75" x14ac:dyDescent="0.25">
      <c r="A2" s="11" t="s">
        <v>176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1" t="s">
        <v>175</v>
      </c>
      <c r="D39" s="41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35</v>
      </c>
      <c r="B41" s="26">
        <v>0.69199999999999995</v>
      </c>
      <c r="C41" s="12">
        <v>0.57623897622999998</v>
      </c>
      <c r="D41" s="12">
        <f t="shared" ref="D41:D76" si="0">C41*$B$205/B41</f>
        <v>2.0821354511966588</v>
      </c>
    </row>
    <row r="42" spans="1:4" x14ac:dyDescent="0.2">
      <c r="A42" s="14" t="s">
        <v>36</v>
      </c>
      <c r="B42" s="26">
        <v>0.71399999999999997</v>
      </c>
      <c r="C42" s="12">
        <v>0.6599157148</v>
      </c>
      <c r="D42" s="12">
        <f t="shared" si="0"/>
        <v>2.3110146664608848</v>
      </c>
    </row>
    <row r="43" spans="1:4" x14ac:dyDescent="0.2">
      <c r="A43" s="14" t="s">
        <v>37</v>
      </c>
      <c r="B43" s="26">
        <v>0.73699999999999999</v>
      </c>
      <c r="C43" s="12">
        <v>0.80271502832999997</v>
      </c>
      <c r="D43" s="12">
        <f t="shared" si="0"/>
        <v>2.7233681180350255</v>
      </c>
    </row>
    <row r="44" spans="1:4" x14ac:dyDescent="0.2">
      <c r="A44" s="14" t="s">
        <v>38</v>
      </c>
      <c r="B44" s="26">
        <v>0.76033333332999997</v>
      </c>
      <c r="C44" s="12">
        <v>0.87029019546999997</v>
      </c>
      <c r="D44" s="12">
        <f t="shared" si="0"/>
        <v>2.8620189386620578</v>
      </c>
    </row>
    <row r="45" spans="1:4" x14ac:dyDescent="0.2">
      <c r="A45" s="14" t="s">
        <v>39</v>
      </c>
      <c r="B45" s="26">
        <v>0.79033333333</v>
      </c>
      <c r="C45" s="12">
        <v>0.96508632602</v>
      </c>
      <c r="D45" s="12">
        <f t="shared" ref="D45:D48" si="1">C45*$B$205/B45</f>
        <v>3.0532917621992341</v>
      </c>
    </row>
    <row r="46" spans="1:4" x14ac:dyDescent="0.2">
      <c r="A46" s="14" t="s">
        <v>40</v>
      </c>
      <c r="B46" s="26">
        <v>0.81699999999999995</v>
      </c>
      <c r="C46" s="12">
        <v>1.012564971</v>
      </c>
      <c r="D46" s="12">
        <f t="shared" si="1"/>
        <v>3.0989408409949903</v>
      </c>
    </row>
    <row r="47" spans="1:4" x14ac:dyDescent="0.2">
      <c r="A47" s="14" t="s">
        <v>41</v>
      </c>
      <c r="B47" s="26">
        <v>0.83233333333000004</v>
      </c>
      <c r="C47" s="12">
        <v>1.0205212549</v>
      </c>
      <c r="D47" s="12">
        <f t="shared" si="1"/>
        <v>3.0657533375532786</v>
      </c>
    </row>
    <row r="48" spans="1:4" x14ac:dyDescent="0.2">
      <c r="A48" s="14" t="s">
        <v>42</v>
      </c>
      <c r="B48" s="26">
        <v>0.85566666667000002</v>
      </c>
      <c r="C48" s="12">
        <v>1.0387811377</v>
      </c>
      <c r="D48" s="12">
        <f t="shared" si="1"/>
        <v>3.0355115106828623</v>
      </c>
    </row>
    <row r="49" spans="1:4" x14ac:dyDescent="0.2">
      <c r="A49" s="14" t="s">
        <v>43</v>
      </c>
      <c r="B49" s="26">
        <v>0.87933333332999997</v>
      </c>
      <c r="C49" s="12">
        <v>1.2141389837000001</v>
      </c>
      <c r="D49" s="12">
        <f t="shared" si="0"/>
        <v>3.4524493046448579</v>
      </c>
    </row>
    <row r="50" spans="1:4" x14ac:dyDescent="0.2">
      <c r="A50" s="14" t="s">
        <v>44</v>
      </c>
      <c r="B50" s="26">
        <v>0.89766666666999995</v>
      </c>
      <c r="C50" s="12">
        <v>1.2686170522</v>
      </c>
      <c r="D50" s="12">
        <f t="shared" si="0"/>
        <v>3.5336854554017703</v>
      </c>
    </row>
    <row r="51" spans="1:4" x14ac:dyDescent="0.2">
      <c r="A51" s="14" t="s">
        <v>45</v>
      </c>
      <c r="B51" s="26">
        <v>0.92266666666999997</v>
      </c>
      <c r="C51" s="12">
        <v>1.2450404405</v>
      </c>
      <c r="D51" s="12">
        <f t="shared" si="0"/>
        <v>3.3740465496052474</v>
      </c>
    </row>
    <row r="52" spans="1:4" x14ac:dyDescent="0.2">
      <c r="A52" s="14" t="s">
        <v>46</v>
      </c>
      <c r="B52" s="26">
        <v>0.93766666666999998</v>
      </c>
      <c r="C52" s="12">
        <v>1.2386030559000001</v>
      </c>
      <c r="D52" s="12">
        <f t="shared" si="0"/>
        <v>3.3029052298755435</v>
      </c>
    </row>
    <row r="53" spans="1:4" x14ac:dyDescent="0.2">
      <c r="A53" s="14" t="s">
        <v>47</v>
      </c>
      <c r="B53" s="26">
        <v>0.94599999999999995</v>
      </c>
      <c r="C53" s="12">
        <v>1.2376649224</v>
      </c>
      <c r="D53" s="12">
        <f t="shared" si="0"/>
        <v>3.2713302455313329</v>
      </c>
    </row>
    <row r="54" spans="1:4" x14ac:dyDescent="0.2">
      <c r="A54" s="14" t="s">
        <v>48</v>
      </c>
      <c r="B54" s="26">
        <v>0.95966666667</v>
      </c>
      <c r="C54" s="12">
        <v>1.1724713485</v>
      </c>
      <c r="D54" s="12">
        <f t="shared" si="0"/>
        <v>3.0548808181231069</v>
      </c>
    </row>
    <row r="55" spans="1:4" x14ac:dyDescent="0.2">
      <c r="A55" s="14" t="s">
        <v>49</v>
      </c>
      <c r="B55" s="26">
        <v>0.97633333333000005</v>
      </c>
      <c r="C55" s="12">
        <v>1.194267129</v>
      </c>
      <c r="D55" s="12">
        <f t="shared" si="0"/>
        <v>3.0585515519661879</v>
      </c>
    </row>
    <row r="56" spans="1:4" x14ac:dyDescent="0.2">
      <c r="A56" s="14" t="s">
        <v>50</v>
      </c>
      <c r="B56" s="26">
        <v>0.97933333333000006</v>
      </c>
      <c r="C56" s="12">
        <v>1.2264127267</v>
      </c>
      <c r="D56" s="12">
        <f t="shared" si="0"/>
        <v>3.1312558518047702</v>
      </c>
    </row>
    <row r="57" spans="1:4" x14ac:dyDescent="0.2">
      <c r="A57" s="14" t="s">
        <v>51</v>
      </c>
      <c r="B57" s="26">
        <v>0.98</v>
      </c>
      <c r="C57" s="12">
        <v>1.1530071591</v>
      </c>
      <c r="D57" s="12">
        <f t="shared" si="0"/>
        <v>2.9418354099340251</v>
      </c>
    </row>
    <row r="58" spans="1:4" x14ac:dyDescent="0.2">
      <c r="A58" s="14" t="s">
        <v>52</v>
      </c>
      <c r="B58" s="26">
        <v>0.99133333332999996</v>
      </c>
      <c r="C58" s="12">
        <v>1.0803724593999999</v>
      </c>
      <c r="D58" s="12">
        <f t="shared" si="0"/>
        <v>2.7249983158957498</v>
      </c>
    </row>
    <row r="59" spans="1:4" x14ac:dyDescent="0.2">
      <c r="A59" s="14" t="s">
        <v>53</v>
      </c>
      <c r="B59" s="26">
        <v>1.0009999999999999</v>
      </c>
      <c r="C59" s="12">
        <v>1.0842841632</v>
      </c>
      <c r="D59" s="12">
        <f t="shared" si="0"/>
        <v>2.7084541003956595</v>
      </c>
    </row>
    <row r="60" spans="1:4" x14ac:dyDescent="0.2">
      <c r="A60" s="14" t="s">
        <v>54</v>
      </c>
      <c r="B60" s="26">
        <v>1.0109999999999999</v>
      </c>
      <c r="C60" s="12">
        <v>1.0863018531999999</v>
      </c>
      <c r="D60" s="12">
        <f t="shared" si="0"/>
        <v>2.686654422228274</v>
      </c>
    </row>
    <row r="61" spans="1:4" x14ac:dyDescent="0.2">
      <c r="A61" s="14" t="s">
        <v>55</v>
      </c>
      <c r="B61" s="26">
        <v>1.0253333333000001</v>
      </c>
      <c r="C61" s="12">
        <v>1.160657882</v>
      </c>
      <c r="D61" s="12">
        <f t="shared" si="0"/>
        <v>2.8304246093281611</v>
      </c>
    </row>
    <row r="62" spans="1:4" x14ac:dyDescent="0.2">
      <c r="A62" s="14" t="s">
        <v>56</v>
      </c>
      <c r="B62" s="26">
        <v>1.0349999999999999</v>
      </c>
      <c r="C62" s="12">
        <v>1.1332371138999999</v>
      </c>
      <c r="D62" s="12">
        <f t="shared" si="0"/>
        <v>2.7377442943251173</v>
      </c>
    </row>
    <row r="63" spans="1:4" x14ac:dyDescent="0.2">
      <c r="A63" s="14" t="s">
        <v>57</v>
      </c>
      <c r="B63" s="26">
        <v>1.044</v>
      </c>
      <c r="C63" s="12">
        <v>1.0919652718999999</v>
      </c>
      <c r="D63" s="12">
        <f t="shared" si="0"/>
        <v>2.61529552611914</v>
      </c>
    </row>
    <row r="64" spans="1:4" x14ac:dyDescent="0.2">
      <c r="A64" s="14" t="s">
        <v>58</v>
      </c>
      <c r="B64" s="26">
        <v>1.0529999999999999</v>
      </c>
      <c r="C64" s="12">
        <v>1.0878560101000001</v>
      </c>
      <c r="D64" s="12">
        <f t="shared" si="0"/>
        <v>2.5831848634436962</v>
      </c>
    </row>
    <row r="65" spans="1:4" x14ac:dyDescent="0.2">
      <c r="A65" s="14" t="s">
        <v>59</v>
      </c>
      <c r="B65" s="26">
        <v>1.0626666667</v>
      </c>
      <c r="C65" s="12">
        <v>1.0810753049999999</v>
      </c>
      <c r="D65" s="12">
        <f t="shared" si="0"/>
        <v>2.5437318734166188</v>
      </c>
    </row>
    <row r="66" spans="1:4" x14ac:dyDescent="0.2">
      <c r="A66" s="14" t="s">
        <v>60</v>
      </c>
      <c r="B66" s="26">
        <v>1.0723333333</v>
      </c>
      <c r="C66" s="12">
        <v>1.0785844913</v>
      </c>
      <c r="D66" s="12">
        <f t="shared" si="0"/>
        <v>2.5149931595275463</v>
      </c>
    </row>
    <row r="67" spans="1:4" x14ac:dyDescent="0.2">
      <c r="A67" s="14" t="s">
        <v>61</v>
      </c>
      <c r="B67" s="26">
        <v>1.079</v>
      </c>
      <c r="C67" s="12">
        <v>1.0364975051</v>
      </c>
      <c r="D67" s="12">
        <f t="shared" si="0"/>
        <v>2.4019239872193023</v>
      </c>
    </row>
    <row r="68" spans="1:4" x14ac:dyDescent="0.2">
      <c r="A68" s="14" t="s">
        <v>62</v>
      </c>
      <c r="B68" s="26">
        <v>1.0900000000000001</v>
      </c>
      <c r="C68" s="12">
        <v>1.1152613571000001</v>
      </c>
      <c r="D68" s="12">
        <f t="shared" si="0"/>
        <v>2.5583655566384502</v>
      </c>
    </row>
    <row r="69" spans="1:4" x14ac:dyDescent="0.2">
      <c r="A69" s="14" t="s">
        <v>63</v>
      </c>
      <c r="B69" s="26">
        <v>1.0956666666999999</v>
      </c>
      <c r="C69" s="12">
        <v>1.0294986501000001</v>
      </c>
      <c r="D69" s="12">
        <f t="shared" si="0"/>
        <v>2.3494152048452497</v>
      </c>
    </row>
    <row r="70" spans="1:4" x14ac:dyDescent="0.2">
      <c r="A70" s="14" t="s">
        <v>64</v>
      </c>
      <c r="B70" s="26">
        <v>1.0903333333</v>
      </c>
      <c r="C70" s="12">
        <v>0.83965856087000001</v>
      </c>
      <c r="D70" s="12">
        <f t="shared" si="0"/>
        <v>1.9255547598829728</v>
      </c>
    </row>
    <row r="71" spans="1:4" x14ac:dyDescent="0.2">
      <c r="A71" s="14" t="s">
        <v>65</v>
      </c>
      <c r="B71" s="26">
        <v>1.097</v>
      </c>
      <c r="C71" s="12">
        <v>0.73693927429999995</v>
      </c>
      <c r="D71" s="12">
        <f t="shared" si="0"/>
        <v>1.6797224151571404</v>
      </c>
    </row>
    <row r="72" spans="1:4" x14ac:dyDescent="0.2">
      <c r="A72" s="14" t="s">
        <v>66</v>
      </c>
      <c r="B72" s="26">
        <v>1.1046666667</v>
      </c>
      <c r="C72" s="12">
        <v>0.73985662575</v>
      </c>
      <c r="D72" s="12">
        <f t="shared" si="0"/>
        <v>1.6746681513567732</v>
      </c>
    </row>
    <row r="73" spans="1:4" x14ac:dyDescent="0.2">
      <c r="A73" s="14" t="s">
        <v>67</v>
      </c>
      <c r="B73" s="26">
        <v>1.1180000000000001</v>
      </c>
      <c r="C73" s="12">
        <v>0.83570835771999996</v>
      </c>
      <c r="D73" s="12">
        <f t="shared" si="0"/>
        <v>1.8690692170708132</v>
      </c>
    </row>
    <row r="74" spans="1:4" x14ac:dyDescent="0.2">
      <c r="A74" s="14" t="s">
        <v>68</v>
      </c>
      <c r="B74" s="26">
        <v>1.1306666667</v>
      </c>
      <c r="C74" s="12">
        <v>0.84107875837000001</v>
      </c>
      <c r="D74" s="12">
        <f t="shared" si="0"/>
        <v>1.8600067444327004</v>
      </c>
    </row>
    <row r="75" spans="1:4" x14ac:dyDescent="0.2">
      <c r="A75" s="14" t="s">
        <v>69</v>
      </c>
      <c r="B75" s="26">
        <v>1.1426666667000001</v>
      </c>
      <c r="C75" s="12">
        <v>0.84799073164000005</v>
      </c>
      <c r="D75" s="12">
        <f t="shared" si="0"/>
        <v>1.8555984024269903</v>
      </c>
    </row>
    <row r="76" spans="1:4" x14ac:dyDescent="0.2">
      <c r="A76" s="14" t="s">
        <v>70</v>
      </c>
      <c r="B76" s="26">
        <v>1.1533333333</v>
      </c>
      <c r="C76" s="12">
        <v>0.88091081057999998</v>
      </c>
      <c r="D76" s="12">
        <f t="shared" si="0"/>
        <v>1.9098072540361317</v>
      </c>
    </row>
    <row r="77" spans="1:4" x14ac:dyDescent="0.2">
      <c r="A77" s="14" t="s">
        <v>71</v>
      </c>
      <c r="B77" s="26">
        <v>1.1623333333000001</v>
      </c>
      <c r="C77" s="12">
        <v>0.88664865522000003</v>
      </c>
      <c r="D77" s="12">
        <f t="shared" ref="D77:D95" si="2">C77*$B$205/B77</f>
        <v>1.9073628080895948</v>
      </c>
    </row>
    <row r="78" spans="1:4" x14ac:dyDescent="0.2">
      <c r="A78" s="14" t="s">
        <v>72</v>
      </c>
      <c r="B78" s="26">
        <v>1.1756666667</v>
      </c>
      <c r="C78" s="12">
        <v>0.87109005593</v>
      </c>
      <c r="D78" s="12">
        <f t="shared" si="2"/>
        <v>1.8526410980861083</v>
      </c>
    </row>
    <row r="79" spans="1:4" x14ac:dyDescent="0.2">
      <c r="A79" s="14" t="s">
        <v>73</v>
      </c>
      <c r="B79" s="26">
        <v>1.19</v>
      </c>
      <c r="C79" s="12">
        <v>0.82359298874999998</v>
      </c>
      <c r="D79" s="12">
        <f t="shared" si="2"/>
        <v>1.7305259749170663</v>
      </c>
    </row>
    <row r="80" spans="1:4" x14ac:dyDescent="0.2">
      <c r="A80" s="14" t="s">
        <v>74</v>
      </c>
      <c r="B80" s="26">
        <v>1.2030000000000001</v>
      </c>
      <c r="C80" s="12">
        <v>0.80688404330999997</v>
      </c>
      <c r="D80" s="12">
        <f t="shared" si="2"/>
        <v>1.6770960755786035</v>
      </c>
    </row>
    <row r="81" spans="1:4" x14ac:dyDescent="0.2">
      <c r="A81" s="14" t="s">
        <v>75</v>
      </c>
      <c r="B81" s="26">
        <v>1.2166666666999999</v>
      </c>
      <c r="C81" s="12">
        <v>0.88721589541000001</v>
      </c>
      <c r="D81" s="12">
        <f t="shared" si="2"/>
        <v>1.8233504445144721</v>
      </c>
    </row>
    <row r="82" spans="1:4" x14ac:dyDescent="0.2">
      <c r="A82" s="14" t="s">
        <v>76</v>
      </c>
      <c r="B82" s="26">
        <v>1.2363333332999999</v>
      </c>
      <c r="C82" s="12">
        <v>0.88720907379000002</v>
      </c>
      <c r="D82" s="12">
        <f t="shared" si="2"/>
        <v>1.7943321521045417</v>
      </c>
    </row>
    <row r="83" spans="1:4" x14ac:dyDescent="0.2">
      <c r="A83" s="14" t="s">
        <v>77</v>
      </c>
      <c r="B83" s="26">
        <v>1.246</v>
      </c>
      <c r="C83" s="12">
        <v>0.85053032002999995</v>
      </c>
      <c r="D83" s="12">
        <f t="shared" si="2"/>
        <v>1.7068061566761257</v>
      </c>
    </row>
    <row r="84" spans="1:4" x14ac:dyDescent="0.2">
      <c r="A84" s="14" t="s">
        <v>78</v>
      </c>
      <c r="B84" s="26">
        <v>1.2586666666999999</v>
      </c>
      <c r="C84" s="12">
        <v>0.93529365716000001</v>
      </c>
      <c r="D84" s="12">
        <f t="shared" si="2"/>
        <v>1.8580170765040533</v>
      </c>
    </row>
    <row r="85" spans="1:4" x14ac:dyDescent="0.2">
      <c r="A85" s="14" t="s">
        <v>79</v>
      </c>
      <c r="B85" s="26">
        <v>1.2803333333</v>
      </c>
      <c r="C85" s="12">
        <v>1.0986480063999999</v>
      </c>
      <c r="D85" s="12">
        <f t="shared" si="2"/>
        <v>2.1455960575034019</v>
      </c>
    </row>
    <row r="86" spans="1:4" x14ac:dyDescent="0.2">
      <c r="A86" s="14" t="s">
        <v>80</v>
      </c>
      <c r="B86" s="26">
        <v>1.2929999999999999</v>
      </c>
      <c r="C86" s="12">
        <v>0.94418825917000004</v>
      </c>
      <c r="D86" s="12">
        <f t="shared" si="2"/>
        <v>1.8258811867200884</v>
      </c>
    </row>
    <row r="87" spans="1:4" x14ac:dyDescent="0.2">
      <c r="A87" s="14" t="s">
        <v>81</v>
      </c>
      <c r="B87" s="26">
        <v>1.3153333332999999</v>
      </c>
      <c r="C87" s="12">
        <v>1.0194915669</v>
      </c>
      <c r="D87" s="12">
        <f t="shared" si="2"/>
        <v>1.9380289244536226</v>
      </c>
    </row>
    <row r="88" spans="1:4" x14ac:dyDescent="0.2">
      <c r="A88" s="14" t="s">
        <v>82</v>
      </c>
      <c r="B88" s="26">
        <v>1.3376666666999999</v>
      </c>
      <c r="C88" s="12">
        <v>1.3004061866000001</v>
      </c>
      <c r="D88" s="12">
        <f t="shared" si="2"/>
        <v>2.4307683048583009</v>
      </c>
    </row>
    <row r="89" spans="1:4" x14ac:dyDescent="0.2">
      <c r="A89" s="14" t="s">
        <v>83</v>
      </c>
      <c r="B89" s="26">
        <v>1.3476666666999999</v>
      </c>
      <c r="C89" s="12">
        <v>1.1721897127000001</v>
      </c>
      <c r="D89" s="12">
        <f t="shared" si="2"/>
        <v>2.1748427539854327</v>
      </c>
    </row>
    <row r="90" spans="1:4" x14ac:dyDescent="0.2">
      <c r="A90" s="14" t="s">
        <v>84</v>
      </c>
      <c r="B90" s="26">
        <v>1.3556666666999999</v>
      </c>
      <c r="C90" s="12">
        <v>0.97913538136</v>
      </c>
      <c r="D90" s="12">
        <f t="shared" si="2"/>
        <v>1.8059356425821216</v>
      </c>
    </row>
    <row r="91" spans="1:4" x14ac:dyDescent="0.2">
      <c r="A91" s="14" t="s">
        <v>85</v>
      </c>
      <c r="B91" s="26">
        <v>1.3660000000000001</v>
      </c>
      <c r="C91" s="12">
        <v>0.93171838462000001</v>
      </c>
      <c r="D91" s="12">
        <f t="shared" si="2"/>
        <v>1.7054791274644119</v>
      </c>
    </row>
    <row r="92" spans="1:4" x14ac:dyDescent="0.2">
      <c r="A92" s="14" t="s">
        <v>86</v>
      </c>
      <c r="B92" s="26">
        <v>1.3773333333</v>
      </c>
      <c r="C92" s="12">
        <v>1.0028983386000001</v>
      </c>
      <c r="D92" s="12">
        <f t="shared" si="2"/>
        <v>1.8206660613513206</v>
      </c>
    </row>
    <row r="93" spans="1:4" x14ac:dyDescent="0.2">
      <c r="A93" s="14" t="s">
        <v>87</v>
      </c>
      <c r="B93" s="26">
        <v>1.3866666667000001</v>
      </c>
      <c r="C93" s="12">
        <v>0.97457252389000004</v>
      </c>
      <c r="D93" s="12">
        <f t="shared" si="2"/>
        <v>1.757334884429484</v>
      </c>
    </row>
    <row r="94" spans="1:4" x14ac:dyDescent="0.2">
      <c r="A94" s="14" t="s">
        <v>88</v>
      </c>
      <c r="B94" s="26">
        <v>1.3973333333</v>
      </c>
      <c r="C94" s="12">
        <v>0.95223003170999998</v>
      </c>
      <c r="D94" s="12">
        <f t="shared" si="2"/>
        <v>1.7039399994668567</v>
      </c>
    </row>
    <row r="95" spans="1:4" x14ac:dyDescent="0.2">
      <c r="A95" s="14" t="s">
        <v>89</v>
      </c>
      <c r="B95" s="26">
        <v>1.4079999999999999</v>
      </c>
      <c r="C95" s="12">
        <v>0.94497635126000001</v>
      </c>
      <c r="D95" s="12">
        <f t="shared" si="2"/>
        <v>1.6781498105742017</v>
      </c>
    </row>
    <row r="96" spans="1:4" x14ac:dyDescent="0.2">
      <c r="A96" s="14" t="s">
        <v>90</v>
      </c>
      <c r="B96" s="26">
        <v>1.4203333332999999</v>
      </c>
      <c r="C96" s="12">
        <v>0.97257196798000001</v>
      </c>
      <c r="D96" s="12">
        <f t="shared" ref="D96:D159" si="3">C96*$B$205/B96</f>
        <v>1.7121582838660314</v>
      </c>
    </row>
    <row r="97" spans="1:4" x14ac:dyDescent="0.2">
      <c r="A97" s="14" t="s">
        <v>91</v>
      </c>
      <c r="B97" s="26">
        <v>1.4306666667000001</v>
      </c>
      <c r="C97" s="12">
        <v>0.97299705407000003</v>
      </c>
      <c r="D97" s="12">
        <f t="shared" si="3"/>
        <v>1.7005347447972012</v>
      </c>
    </row>
    <row r="98" spans="1:4" x14ac:dyDescent="0.2">
      <c r="A98" s="14" t="s">
        <v>92</v>
      </c>
      <c r="B98" s="26">
        <v>1.4410000000000001</v>
      </c>
      <c r="C98" s="12">
        <v>0.96418998059000005</v>
      </c>
      <c r="D98" s="12">
        <f t="shared" si="3"/>
        <v>1.6730583058271382</v>
      </c>
    </row>
    <row r="99" spans="1:4" x14ac:dyDescent="0.2">
      <c r="A99" s="14" t="s">
        <v>93</v>
      </c>
      <c r="B99" s="26">
        <v>1.4476666667</v>
      </c>
      <c r="C99" s="12">
        <v>0.91632136162</v>
      </c>
      <c r="D99" s="12">
        <f t="shared" si="3"/>
        <v>1.5826747708991755</v>
      </c>
    </row>
    <row r="100" spans="1:4" x14ac:dyDescent="0.2">
      <c r="A100" s="14" t="s">
        <v>94</v>
      </c>
      <c r="B100" s="26">
        <v>1.4596666667</v>
      </c>
      <c r="C100" s="12">
        <v>0.92065176935000004</v>
      </c>
      <c r="D100" s="12">
        <f t="shared" si="3"/>
        <v>1.5770815266797784</v>
      </c>
    </row>
    <row r="101" spans="1:4" x14ac:dyDescent="0.2">
      <c r="A101" s="14" t="s">
        <v>95</v>
      </c>
      <c r="B101" s="26">
        <v>1.4670000000000001</v>
      </c>
      <c r="C101" s="12">
        <v>0.95124020378999996</v>
      </c>
      <c r="D101" s="12">
        <f t="shared" si="3"/>
        <v>1.6213341354055761</v>
      </c>
    </row>
    <row r="102" spans="1:4" x14ac:dyDescent="0.2">
      <c r="A102" s="14" t="s">
        <v>96</v>
      </c>
      <c r="B102" s="26">
        <v>1.4753333333</v>
      </c>
      <c r="C102" s="12">
        <v>0.92116059073000001</v>
      </c>
      <c r="D102" s="12">
        <f t="shared" si="3"/>
        <v>1.5611967470696166</v>
      </c>
    </row>
    <row r="103" spans="1:4" x14ac:dyDescent="0.2">
      <c r="A103" s="14" t="s">
        <v>97</v>
      </c>
      <c r="B103" s="26">
        <v>1.4890000000000001</v>
      </c>
      <c r="C103" s="12">
        <v>0.89512473336999998</v>
      </c>
      <c r="D103" s="12">
        <f t="shared" si="3"/>
        <v>1.5031464744384251</v>
      </c>
    </row>
    <row r="104" spans="1:4" x14ac:dyDescent="0.2">
      <c r="A104" s="14" t="s">
        <v>98</v>
      </c>
      <c r="B104" s="26">
        <v>1.4976666667</v>
      </c>
      <c r="C104" s="12">
        <v>0.89535335895000001</v>
      </c>
      <c r="D104" s="12">
        <f t="shared" si="3"/>
        <v>1.4948297972462863</v>
      </c>
    </row>
    <row r="105" spans="1:4" x14ac:dyDescent="0.2">
      <c r="A105" s="14" t="s">
        <v>99</v>
      </c>
      <c r="B105" s="26">
        <v>1.5086666666999999</v>
      </c>
      <c r="C105" s="12">
        <v>0.91167343609999996</v>
      </c>
      <c r="D105" s="12">
        <f t="shared" si="3"/>
        <v>1.510979070717513</v>
      </c>
    </row>
    <row r="106" spans="1:4" x14ac:dyDescent="0.2">
      <c r="A106" s="14" t="s">
        <v>100</v>
      </c>
      <c r="B106" s="26">
        <v>1.5209999999999999</v>
      </c>
      <c r="C106" s="12">
        <v>0.89886050106000004</v>
      </c>
      <c r="D106" s="12">
        <f t="shared" si="3"/>
        <v>1.4776634302951626</v>
      </c>
    </row>
    <row r="107" spans="1:4" x14ac:dyDescent="0.2">
      <c r="A107" s="14" t="s">
        <v>101</v>
      </c>
      <c r="B107" s="26">
        <v>1.5286666667</v>
      </c>
      <c r="C107" s="12">
        <v>0.87756214455000003</v>
      </c>
      <c r="D107" s="12">
        <f t="shared" si="3"/>
        <v>1.4354151579206915</v>
      </c>
    </row>
    <row r="108" spans="1:4" x14ac:dyDescent="0.2">
      <c r="A108" s="14" t="s">
        <v>102</v>
      </c>
      <c r="B108" s="26">
        <v>1.5369999999999999</v>
      </c>
      <c r="C108" s="12">
        <v>0.88912954448000003</v>
      </c>
      <c r="D108" s="12">
        <f t="shared" si="3"/>
        <v>1.4464506364476568</v>
      </c>
    </row>
    <row r="109" spans="1:4" x14ac:dyDescent="0.2">
      <c r="A109" s="14" t="s">
        <v>103</v>
      </c>
      <c r="B109" s="26">
        <v>1.5506666667</v>
      </c>
      <c r="C109" s="12">
        <v>1.0084884703999999</v>
      </c>
      <c r="D109" s="12">
        <f t="shared" si="3"/>
        <v>1.6261661966710776</v>
      </c>
    </row>
    <row r="110" spans="1:4" x14ac:dyDescent="0.2">
      <c r="A110" s="14" t="s">
        <v>104</v>
      </c>
      <c r="B110" s="26">
        <v>1.5640000000000001</v>
      </c>
      <c r="C110" s="12">
        <v>1.0297861765</v>
      </c>
      <c r="D110" s="12">
        <f t="shared" si="3"/>
        <v>1.6463522136097191</v>
      </c>
    </row>
    <row r="111" spans="1:4" x14ac:dyDescent="0.2">
      <c r="A111" s="14" t="s">
        <v>105</v>
      </c>
      <c r="B111" s="26">
        <v>1.573</v>
      </c>
      <c r="C111" s="12">
        <v>0.95117790411000003</v>
      </c>
      <c r="D111" s="12">
        <f t="shared" si="3"/>
        <v>1.5119780047431748</v>
      </c>
    </row>
    <row r="112" spans="1:4" x14ac:dyDescent="0.2">
      <c r="A112" s="14" t="s">
        <v>106</v>
      </c>
      <c r="B112" s="26">
        <v>1.5866666667</v>
      </c>
      <c r="C112" s="12">
        <v>1.0972637257</v>
      </c>
      <c r="D112" s="12">
        <f t="shared" si="3"/>
        <v>1.7291702982138515</v>
      </c>
    </row>
    <row r="113" spans="1:4" x14ac:dyDescent="0.2">
      <c r="A113" s="14" t="s">
        <v>107</v>
      </c>
      <c r="B113" s="26">
        <v>1.5963333333</v>
      </c>
      <c r="C113" s="12">
        <v>1.1170015576000001</v>
      </c>
      <c r="D113" s="12">
        <f t="shared" si="3"/>
        <v>1.7496155880399915</v>
      </c>
    </row>
    <row r="114" spans="1:4" x14ac:dyDescent="0.2">
      <c r="A114" s="14" t="s">
        <v>108</v>
      </c>
      <c r="B114" s="26">
        <v>1.6</v>
      </c>
      <c r="C114" s="12">
        <v>1.0282046018</v>
      </c>
      <c r="D114" s="12">
        <f t="shared" si="3"/>
        <v>1.606837666136844</v>
      </c>
    </row>
    <row r="115" spans="1:4" x14ac:dyDescent="0.2">
      <c r="A115" s="14" t="s">
        <v>109</v>
      </c>
      <c r="B115" s="26">
        <v>1.6080000000000001</v>
      </c>
      <c r="C115" s="12">
        <v>0.94881506149999995</v>
      </c>
      <c r="D115" s="12">
        <f t="shared" si="3"/>
        <v>1.4753938492727894</v>
      </c>
    </row>
    <row r="116" spans="1:4" x14ac:dyDescent="0.2">
      <c r="A116" s="14" t="s">
        <v>110</v>
      </c>
      <c r="B116" s="26">
        <v>1.6166666667</v>
      </c>
      <c r="C116" s="12">
        <v>0.96992385098</v>
      </c>
      <c r="D116" s="12">
        <f t="shared" si="3"/>
        <v>1.5001324241108378</v>
      </c>
    </row>
    <row r="117" spans="1:4" x14ac:dyDescent="0.2">
      <c r="A117" s="14" t="s">
        <v>111</v>
      </c>
      <c r="B117" s="26">
        <v>1.62</v>
      </c>
      <c r="C117" s="12">
        <v>0.94995127525</v>
      </c>
      <c r="D117" s="12">
        <f t="shared" si="3"/>
        <v>1.4662187146955425</v>
      </c>
    </row>
    <row r="118" spans="1:4" x14ac:dyDescent="0.2">
      <c r="A118" s="14" t="s">
        <v>112</v>
      </c>
      <c r="B118" s="26">
        <v>1.6253333333</v>
      </c>
      <c r="C118" s="12">
        <v>0.89844133309999996</v>
      </c>
      <c r="D118" s="12">
        <f t="shared" si="3"/>
        <v>1.3821644685184422</v>
      </c>
    </row>
    <row r="119" spans="1:4" x14ac:dyDescent="0.2">
      <c r="A119" s="14" t="s">
        <v>113</v>
      </c>
      <c r="B119" s="26">
        <v>1.6336666666999999</v>
      </c>
      <c r="C119" s="12">
        <v>0.83930482945999996</v>
      </c>
      <c r="D119" s="12">
        <f t="shared" si="3"/>
        <v>1.2846023650608438</v>
      </c>
    </row>
    <row r="120" spans="1:4" x14ac:dyDescent="0.2">
      <c r="A120" s="14" t="s">
        <v>114</v>
      </c>
      <c r="B120" s="26">
        <v>1.6413333333</v>
      </c>
      <c r="C120" s="12">
        <v>0.83343600641000004</v>
      </c>
      <c r="D120" s="12">
        <f t="shared" si="3"/>
        <v>1.2696613884333847</v>
      </c>
    </row>
    <row r="121" spans="1:4" x14ac:dyDescent="0.2">
      <c r="A121" s="14" t="s">
        <v>115</v>
      </c>
      <c r="B121" s="26">
        <v>1.6473333333</v>
      </c>
      <c r="C121" s="12">
        <v>0.83025642035000002</v>
      </c>
      <c r="D121" s="12">
        <f t="shared" si="3"/>
        <v>1.2602108060568351</v>
      </c>
    </row>
    <row r="122" spans="1:4" x14ac:dyDescent="0.2">
      <c r="A122" s="14" t="s">
        <v>116</v>
      </c>
      <c r="B122" s="26">
        <v>1.6596666667</v>
      </c>
      <c r="C122" s="12">
        <v>0.85027722939999995</v>
      </c>
      <c r="D122" s="12">
        <f t="shared" si="3"/>
        <v>1.2810088204832051</v>
      </c>
    </row>
    <row r="123" spans="1:4" x14ac:dyDescent="0.2">
      <c r="A123" s="14" t="s">
        <v>117</v>
      </c>
      <c r="B123" s="26">
        <v>1.6719999999999999</v>
      </c>
      <c r="C123" s="12">
        <v>0.89150886605000002</v>
      </c>
      <c r="D123" s="12">
        <f t="shared" si="3"/>
        <v>1.3332200504319036</v>
      </c>
    </row>
    <row r="124" spans="1:4" x14ac:dyDescent="0.2">
      <c r="A124" s="14" t="s">
        <v>118</v>
      </c>
      <c r="B124" s="26">
        <v>1.6843333332999999</v>
      </c>
      <c r="C124" s="12">
        <v>1.0360352735</v>
      </c>
      <c r="D124" s="12">
        <f t="shared" si="3"/>
        <v>1.5380092284842568</v>
      </c>
    </row>
    <row r="125" spans="1:4" x14ac:dyDescent="0.2">
      <c r="A125" s="14" t="s">
        <v>119</v>
      </c>
      <c r="B125" s="26">
        <v>1.7010000000000001</v>
      </c>
      <c r="C125" s="12">
        <v>1.3841300967000001</v>
      </c>
      <c r="D125" s="12">
        <f t="shared" si="3"/>
        <v>2.034628115226528</v>
      </c>
    </row>
    <row r="126" spans="1:4" x14ac:dyDescent="0.2">
      <c r="A126" s="14" t="s">
        <v>120</v>
      </c>
      <c r="B126" s="26">
        <v>1.7143333332999999</v>
      </c>
      <c r="C126" s="12">
        <v>1.2673490735999999</v>
      </c>
      <c r="D126" s="12">
        <f t="shared" si="3"/>
        <v>1.8484743351887849</v>
      </c>
    </row>
    <row r="127" spans="1:4" x14ac:dyDescent="0.2">
      <c r="A127" s="14" t="s">
        <v>121</v>
      </c>
      <c r="B127" s="26">
        <v>1.73</v>
      </c>
      <c r="C127" s="12">
        <v>1.3062562856</v>
      </c>
      <c r="D127" s="12">
        <f t="shared" si="3"/>
        <v>1.8879684525266447</v>
      </c>
    </row>
    <row r="128" spans="1:4" x14ac:dyDescent="0.2">
      <c r="A128" s="14" t="s">
        <v>122</v>
      </c>
      <c r="B128" s="26">
        <v>1.7423333333</v>
      </c>
      <c r="C128" s="12">
        <v>1.4933908174999999</v>
      </c>
      <c r="D128" s="12">
        <f t="shared" si="3"/>
        <v>2.143160390927302</v>
      </c>
    </row>
    <row r="129" spans="1:4" x14ac:dyDescent="0.2">
      <c r="A129" s="14" t="s">
        <v>123</v>
      </c>
      <c r="B129" s="26">
        <v>1.7589999999999999</v>
      </c>
      <c r="C129" s="12">
        <v>1.4605444974999999</v>
      </c>
      <c r="D129" s="12">
        <f t="shared" si="3"/>
        <v>2.0761627577063431</v>
      </c>
    </row>
    <row r="130" spans="1:4" x14ac:dyDescent="0.2">
      <c r="A130" s="14" t="s">
        <v>124</v>
      </c>
      <c r="B130" s="26">
        <v>1.7713333333000001</v>
      </c>
      <c r="C130" s="12">
        <v>1.3471736356999999</v>
      </c>
      <c r="D130" s="12">
        <f t="shared" si="3"/>
        <v>1.901672484410694</v>
      </c>
    </row>
    <row r="131" spans="1:4" x14ac:dyDescent="0.2">
      <c r="A131" s="14" t="s">
        <v>125</v>
      </c>
      <c r="B131" s="26">
        <v>1.7763333333</v>
      </c>
      <c r="C131" s="12">
        <v>1.2600649799999999</v>
      </c>
      <c r="D131" s="12">
        <f t="shared" si="3"/>
        <v>1.7737030758992964</v>
      </c>
    </row>
    <row r="132" spans="1:4" x14ac:dyDescent="0.2">
      <c r="A132" s="14" t="s">
        <v>126</v>
      </c>
      <c r="B132" s="26">
        <v>1.7749999999999999</v>
      </c>
      <c r="C132" s="12">
        <v>1.1730042249999999</v>
      </c>
      <c r="D132" s="12">
        <f t="shared" si="3"/>
        <v>1.6523942001475072</v>
      </c>
    </row>
    <row r="133" spans="1:4" x14ac:dyDescent="0.2">
      <c r="A133" s="14" t="s">
        <v>127</v>
      </c>
      <c r="B133" s="26">
        <v>1.7806666667</v>
      </c>
      <c r="C133" s="12">
        <v>1.1183458798999999</v>
      </c>
      <c r="D133" s="12">
        <f t="shared" si="3"/>
        <v>1.5703843410312086</v>
      </c>
    </row>
    <row r="134" spans="1:4" x14ac:dyDescent="0.2">
      <c r="A134" s="14" t="s">
        <v>128</v>
      </c>
      <c r="B134" s="26">
        <v>1.7946666667</v>
      </c>
      <c r="C134" s="12">
        <v>1.153460623</v>
      </c>
      <c r="D134" s="12">
        <f t="shared" si="3"/>
        <v>1.6070575132947007</v>
      </c>
    </row>
    <row r="135" spans="1:4" x14ac:dyDescent="0.2">
      <c r="A135" s="14" t="s">
        <v>129</v>
      </c>
      <c r="B135" s="26">
        <v>1.8043333333</v>
      </c>
      <c r="C135" s="12">
        <v>1.1456987785999999</v>
      </c>
      <c r="D135" s="12">
        <f t="shared" si="3"/>
        <v>1.5876915035711801</v>
      </c>
    </row>
    <row r="136" spans="1:4" x14ac:dyDescent="0.2">
      <c r="A136" s="14" t="s">
        <v>130</v>
      </c>
      <c r="B136" s="26">
        <v>1.8149999999999999</v>
      </c>
      <c r="C136" s="12">
        <v>1.2357705594999999</v>
      </c>
      <c r="D136" s="12">
        <f t="shared" si="3"/>
        <v>1.7024472259357089</v>
      </c>
    </row>
    <row r="137" spans="1:4" x14ac:dyDescent="0.2">
      <c r="A137" s="14" t="s">
        <v>131</v>
      </c>
      <c r="B137" s="26">
        <v>1.8336666666999999</v>
      </c>
      <c r="C137" s="12">
        <v>1.5793749051999999</v>
      </c>
      <c r="D137" s="12">
        <f t="shared" si="3"/>
        <v>2.1536607138322195</v>
      </c>
    </row>
    <row r="138" spans="1:4" x14ac:dyDescent="0.2">
      <c r="A138" s="14" t="s">
        <v>132</v>
      </c>
      <c r="B138" s="26">
        <v>1.8306666667</v>
      </c>
      <c r="C138" s="12">
        <v>1.4016812891999999</v>
      </c>
      <c r="D138" s="12">
        <f t="shared" si="3"/>
        <v>1.9144871034416133</v>
      </c>
    </row>
    <row r="139" spans="1:4" x14ac:dyDescent="0.2">
      <c r="A139" s="14" t="s">
        <v>133</v>
      </c>
      <c r="B139" s="26">
        <v>1.8443333333</v>
      </c>
      <c r="C139" s="12">
        <v>1.2821180691</v>
      </c>
      <c r="D139" s="12">
        <f t="shared" si="3"/>
        <v>1.7382052138312425</v>
      </c>
    </row>
    <row r="140" spans="1:4" x14ac:dyDescent="0.2">
      <c r="A140" s="14" t="s">
        <v>134</v>
      </c>
      <c r="B140" s="26">
        <v>1.8513333332999999</v>
      </c>
      <c r="C140" s="12">
        <v>1.3334570358</v>
      </c>
      <c r="D140" s="12">
        <f t="shared" si="3"/>
        <v>1.8009715382484486</v>
      </c>
    </row>
    <row r="141" spans="1:4" x14ac:dyDescent="0.2">
      <c r="A141" s="14" t="s">
        <v>135</v>
      </c>
      <c r="B141" s="26">
        <v>1.867</v>
      </c>
      <c r="C141" s="12">
        <v>1.533138782</v>
      </c>
      <c r="D141" s="12">
        <f t="shared" si="3"/>
        <v>2.0532867026631463</v>
      </c>
    </row>
    <row r="142" spans="1:4" x14ac:dyDescent="0.2">
      <c r="A142" s="14" t="s">
        <v>136</v>
      </c>
      <c r="B142" s="26">
        <v>1.8816666666999999</v>
      </c>
      <c r="C142" s="12">
        <v>1.5283498156999999</v>
      </c>
      <c r="D142" s="12">
        <f t="shared" si="3"/>
        <v>2.0309186152641896</v>
      </c>
    </row>
    <row r="143" spans="1:4" x14ac:dyDescent="0.2">
      <c r="A143" s="14" t="s">
        <v>137</v>
      </c>
      <c r="B143" s="26">
        <v>1.8936666666999999</v>
      </c>
      <c r="C143" s="12">
        <v>1.6081544824</v>
      </c>
      <c r="D143" s="12">
        <f t="shared" si="3"/>
        <v>2.1234237667743607</v>
      </c>
    </row>
    <row r="144" spans="1:4" x14ac:dyDescent="0.2">
      <c r="A144" s="14" t="s">
        <v>138</v>
      </c>
      <c r="B144" s="26">
        <v>1.9139999999999999</v>
      </c>
      <c r="C144" s="12">
        <v>1.9111062217999999</v>
      </c>
      <c r="D144" s="12">
        <f t="shared" si="3"/>
        <v>2.4966366174474874</v>
      </c>
    </row>
    <row r="145" spans="1:4" x14ac:dyDescent="0.2">
      <c r="A145" s="14" t="s">
        <v>139</v>
      </c>
      <c r="B145" s="26">
        <v>1.9236666667</v>
      </c>
      <c r="C145" s="12">
        <v>1.9589998</v>
      </c>
      <c r="D145" s="12">
        <f t="shared" si="3"/>
        <v>2.5463436507529313</v>
      </c>
    </row>
    <row r="146" spans="1:4" x14ac:dyDescent="0.2">
      <c r="A146" s="14" t="s">
        <v>140</v>
      </c>
      <c r="B146" s="26">
        <v>1.9366666667000001</v>
      </c>
      <c r="C146" s="12">
        <v>2.0733925500999999</v>
      </c>
      <c r="D146" s="12">
        <f t="shared" si="3"/>
        <v>2.6769428467405301</v>
      </c>
    </row>
    <row r="147" spans="1:4" x14ac:dyDescent="0.2">
      <c r="A147" s="14" t="s">
        <v>141</v>
      </c>
      <c r="B147" s="26">
        <v>1.966</v>
      </c>
      <c r="C147" s="12">
        <v>2.3589164782999998</v>
      </c>
      <c r="D147" s="12">
        <f t="shared" si="3"/>
        <v>3.0001398087087745</v>
      </c>
    </row>
    <row r="148" spans="1:4" x14ac:dyDescent="0.2">
      <c r="A148" s="14" t="s">
        <v>142</v>
      </c>
      <c r="B148" s="26">
        <v>1.9843333332999999</v>
      </c>
      <c r="C148" s="12">
        <v>2.4772255859999999</v>
      </c>
      <c r="D148" s="12">
        <f t="shared" si="3"/>
        <v>3.1215002359348625</v>
      </c>
    </row>
    <row r="149" spans="1:4" x14ac:dyDescent="0.2">
      <c r="A149" s="14" t="s">
        <v>143</v>
      </c>
      <c r="B149" s="26">
        <v>1.9946666666999999</v>
      </c>
      <c r="C149" s="12">
        <v>2.4231858371000001</v>
      </c>
      <c r="D149" s="12">
        <f t="shared" si="3"/>
        <v>3.0375877646103704</v>
      </c>
    </row>
    <row r="150" spans="1:4" x14ac:dyDescent="0.2">
      <c r="A150" s="14" t="s">
        <v>144</v>
      </c>
      <c r="B150" s="26">
        <v>2.0126666666999999</v>
      </c>
      <c r="C150" s="12">
        <v>2.5523196097</v>
      </c>
      <c r="D150" s="12">
        <f t="shared" si="3"/>
        <v>3.1708496230978227</v>
      </c>
    </row>
    <row r="151" spans="1:4" x14ac:dyDescent="0.2">
      <c r="A151" s="14" t="s">
        <v>145</v>
      </c>
      <c r="B151" s="26">
        <v>2.0316666667000001</v>
      </c>
      <c r="C151" s="12">
        <v>2.5926133375</v>
      </c>
      <c r="D151" s="12">
        <f t="shared" si="3"/>
        <v>3.1907864463028934</v>
      </c>
    </row>
    <row r="152" spans="1:4" x14ac:dyDescent="0.2">
      <c r="A152" s="14" t="s">
        <v>146</v>
      </c>
      <c r="B152" s="26">
        <v>2.0233333333000001</v>
      </c>
      <c r="C152" s="12">
        <v>2.4136356376000001</v>
      </c>
      <c r="D152" s="12">
        <f t="shared" si="3"/>
        <v>2.9827490511500678</v>
      </c>
    </row>
    <row r="153" spans="1:4" x14ac:dyDescent="0.2">
      <c r="A153" s="14" t="s">
        <v>147</v>
      </c>
      <c r="B153" s="26">
        <v>2.0431699999999999</v>
      </c>
      <c r="C153" s="12">
        <v>2.4298482577999998</v>
      </c>
      <c r="D153" s="12">
        <f t="shared" si="3"/>
        <v>2.9736311179312058</v>
      </c>
    </row>
    <row r="154" spans="1:4" x14ac:dyDescent="0.2">
      <c r="A154" s="14" t="s">
        <v>148</v>
      </c>
      <c r="B154" s="26">
        <v>2.0663100000000001</v>
      </c>
      <c r="C154" s="12">
        <v>2.560215828</v>
      </c>
      <c r="D154" s="12">
        <f t="shared" si="3"/>
        <v>3.0980865310627523</v>
      </c>
    </row>
    <row r="155" spans="1:4" x14ac:dyDescent="0.2">
      <c r="A155" s="14" t="s">
        <v>149</v>
      </c>
      <c r="B155" s="26">
        <v>2.0793900000000001</v>
      </c>
      <c r="C155" s="12">
        <v>2.6536648478</v>
      </c>
      <c r="D155" s="12">
        <f t="shared" si="3"/>
        <v>3.1909688407376842</v>
      </c>
    </row>
    <row r="156" spans="1:4" x14ac:dyDescent="0.2">
      <c r="A156" s="14" t="s">
        <v>150</v>
      </c>
      <c r="B156" s="26">
        <v>2.1048966667000002</v>
      </c>
      <c r="C156" s="12">
        <v>3.1297158138999999</v>
      </c>
      <c r="D156" s="12">
        <f t="shared" si="3"/>
        <v>3.7178046552342883</v>
      </c>
    </row>
    <row r="157" spans="1:4" x14ac:dyDescent="0.2">
      <c r="A157" s="14" t="s">
        <v>151</v>
      </c>
      <c r="B157" s="26">
        <v>2.1276966666999999</v>
      </c>
      <c r="C157" s="12">
        <v>3.4373400967999999</v>
      </c>
      <c r="D157" s="12">
        <f t="shared" si="3"/>
        <v>4.0394778763979744</v>
      </c>
    </row>
    <row r="158" spans="1:4" x14ac:dyDescent="0.2">
      <c r="A158" s="14" t="s">
        <v>152</v>
      </c>
      <c r="B158" s="26">
        <v>2.1553766667000001</v>
      </c>
      <c r="C158" s="12">
        <v>4.1485631010999997</v>
      </c>
      <c r="D158" s="12">
        <f t="shared" si="3"/>
        <v>4.8126797806737889</v>
      </c>
    </row>
    <row r="159" spans="1:4" x14ac:dyDescent="0.2">
      <c r="A159" s="14" t="s">
        <v>153</v>
      </c>
      <c r="B159" s="26">
        <v>2.1886100000000002</v>
      </c>
      <c r="C159" s="12">
        <v>4.2422574504000004</v>
      </c>
      <c r="D159" s="12">
        <f t="shared" si="3"/>
        <v>4.8466435990682752</v>
      </c>
    </row>
    <row r="160" spans="1:4" x14ac:dyDescent="0.2">
      <c r="A160" s="14" t="s">
        <v>154</v>
      </c>
      <c r="B160" s="26">
        <v>2.1384866667</v>
      </c>
      <c r="C160" s="12">
        <v>2.96154685</v>
      </c>
      <c r="D160" s="12">
        <f t="shared" ref="D160:D200" si="4">C160*$B$205/B160</f>
        <v>3.4627768343599796</v>
      </c>
    </row>
    <row r="161" spans="1:4" x14ac:dyDescent="0.2">
      <c r="A161" s="14" t="s">
        <v>155</v>
      </c>
      <c r="B161" s="26">
        <v>2.1237766667</v>
      </c>
      <c r="C161" s="12">
        <v>2.4403049689</v>
      </c>
      <c r="D161" s="12">
        <f t="shared" si="4"/>
        <v>2.8730798888110938</v>
      </c>
    </row>
    <row r="162" spans="1:4" x14ac:dyDescent="0.2">
      <c r="A162" s="14" t="s">
        <v>156</v>
      </c>
      <c r="B162" s="26">
        <v>2.1350699999999998</v>
      </c>
      <c r="C162" s="12">
        <v>2.3741208598000001</v>
      </c>
      <c r="D162" s="12">
        <f t="shared" si="4"/>
        <v>2.7803735511709391</v>
      </c>
    </row>
    <row r="163" spans="1:4" x14ac:dyDescent="0.2">
      <c r="A163" s="14" t="s">
        <v>157</v>
      </c>
      <c r="B163" s="26">
        <v>2.1534399999999998</v>
      </c>
      <c r="C163" s="12">
        <v>2.5241972577</v>
      </c>
      <c r="D163" s="12">
        <f t="shared" si="4"/>
        <v>2.9309132060825758</v>
      </c>
    </row>
    <row r="164" spans="1:4" x14ac:dyDescent="0.2">
      <c r="A164" s="14" t="s">
        <v>158</v>
      </c>
      <c r="B164" s="26">
        <v>2.1703000000000001</v>
      </c>
      <c r="C164" s="12">
        <v>2.7428503342999999</v>
      </c>
      <c r="D164" s="12">
        <f t="shared" si="4"/>
        <v>3.1600560311198467</v>
      </c>
    </row>
    <row r="165" spans="1:4" x14ac:dyDescent="0.2">
      <c r="A165" s="14" t="s">
        <v>159</v>
      </c>
      <c r="B165" s="26">
        <v>2.17374</v>
      </c>
      <c r="C165" s="12">
        <v>2.9261534042999999</v>
      </c>
      <c r="D165" s="12">
        <f t="shared" si="4"/>
        <v>3.3659056357796211</v>
      </c>
    </row>
    <row r="166" spans="1:4" x14ac:dyDescent="0.2">
      <c r="A166" s="14" t="s">
        <v>160</v>
      </c>
      <c r="B166" s="26">
        <v>2.1729733332999999</v>
      </c>
      <c r="C166" s="12">
        <v>2.9169175513000001</v>
      </c>
      <c r="D166" s="12">
        <f t="shared" si="4"/>
        <v>3.3564655953658469</v>
      </c>
    </row>
    <row r="167" spans="1:4" x14ac:dyDescent="0.2">
      <c r="A167" s="14" t="s">
        <v>161</v>
      </c>
      <c r="B167" s="26">
        <v>2.1793433332999999</v>
      </c>
      <c r="C167" s="12">
        <v>2.8169051159</v>
      </c>
      <c r="D167" s="12">
        <f t="shared" si="4"/>
        <v>3.2319081310231343</v>
      </c>
    </row>
    <row r="168" spans="1:4" x14ac:dyDescent="0.2">
      <c r="A168" s="14" t="s">
        <v>162</v>
      </c>
      <c r="B168" s="26">
        <v>2.19699</v>
      </c>
      <c r="C168" s="12">
        <v>3.0990293544999998</v>
      </c>
      <c r="D168" s="12">
        <f t="shared" si="4"/>
        <v>3.5270373017131744</v>
      </c>
    </row>
    <row r="169" spans="1:4" x14ac:dyDescent="0.2">
      <c r="A169" s="14" t="s">
        <v>163</v>
      </c>
      <c r="B169" s="26">
        <v>2.2204366667</v>
      </c>
      <c r="C169" s="12">
        <v>3.5825323055</v>
      </c>
      <c r="D169" s="12">
        <f t="shared" si="4"/>
        <v>4.0342626358420128</v>
      </c>
    </row>
    <row r="170" spans="1:4" x14ac:dyDescent="0.2">
      <c r="A170" s="14" t="s">
        <v>164</v>
      </c>
      <c r="B170" s="26">
        <v>2.2456833333000001</v>
      </c>
      <c r="C170" s="12">
        <v>3.9271274779000001</v>
      </c>
      <c r="D170" s="12">
        <f t="shared" si="4"/>
        <v>4.3725917012879689</v>
      </c>
    </row>
    <row r="171" spans="1:4" x14ac:dyDescent="0.2">
      <c r="A171" s="14" t="s">
        <v>165</v>
      </c>
      <c r="B171" s="26">
        <v>2.2603266667000002</v>
      </c>
      <c r="C171" s="12">
        <v>3.6679251863000002</v>
      </c>
      <c r="D171" s="12">
        <f t="shared" si="4"/>
        <v>4.0575296596144375</v>
      </c>
    </row>
    <row r="172" spans="1:4" x14ac:dyDescent="0.2">
      <c r="A172" s="14" t="s">
        <v>166</v>
      </c>
      <c r="B172" s="26">
        <v>2.2704733333</v>
      </c>
      <c r="C172" s="12">
        <v>3.6571343871000002</v>
      </c>
      <c r="D172" s="12">
        <f t="shared" si="4"/>
        <v>4.027513055834322</v>
      </c>
    </row>
    <row r="173" spans="1:4" x14ac:dyDescent="0.2">
      <c r="A173" s="14" t="s">
        <v>213</v>
      </c>
      <c r="B173" s="26">
        <v>2.2832599999999998</v>
      </c>
      <c r="C173" s="12">
        <v>3.7808222506</v>
      </c>
      <c r="D173" s="12">
        <f t="shared" ref="D173:D188" si="5">C173*$B$205/B173</f>
        <v>4.1404098654461174</v>
      </c>
    </row>
    <row r="174" spans="1:4" x14ac:dyDescent="0.2">
      <c r="A174" s="14" t="s">
        <v>214</v>
      </c>
      <c r="B174" s="26">
        <v>2.2880799999999999</v>
      </c>
      <c r="C174" s="12">
        <v>3.7406960598999999</v>
      </c>
      <c r="D174" s="12">
        <f t="shared" si="5"/>
        <v>4.0878378465818406</v>
      </c>
    </row>
    <row r="175" spans="1:4" x14ac:dyDescent="0.2">
      <c r="A175" s="14" t="s">
        <v>215</v>
      </c>
      <c r="B175" s="26">
        <v>2.2984100000000001</v>
      </c>
      <c r="C175" s="12">
        <v>3.6707314213000002</v>
      </c>
      <c r="D175" s="12">
        <f t="shared" si="5"/>
        <v>3.9933515988238315</v>
      </c>
    </row>
    <row r="176" spans="1:4" x14ac:dyDescent="0.2">
      <c r="A176" s="18" t="s">
        <v>216</v>
      </c>
      <c r="B176" s="26">
        <v>2.3136933332999998</v>
      </c>
      <c r="C176" s="12">
        <v>3.8456542986</v>
      </c>
      <c r="D176" s="12">
        <f t="shared" si="5"/>
        <v>4.1560129192349251</v>
      </c>
    </row>
    <row r="177" spans="1:4" x14ac:dyDescent="0.2">
      <c r="A177" s="14" t="s">
        <v>243</v>
      </c>
      <c r="B177" s="26">
        <v>2.3229933332999999</v>
      </c>
      <c r="C177" s="12">
        <v>3.8927028074000001</v>
      </c>
      <c r="D177" s="12">
        <f t="shared" si="5"/>
        <v>4.1900164481934317</v>
      </c>
    </row>
    <row r="178" spans="1:4" x14ac:dyDescent="0.2">
      <c r="A178" s="14" t="s">
        <v>244</v>
      </c>
      <c r="B178" s="26">
        <v>2.3204500000000001</v>
      </c>
      <c r="C178" s="12">
        <v>3.6475955708000001</v>
      </c>
      <c r="D178" s="12">
        <f t="shared" si="5"/>
        <v>3.9304919193919381</v>
      </c>
    </row>
    <row r="179" spans="1:4" x14ac:dyDescent="0.2">
      <c r="A179" s="14" t="s">
        <v>245</v>
      </c>
      <c r="B179" s="26">
        <v>2.3330000000000002</v>
      </c>
      <c r="C179" s="12">
        <v>3.6552038085</v>
      </c>
      <c r="D179" s="12">
        <f t="shared" si="5"/>
        <v>3.9175026751985187</v>
      </c>
    </row>
    <row r="180" spans="1:4" x14ac:dyDescent="0.2">
      <c r="A180" s="14" t="s">
        <v>246</v>
      </c>
      <c r="B180" s="26">
        <v>2.3416266666999999</v>
      </c>
      <c r="C180" s="12">
        <v>3.7261901185999999</v>
      </c>
      <c r="D180" s="12">
        <f t="shared" si="5"/>
        <v>3.9788704366395562</v>
      </c>
    </row>
    <row r="181" spans="1:4" x14ac:dyDescent="0.2">
      <c r="A181" s="14" t="s">
        <v>247</v>
      </c>
      <c r="B181" s="26">
        <v>2.3560833333</v>
      </c>
      <c r="C181" s="12">
        <v>3.9721093123000002</v>
      </c>
      <c r="D181" s="12">
        <f t="shared" si="5"/>
        <v>4.2154407316409621</v>
      </c>
    </row>
    <row r="182" spans="1:4" x14ac:dyDescent="0.2">
      <c r="A182" s="14" t="s">
        <v>248</v>
      </c>
      <c r="B182" s="26">
        <v>2.3683933332999998</v>
      </c>
      <c r="C182" s="12">
        <v>3.8154546227999999</v>
      </c>
      <c r="D182" s="12">
        <f t="shared" si="5"/>
        <v>4.0281432426956023</v>
      </c>
    </row>
    <row r="183" spans="1:4" x14ac:dyDescent="0.2">
      <c r="A183" s="14" t="s">
        <v>249</v>
      </c>
      <c r="B183" s="26">
        <v>2.3745866667</v>
      </c>
      <c r="C183" s="12">
        <v>3.6898247639999999</v>
      </c>
      <c r="D183" s="12">
        <f t="shared" si="5"/>
        <v>3.8853501101091599</v>
      </c>
    </row>
    <row r="184" spans="1:4" x14ac:dyDescent="0.2">
      <c r="A184" s="18" t="s">
        <v>250</v>
      </c>
      <c r="B184" s="26">
        <v>2.3691966667000002</v>
      </c>
      <c r="C184" s="12">
        <v>3.3008682162</v>
      </c>
      <c r="D184" s="12">
        <f t="shared" si="5"/>
        <v>3.4836901125824786</v>
      </c>
    </row>
    <row r="185" spans="1:4" x14ac:dyDescent="0.2">
      <c r="A185" s="14" t="s">
        <v>251</v>
      </c>
      <c r="B185" s="26">
        <v>2.3535533332999998</v>
      </c>
      <c r="C185" s="12">
        <v>2.8837372457999999</v>
      </c>
      <c r="D185" s="12">
        <f t="shared" si="5"/>
        <v>3.0636848253705558</v>
      </c>
    </row>
    <row r="186" spans="1:4" x14ac:dyDescent="0.2">
      <c r="A186" s="14" t="s">
        <v>252</v>
      </c>
      <c r="B186" s="26">
        <v>2.3691166667000001</v>
      </c>
      <c r="C186" s="12">
        <v>2.7621032578000002</v>
      </c>
      <c r="D186" s="12">
        <f t="shared" si="5"/>
        <v>2.9151835528550007</v>
      </c>
    </row>
    <row r="187" spans="1:4" x14ac:dyDescent="0.2">
      <c r="A187" s="14" t="s">
        <v>253</v>
      </c>
      <c r="B187" s="26">
        <v>2.3781633332999998</v>
      </c>
      <c r="C187" s="12">
        <v>2.4658228816999999</v>
      </c>
      <c r="D187" s="12">
        <f t="shared" si="5"/>
        <v>2.592582841581426</v>
      </c>
    </row>
    <row r="188" spans="1:4" x14ac:dyDescent="0.2">
      <c r="A188" s="18" t="s">
        <v>254</v>
      </c>
      <c r="B188" s="26">
        <v>2.3788766667000001</v>
      </c>
      <c r="C188" s="12">
        <v>2.2364910935000002</v>
      </c>
      <c r="D188" s="12">
        <f t="shared" si="5"/>
        <v>2.3507567369154483</v>
      </c>
    </row>
    <row r="189" spans="1:4" x14ac:dyDescent="0.2">
      <c r="A189" s="14" t="s">
        <v>259</v>
      </c>
      <c r="B189" s="26">
        <v>2.3784800000000001</v>
      </c>
      <c r="C189" s="12">
        <v>1.9473783646</v>
      </c>
      <c r="D189" s="12">
        <f t="shared" si="4"/>
        <v>2.0472141738749277</v>
      </c>
    </row>
    <row r="190" spans="1:4" x14ac:dyDescent="0.2">
      <c r="A190" s="14" t="s">
        <v>260</v>
      </c>
      <c r="B190" s="26">
        <v>2.39452</v>
      </c>
      <c r="C190" s="12">
        <v>2.0537647182000001</v>
      </c>
      <c r="D190" s="12">
        <f t="shared" si="4"/>
        <v>2.1445919079345717</v>
      </c>
    </row>
    <row r="191" spans="1:4" x14ac:dyDescent="0.2">
      <c r="A191" s="14" t="s">
        <v>261</v>
      </c>
      <c r="B191" s="26">
        <v>2.4054799999999998</v>
      </c>
      <c r="C191" s="12">
        <v>2.1082954562</v>
      </c>
      <c r="D191" s="12">
        <f t="shared" si="4"/>
        <v>2.1915034835896519</v>
      </c>
    </row>
    <row r="192" spans="1:4" x14ac:dyDescent="0.2">
      <c r="A192" s="18" t="s">
        <v>262</v>
      </c>
      <c r="B192" s="26">
        <v>2.4217733333</v>
      </c>
      <c r="C192" s="12">
        <v>2.3323153690999998</v>
      </c>
      <c r="D192" s="12">
        <f t="shared" si="4"/>
        <v>2.4080540148290166</v>
      </c>
    </row>
    <row r="193" spans="1:5" x14ac:dyDescent="0.2">
      <c r="A193" s="14" t="s">
        <v>263</v>
      </c>
      <c r="B193" s="26">
        <v>2.4394900000000002</v>
      </c>
      <c r="C193" s="12">
        <v>2.4695156479999998</v>
      </c>
      <c r="D193" s="12">
        <f t="shared" si="4"/>
        <v>2.5311925476329953</v>
      </c>
    </row>
    <row r="194" spans="1:5" x14ac:dyDescent="0.2">
      <c r="A194" s="14" t="s">
        <v>264</v>
      </c>
      <c r="B194" s="26">
        <v>2.4401000000000002</v>
      </c>
      <c r="C194" s="12">
        <v>2.3827767662000001</v>
      </c>
      <c r="D194" s="12">
        <f t="shared" si="4"/>
        <v>2.4416767892346649</v>
      </c>
    </row>
    <row r="195" spans="1:5" x14ac:dyDescent="0.2">
      <c r="A195" s="14" t="s">
        <v>265</v>
      </c>
      <c r="B195" s="26">
        <v>2.4529666667000001</v>
      </c>
      <c r="C195" s="12">
        <v>2.3429711941</v>
      </c>
      <c r="D195" s="12">
        <f t="shared" si="4"/>
        <v>2.3882937684266659</v>
      </c>
      <c r="E195" s="10" t="s">
        <v>182</v>
      </c>
    </row>
    <row r="196" spans="1:5" x14ac:dyDescent="0.2">
      <c r="A196" s="18" t="s">
        <v>266</v>
      </c>
      <c r="B196" s="26">
        <v>2.4730133332999999</v>
      </c>
      <c r="C196" s="12">
        <v>2.6505855245999999</v>
      </c>
      <c r="D196" s="12">
        <f t="shared" si="4"/>
        <v>2.6799568835400902</v>
      </c>
      <c r="E196" s="10" t="s">
        <v>183</v>
      </c>
    </row>
    <row r="197" spans="1:5" x14ac:dyDescent="0.2">
      <c r="A197" s="14" t="s">
        <v>267</v>
      </c>
      <c r="B197" s="26">
        <v>2.4956901192999998</v>
      </c>
      <c r="C197" s="12">
        <v>2.8743152303000001</v>
      </c>
      <c r="D197" s="12">
        <f t="shared" si="4"/>
        <v>2.8797592335769906</v>
      </c>
      <c r="E197">
        <f>MAX('Heat Oil-M'!E521:E523)</f>
        <v>1</v>
      </c>
    </row>
    <row r="198" spans="1:5" x14ac:dyDescent="0.2">
      <c r="A198" s="14" t="s">
        <v>268</v>
      </c>
      <c r="B198" s="26">
        <v>2.504057</v>
      </c>
      <c r="C198" s="12">
        <v>2.7968336736000001</v>
      </c>
      <c r="D198" s="12">
        <f t="shared" si="4"/>
        <v>2.7927680814142377</v>
      </c>
      <c r="E198">
        <f>MAX('Heat Oil-M'!E524:E526)</f>
        <v>1</v>
      </c>
    </row>
    <row r="199" spans="1:5" x14ac:dyDescent="0.2">
      <c r="A199" s="14" t="s">
        <v>269</v>
      </c>
      <c r="B199" s="26">
        <v>2.5153539999999999</v>
      </c>
      <c r="C199" s="12">
        <v>2.7658282942999999</v>
      </c>
      <c r="D199" s="12">
        <f t="shared" si="4"/>
        <v>2.7494038954949178</v>
      </c>
      <c r="E199">
        <f>MAX('Heat Oil-M'!E527:E529)</f>
        <v>1</v>
      </c>
    </row>
    <row r="200" spans="1:5" x14ac:dyDescent="0.2">
      <c r="A200" s="18" t="s">
        <v>270</v>
      </c>
      <c r="B200" s="26">
        <v>2.5247503333000001</v>
      </c>
      <c r="C200" s="12">
        <v>2.8240996362000002</v>
      </c>
      <c r="D200" s="12">
        <f t="shared" si="4"/>
        <v>2.7968811992663798</v>
      </c>
      <c r="E200">
        <f>MAX('Heat Oil-M'!E530:E532)</f>
        <v>1</v>
      </c>
    </row>
    <row r="201" spans="1:5" x14ac:dyDescent="0.2">
      <c r="A201" s="14" t="s">
        <v>271</v>
      </c>
      <c r="B201" s="26">
        <v>2.5353976667000002</v>
      </c>
      <c r="C201" s="12">
        <v>2.8703189660000001</v>
      </c>
      <c r="D201" s="12">
        <f t="shared" ref="D201:D204" si="6">C201*$B$205/B201</f>
        <v>2.8307174185224322</v>
      </c>
      <c r="E201">
        <f>MAX('Heat Oil-M'!E533:E535)</f>
        <v>1</v>
      </c>
    </row>
    <row r="202" spans="1:5" x14ac:dyDescent="0.2">
      <c r="A202" s="14" t="s">
        <v>272</v>
      </c>
      <c r="B202" s="26">
        <v>2.5510303333</v>
      </c>
      <c r="C202" s="12">
        <v>2.7434004196999999</v>
      </c>
      <c r="D202" s="12">
        <f t="shared" si="6"/>
        <v>2.6889703966598519</v>
      </c>
      <c r="E202">
        <f>MAX('Heat Oil-M'!E536:E538)</f>
        <v>1</v>
      </c>
    </row>
    <row r="203" spans="1:5" x14ac:dyDescent="0.2">
      <c r="A203" s="14" t="s">
        <v>273</v>
      </c>
      <c r="B203" s="26">
        <v>2.5660249999999998</v>
      </c>
      <c r="C203" s="12">
        <v>2.7828235869000002</v>
      </c>
      <c r="D203" s="12">
        <f t="shared" si="6"/>
        <v>2.711672491377028</v>
      </c>
      <c r="E203">
        <f>MAX('Heat Oil-M'!E539:E541)</f>
        <v>1</v>
      </c>
    </row>
    <row r="204" spans="1:5" x14ac:dyDescent="0.2">
      <c r="A204" s="18" t="s">
        <v>274</v>
      </c>
      <c r="B204" s="26">
        <v>2.5807273333</v>
      </c>
      <c r="C204" s="12">
        <v>2.8967625899999998</v>
      </c>
      <c r="D204" s="12">
        <f t="shared" si="6"/>
        <v>2.8066174723457484</v>
      </c>
      <c r="E204">
        <f>MAX('Heat Oil-M'!E542:E544)</f>
        <v>1</v>
      </c>
    </row>
    <row r="205" spans="1:5" x14ac:dyDescent="0.2">
      <c r="A205" s="15" t="str">
        <f>"Base CPI ("&amp;TEXT('Notes and Sources'!$G$7,"m/yyyy")&amp;")"</f>
        <v>Base CPI (4/2018)</v>
      </c>
      <c r="B205" s="28">
        <v>2.5004170000000001</v>
      </c>
      <c r="C205" s="16"/>
      <c r="D205" s="16"/>
      <c r="E205" s="20"/>
    </row>
    <row r="206" spans="1:5" x14ac:dyDescent="0.2">
      <c r="A206" s="44" t="str">
        <f>A1&amp;" "&amp;TEXT(C1,"Mmmm yyyy")</f>
        <v>EIA Short-Term Energy Outlook, April 2018</v>
      </c>
      <c r="B206" s="44"/>
      <c r="C206" s="44"/>
      <c r="D206" s="44"/>
      <c r="E206" s="44"/>
    </row>
    <row r="207" spans="1:5" x14ac:dyDescent="0.2">
      <c r="A207" s="39" t="s">
        <v>184</v>
      </c>
      <c r="B207" s="39"/>
      <c r="C207" s="39"/>
      <c r="D207" s="39"/>
      <c r="E207" s="39"/>
    </row>
    <row r="208" spans="1:5" x14ac:dyDescent="0.2">
      <c r="A208" s="39" t="s">
        <v>207</v>
      </c>
      <c r="B208" s="39"/>
      <c r="C208" s="39"/>
      <c r="D208" s="39"/>
      <c r="E208" s="39"/>
    </row>
    <row r="209" spans="1:5" x14ac:dyDescent="0.2">
      <c r="A209" s="39" t="str">
        <f>"Real Price ("&amp;TEXT($C$1,"mmm yyyy")&amp;" $)"</f>
        <v>Real Price (Apr 2018 $)</v>
      </c>
      <c r="B209" s="39"/>
      <c r="C209" s="39"/>
      <c r="D209" s="39"/>
      <c r="E209" s="39"/>
    </row>
    <row r="210" spans="1:5" x14ac:dyDescent="0.2">
      <c r="A210" s="40" t="s">
        <v>167</v>
      </c>
      <c r="B210" s="40"/>
      <c r="C210" s="40"/>
      <c r="D210" s="40"/>
      <c r="E210" s="40"/>
    </row>
  </sheetData>
  <mergeCells count="8">
    <mergeCell ref="A210:E210"/>
    <mergeCell ref="A208:E208"/>
    <mergeCell ref="C39:D39"/>
    <mergeCell ref="A1:B1"/>
    <mergeCell ref="C1:D1"/>
    <mergeCell ref="A206:E206"/>
    <mergeCell ref="A207:E207"/>
    <mergeCell ref="A209:E209"/>
  </mergeCells>
  <phoneticPr fontId="3" type="noConversion"/>
  <conditionalFormatting sqref="B169:D170 B173:D174 B177:D178 B181:D182 B185:D186 B201:D204 B189:D190 B193:D194">
    <cfRule type="expression" dxfId="51" priority="3" stopIfTrue="1">
      <formula>$E169=1</formula>
    </cfRule>
  </conditionalFormatting>
  <conditionalFormatting sqref="B171:D172 B175:D176 B179:D180">
    <cfRule type="expression" dxfId="50" priority="4" stopIfTrue="1">
      <formula>#REF!=1</formula>
    </cfRule>
  </conditionalFormatting>
  <conditionalFormatting sqref="B179:D180">
    <cfRule type="expression" dxfId="49" priority="17" stopIfTrue="1">
      <formula>#REF!=1</formula>
    </cfRule>
  </conditionalFormatting>
  <conditionalFormatting sqref="B183:D184">
    <cfRule type="expression" dxfId="48" priority="41" stopIfTrue="1">
      <formula>#REF!=1</formula>
    </cfRule>
  </conditionalFormatting>
  <conditionalFormatting sqref="B187:D188">
    <cfRule type="expression" dxfId="47" priority="64" stopIfTrue="1">
      <formula>#REF!=1</formula>
    </cfRule>
  </conditionalFormatting>
  <conditionalFormatting sqref="B191:D192">
    <cfRule type="expression" dxfId="46" priority="88" stopIfTrue="1">
      <formula>#REF!=1</formula>
    </cfRule>
  </conditionalFormatting>
  <conditionalFormatting sqref="B197:D200">
    <cfRule type="expression" dxfId="45" priority="1" stopIfTrue="1">
      <formula>$E197=1</formula>
    </cfRule>
  </conditionalFormatting>
  <conditionalFormatting sqref="B195:D196">
    <cfRule type="expression" dxfId="44" priority="111" stopIfTrue="1">
      <formula>#REF!=1</formula>
    </cfRule>
  </conditionalFormatting>
  <hyperlinks>
    <hyperlink ref="A3" location="Contents!B4" display="Return to Contents"/>
    <hyperlink ref="A210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0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2" t="s">
        <v>168</v>
      </c>
      <c r="B1" s="42"/>
      <c r="C1" s="43">
        <f>'Notes and Sources'!$G$7</f>
        <v>43200</v>
      </c>
      <c r="D1" s="43"/>
    </row>
    <row r="2" spans="1:4" ht="15.75" x14ac:dyDescent="0.25">
      <c r="A2" s="11" t="s">
        <v>177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1" t="s">
        <v>175</v>
      </c>
      <c r="D39" s="41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28491</v>
      </c>
      <c r="B41" s="38"/>
      <c r="C41" s="38"/>
      <c r="D41" s="38"/>
    </row>
    <row r="42" spans="1:4" x14ac:dyDescent="0.2">
      <c r="A42" s="13">
        <v>28522</v>
      </c>
      <c r="B42" s="38"/>
      <c r="C42" s="38"/>
      <c r="D42" s="38"/>
    </row>
    <row r="43" spans="1:4" x14ac:dyDescent="0.2">
      <c r="A43" s="13">
        <v>28550</v>
      </c>
      <c r="B43" s="38"/>
      <c r="C43" s="38"/>
      <c r="D43" s="38"/>
    </row>
    <row r="44" spans="1:4" x14ac:dyDescent="0.2">
      <c r="A44" s="13">
        <v>28581</v>
      </c>
      <c r="B44" s="38"/>
      <c r="C44" s="38"/>
      <c r="D44" s="38"/>
    </row>
    <row r="45" spans="1:4" x14ac:dyDescent="0.2">
      <c r="A45" s="13">
        <v>28611</v>
      </c>
      <c r="B45" s="38"/>
      <c r="C45" s="38"/>
      <c r="D45" s="38"/>
    </row>
    <row r="46" spans="1:4" x14ac:dyDescent="0.2">
      <c r="A46" s="13">
        <v>28642</v>
      </c>
      <c r="B46" s="38"/>
      <c r="C46" s="38"/>
      <c r="D46" s="38"/>
    </row>
    <row r="47" spans="1:4" x14ac:dyDescent="0.2">
      <c r="A47" s="13">
        <v>28672</v>
      </c>
      <c r="B47" s="38"/>
      <c r="C47" s="38"/>
      <c r="D47" s="38"/>
    </row>
    <row r="48" spans="1:4" x14ac:dyDescent="0.2">
      <c r="A48" s="13">
        <v>28703</v>
      </c>
      <c r="B48" s="38"/>
      <c r="C48" s="38"/>
      <c r="D48" s="38"/>
    </row>
    <row r="49" spans="1:4" x14ac:dyDescent="0.2">
      <c r="A49" s="13">
        <v>28734</v>
      </c>
      <c r="B49" s="38"/>
      <c r="C49" s="38"/>
      <c r="D49" s="38"/>
    </row>
    <row r="50" spans="1:4" x14ac:dyDescent="0.2">
      <c r="A50" s="13">
        <v>28764</v>
      </c>
      <c r="B50" s="38"/>
      <c r="C50" s="38"/>
      <c r="D50" s="38"/>
    </row>
    <row r="51" spans="1:4" x14ac:dyDescent="0.2">
      <c r="A51" s="13">
        <v>28795</v>
      </c>
      <c r="B51" s="26">
        <v>0.67500000000000004</v>
      </c>
      <c r="C51" s="12">
        <v>0.53300000000000003</v>
      </c>
      <c r="D51" s="12">
        <f t="shared" ref="D51:D64" si="0">C51*$B$545/B51</f>
        <v>1.9744033496296298</v>
      </c>
    </row>
    <row r="52" spans="1:4" x14ac:dyDescent="0.2">
      <c r="A52" s="13">
        <v>28825</v>
      </c>
      <c r="B52" s="26">
        <v>0.67900000000000005</v>
      </c>
      <c r="C52" s="12">
        <v>0.54500000000000004</v>
      </c>
      <c r="D52" s="12">
        <f t="shared" si="0"/>
        <v>2.0069620986745216</v>
      </c>
    </row>
    <row r="53" spans="1:4" x14ac:dyDescent="0.2">
      <c r="A53" s="13">
        <v>28856</v>
      </c>
      <c r="B53" s="26">
        <v>0.68500000000000005</v>
      </c>
      <c r="C53" s="12">
        <v>0.55500000000000005</v>
      </c>
      <c r="D53" s="12">
        <f t="shared" si="0"/>
        <v>2.0258853065693434</v>
      </c>
    </row>
    <row r="54" spans="1:4" x14ac:dyDescent="0.2">
      <c r="A54" s="13">
        <v>28887</v>
      </c>
      <c r="B54" s="26">
        <v>0.69199999999999995</v>
      </c>
      <c r="C54" s="12">
        <v>0.57699999999999996</v>
      </c>
      <c r="D54" s="12">
        <f t="shared" si="0"/>
        <v>2.0848852731213872</v>
      </c>
    </row>
    <row r="55" spans="1:4" x14ac:dyDescent="0.2">
      <c r="A55" s="13">
        <v>28915</v>
      </c>
      <c r="B55" s="26">
        <v>0.69899999999999995</v>
      </c>
      <c r="C55" s="12">
        <v>0.60499999999999998</v>
      </c>
      <c r="D55" s="12">
        <f t="shared" si="0"/>
        <v>2.1641663590844065</v>
      </c>
    </row>
    <row r="56" spans="1:4" x14ac:dyDescent="0.2">
      <c r="A56" s="13">
        <v>28946</v>
      </c>
      <c r="B56" s="26">
        <v>0.70599999999999996</v>
      </c>
      <c r="C56" s="12">
        <v>0.627</v>
      </c>
      <c r="D56" s="12">
        <f t="shared" si="0"/>
        <v>2.2206252960339943</v>
      </c>
    </row>
    <row r="57" spans="1:4" x14ac:dyDescent="0.2">
      <c r="A57" s="13">
        <v>28976</v>
      </c>
      <c r="B57" s="26">
        <v>0.71399999999999997</v>
      </c>
      <c r="C57" s="12">
        <v>0.65600000000000003</v>
      </c>
      <c r="D57" s="12">
        <f t="shared" si="0"/>
        <v>2.2973018935574232</v>
      </c>
    </row>
    <row r="58" spans="1:4" x14ac:dyDescent="0.2">
      <c r="A58" s="13">
        <v>29007</v>
      </c>
      <c r="B58" s="26">
        <v>0.72199999999999998</v>
      </c>
      <c r="C58" s="12">
        <v>0.70899999999999996</v>
      </c>
      <c r="D58" s="12">
        <f t="shared" si="0"/>
        <v>2.4553956412742384</v>
      </c>
    </row>
    <row r="59" spans="1:4" x14ac:dyDescent="0.2">
      <c r="A59" s="13">
        <v>29037</v>
      </c>
      <c r="B59" s="26">
        <v>0.73</v>
      </c>
      <c r="C59" s="12">
        <v>0.752</v>
      </c>
      <c r="D59" s="12">
        <f t="shared" si="0"/>
        <v>2.5757720328767126</v>
      </c>
    </row>
    <row r="60" spans="1:4" x14ac:dyDescent="0.2">
      <c r="A60" s="13">
        <v>29068</v>
      </c>
      <c r="B60" s="26">
        <v>0.73699999999999999</v>
      </c>
      <c r="C60" s="12">
        <v>0.8</v>
      </c>
      <c r="D60" s="12">
        <f t="shared" si="0"/>
        <v>2.714156852103121</v>
      </c>
    </row>
    <row r="61" spans="1:4" x14ac:dyDescent="0.2">
      <c r="A61" s="13">
        <v>29099</v>
      </c>
      <c r="B61" s="26">
        <v>0.74399999999999999</v>
      </c>
      <c r="C61" s="12">
        <v>0.84799999999999998</v>
      </c>
      <c r="D61" s="12">
        <f t="shared" si="0"/>
        <v>2.8499376559139784</v>
      </c>
    </row>
    <row r="62" spans="1:4" x14ac:dyDescent="0.2">
      <c r="A62" s="13">
        <v>29129</v>
      </c>
      <c r="B62" s="26">
        <v>0.752</v>
      </c>
      <c r="C62" s="12">
        <v>0.85599999999999998</v>
      </c>
      <c r="D62" s="12">
        <f t="shared" si="0"/>
        <v>2.8462193510638296</v>
      </c>
    </row>
    <row r="63" spans="1:4" x14ac:dyDescent="0.2">
      <c r="A63" s="13">
        <v>29160</v>
      </c>
      <c r="B63" s="26">
        <v>0.76</v>
      </c>
      <c r="C63" s="12">
        <v>0.86699999999999999</v>
      </c>
      <c r="D63" s="12">
        <f t="shared" si="0"/>
        <v>2.8524493934210526</v>
      </c>
    </row>
    <row r="64" spans="1:4" x14ac:dyDescent="0.2">
      <c r="A64" s="13">
        <v>29190</v>
      </c>
      <c r="B64" s="26">
        <v>0.76900000000000002</v>
      </c>
      <c r="C64" s="12">
        <v>0.88300000000000001</v>
      </c>
      <c r="D64" s="12">
        <f t="shared" si="0"/>
        <v>2.8710900013003902</v>
      </c>
    </row>
    <row r="65" spans="1:4" x14ac:dyDescent="0.2">
      <c r="A65" s="13">
        <v>29221</v>
      </c>
      <c r="B65" s="26">
        <v>0.78</v>
      </c>
      <c r="C65" s="12">
        <v>0.92900000000000005</v>
      </c>
      <c r="D65" s="12">
        <f t="shared" ref="D65:D76" si="1">C65*$B$545/B65</f>
        <v>2.9780607602564104</v>
      </c>
    </row>
    <row r="66" spans="1:4" x14ac:dyDescent="0.2">
      <c r="A66" s="13">
        <v>29252</v>
      </c>
      <c r="B66" s="26">
        <v>0.79</v>
      </c>
      <c r="C66" s="12">
        <v>0.97699999999999998</v>
      </c>
      <c r="D66" s="12">
        <f t="shared" si="1"/>
        <v>3.0922878594936707</v>
      </c>
    </row>
    <row r="67" spans="1:4" x14ac:dyDescent="0.2">
      <c r="A67" s="13">
        <v>29281</v>
      </c>
      <c r="B67" s="26">
        <v>0.80100000000000005</v>
      </c>
      <c r="C67" s="12">
        <v>1.006</v>
      </c>
      <c r="D67" s="12">
        <f t="shared" si="1"/>
        <v>3.1403489413233459</v>
      </c>
    </row>
    <row r="68" spans="1:4" x14ac:dyDescent="0.2">
      <c r="A68" s="13">
        <v>29312</v>
      </c>
      <c r="B68" s="26">
        <v>0.80900000000000005</v>
      </c>
      <c r="C68" s="12">
        <v>1.01</v>
      </c>
      <c r="D68" s="12">
        <f t="shared" si="1"/>
        <v>3.1216578121137206</v>
      </c>
    </row>
    <row r="69" spans="1:4" x14ac:dyDescent="0.2">
      <c r="A69" s="13">
        <v>29342</v>
      </c>
      <c r="B69" s="26">
        <v>0.81699999999999995</v>
      </c>
      <c r="C69" s="12">
        <v>1.0109999999999999</v>
      </c>
      <c r="D69" s="12">
        <f t="shared" si="1"/>
        <v>3.0941512692778459</v>
      </c>
    </row>
    <row r="70" spans="1:4" x14ac:dyDescent="0.2">
      <c r="A70" s="13">
        <v>29373</v>
      </c>
      <c r="B70" s="26">
        <v>0.82499999999999996</v>
      </c>
      <c r="C70" s="12">
        <v>1.0169999999999999</v>
      </c>
      <c r="D70" s="12">
        <f t="shared" si="1"/>
        <v>3.0823322290909094</v>
      </c>
    </row>
    <row r="71" spans="1:4" x14ac:dyDescent="0.2">
      <c r="A71" s="13">
        <v>29403</v>
      </c>
      <c r="B71" s="26">
        <v>0.82599999999999996</v>
      </c>
      <c r="C71" s="12">
        <v>1.022</v>
      </c>
      <c r="D71" s="12">
        <f t="shared" si="1"/>
        <v>3.0937362881355939</v>
      </c>
    </row>
    <row r="72" spans="1:4" x14ac:dyDescent="0.2">
      <c r="A72" s="13">
        <v>29434</v>
      </c>
      <c r="B72" s="26">
        <v>0.83199999999999996</v>
      </c>
      <c r="C72" s="12">
        <v>1.0209999999999999</v>
      </c>
      <c r="D72" s="12">
        <f t="shared" si="1"/>
        <v>3.0684203810096151</v>
      </c>
    </row>
    <row r="73" spans="1:4" x14ac:dyDescent="0.2">
      <c r="A73" s="13">
        <v>29465</v>
      </c>
      <c r="B73" s="26">
        <v>0.83899999999999997</v>
      </c>
      <c r="C73" s="12">
        <v>1.0189999999999999</v>
      </c>
      <c r="D73" s="12">
        <f t="shared" si="1"/>
        <v>3.0368592646007153</v>
      </c>
    </row>
    <row r="74" spans="1:4" x14ac:dyDescent="0.2">
      <c r="A74" s="13">
        <v>29495</v>
      </c>
      <c r="B74" s="26">
        <v>0.84699999999999998</v>
      </c>
      <c r="C74" s="12">
        <v>1.0129999999999999</v>
      </c>
      <c r="D74" s="12">
        <f t="shared" si="1"/>
        <v>2.9904633069657613</v>
      </c>
    </row>
    <row r="75" spans="1:4" x14ac:dyDescent="0.2">
      <c r="A75" s="13">
        <v>29526</v>
      </c>
      <c r="B75" s="26">
        <v>0.85599999999999998</v>
      </c>
      <c r="C75" s="12">
        <v>1.0249999999999999</v>
      </c>
      <c r="D75" s="12">
        <f t="shared" si="1"/>
        <v>2.9940740946261681</v>
      </c>
    </row>
    <row r="76" spans="1:4" x14ac:dyDescent="0.2">
      <c r="A76" s="13">
        <v>29556</v>
      </c>
      <c r="B76" s="26">
        <v>0.86399999999999999</v>
      </c>
      <c r="C76" s="12">
        <v>1.0660000000000001</v>
      </c>
      <c r="D76" s="12">
        <f t="shared" si="1"/>
        <v>3.0850052337962968</v>
      </c>
    </row>
    <row r="77" spans="1:4" x14ac:dyDescent="0.2">
      <c r="A77" s="13">
        <v>29587</v>
      </c>
      <c r="B77" s="26">
        <v>0.872</v>
      </c>
      <c r="C77" s="12">
        <v>1.1499999999999999</v>
      </c>
      <c r="D77" s="12">
        <f t="shared" ref="D77:D87" si="2">C77*$B$545/B77</f>
        <v>3.2975682912844038</v>
      </c>
    </row>
    <row r="78" spans="1:4" x14ac:dyDescent="0.2">
      <c r="A78" s="13">
        <v>29618</v>
      </c>
      <c r="B78" s="26">
        <v>0.88</v>
      </c>
      <c r="C78" s="12">
        <v>1.26</v>
      </c>
      <c r="D78" s="12">
        <f t="shared" si="2"/>
        <v>3.580142522727273</v>
      </c>
    </row>
    <row r="79" spans="1:4" x14ac:dyDescent="0.2">
      <c r="A79" s="13">
        <v>29646</v>
      </c>
      <c r="B79" s="26">
        <v>0.88600000000000001</v>
      </c>
      <c r="C79" s="12">
        <v>1.29</v>
      </c>
      <c r="D79" s="12">
        <f t="shared" si="2"/>
        <v>3.640561997742664</v>
      </c>
    </row>
    <row r="80" spans="1:4" x14ac:dyDescent="0.2">
      <c r="A80" s="13">
        <v>29677</v>
      </c>
      <c r="B80" s="26">
        <v>0.89100000000000001</v>
      </c>
      <c r="C80" s="12">
        <v>1.28</v>
      </c>
      <c r="D80" s="12">
        <f t="shared" si="2"/>
        <v>3.5920693153759822</v>
      </c>
    </row>
    <row r="81" spans="1:4" x14ac:dyDescent="0.2">
      <c r="A81" s="13">
        <v>29707</v>
      </c>
      <c r="B81" s="26">
        <v>0.89700000000000002</v>
      </c>
      <c r="C81" s="12">
        <v>1.2669999999999999</v>
      </c>
      <c r="D81" s="12">
        <f t="shared" si="2"/>
        <v>3.531804168338907</v>
      </c>
    </row>
    <row r="82" spans="1:4" x14ac:dyDescent="0.2">
      <c r="A82" s="13">
        <v>29738</v>
      </c>
      <c r="B82" s="26">
        <v>0.90500000000000003</v>
      </c>
      <c r="C82" s="12">
        <v>1.2589999999999999</v>
      </c>
      <c r="D82" s="12">
        <f t="shared" si="2"/>
        <v>3.4784806662983425</v>
      </c>
    </row>
    <row r="83" spans="1:4" x14ac:dyDescent="0.2">
      <c r="A83" s="13">
        <v>29768</v>
      </c>
      <c r="B83" s="26">
        <v>0.91500000000000004</v>
      </c>
      <c r="C83" s="12">
        <v>1.2509999999999999</v>
      </c>
      <c r="D83" s="12">
        <f t="shared" si="2"/>
        <v>3.4186029147540982</v>
      </c>
    </row>
    <row r="84" spans="1:4" x14ac:dyDescent="0.2">
      <c r="A84" s="13">
        <v>29799</v>
      </c>
      <c r="B84" s="26">
        <v>0.92200000000000004</v>
      </c>
      <c r="C84" s="12">
        <v>1.246</v>
      </c>
      <c r="D84" s="12">
        <f t="shared" si="2"/>
        <v>3.3790884837310196</v>
      </c>
    </row>
    <row r="85" spans="1:4" x14ac:dyDescent="0.2">
      <c r="A85" s="13">
        <v>29830</v>
      </c>
      <c r="B85" s="26">
        <v>0.93100000000000005</v>
      </c>
      <c r="C85" s="12">
        <v>1.2390000000000001</v>
      </c>
      <c r="D85" s="12">
        <f t="shared" si="2"/>
        <v>3.327622624060151</v>
      </c>
    </row>
    <row r="86" spans="1:4" x14ac:dyDescent="0.2">
      <c r="A86" s="13">
        <v>29860</v>
      </c>
      <c r="B86" s="26">
        <v>0.93400000000000005</v>
      </c>
      <c r="C86" s="12">
        <v>1.232</v>
      </c>
      <c r="D86" s="12">
        <f t="shared" si="2"/>
        <v>3.2981945867237688</v>
      </c>
    </row>
    <row r="87" spans="1:4" x14ac:dyDescent="0.2">
      <c r="A87" s="13">
        <v>29891</v>
      </c>
      <c r="B87" s="26">
        <v>0.93799999999999994</v>
      </c>
      <c r="C87" s="12">
        <v>1.2350000000000001</v>
      </c>
      <c r="D87" s="12">
        <f t="shared" si="2"/>
        <v>3.2921268603411522</v>
      </c>
    </row>
    <row r="88" spans="1:4" x14ac:dyDescent="0.2">
      <c r="A88" s="13">
        <v>29921</v>
      </c>
      <c r="B88" s="26">
        <v>0.94099999999999995</v>
      </c>
      <c r="C88" s="12">
        <v>1.2470000000000001</v>
      </c>
      <c r="D88" s="12">
        <f t="shared" ref="D88:D151" si="3">C88*$B$545/B88</f>
        <v>3.3135175334750273</v>
      </c>
    </row>
    <row r="89" spans="1:4" x14ac:dyDescent="0.2">
      <c r="A89" s="13">
        <v>29952</v>
      </c>
      <c r="B89" s="26">
        <v>0.94399999999999995</v>
      </c>
      <c r="C89" s="12">
        <v>1.254</v>
      </c>
      <c r="D89" s="12">
        <f t="shared" si="3"/>
        <v>3.3215285148305087</v>
      </c>
    </row>
    <row r="90" spans="1:4" x14ac:dyDescent="0.2">
      <c r="A90" s="13">
        <v>29983</v>
      </c>
      <c r="B90" s="26">
        <v>0.94699999999999995</v>
      </c>
      <c r="C90" s="12">
        <v>1.248</v>
      </c>
      <c r="D90" s="12">
        <f t="shared" si="3"/>
        <v>3.2951641140443511</v>
      </c>
    </row>
    <row r="91" spans="1:4" x14ac:dyDescent="0.2">
      <c r="A91" s="13">
        <v>30011</v>
      </c>
      <c r="B91" s="26">
        <v>0.94699999999999995</v>
      </c>
      <c r="C91" s="12">
        <v>1.208</v>
      </c>
      <c r="D91" s="12">
        <f t="shared" si="3"/>
        <v>3.1895498796198525</v>
      </c>
    </row>
    <row r="92" spans="1:4" x14ac:dyDescent="0.2">
      <c r="A92" s="13">
        <v>30042</v>
      </c>
      <c r="B92" s="26">
        <v>0.95</v>
      </c>
      <c r="C92" s="12">
        <v>1.1619999999999999</v>
      </c>
      <c r="D92" s="12">
        <f t="shared" si="3"/>
        <v>3.0584047936842107</v>
      </c>
    </row>
    <row r="93" spans="1:4" x14ac:dyDescent="0.2">
      <c r="A93" s="13">
        <v>30072</v>
      </c>
      <c r="B93" s="26">
        <v>0.95899999999999996</v>
      </c>
      <c r="C93" s="12">
        <v>1.171</v>
      </c>
      <c r="D93" s="12">
        <f t="shared" si="3"/>
        <v>3.0531682033368095</v>
      </c>
    </row>
    <row r="94" spans="1:4" x14ac:dyDescent="0.2">
      <c r="A94" s="13">
        <v>30103</v>
      </c>
      <c r="B94" s="26">
        <v>0.97</v>
      </c>
      <c r="C94" s="12">
        <v>1.194</v>
      </c>
      <c r="D94" s="12">
        <f t="shared" si="3"/>
        <v>3.0778328845360829</v>
      </c>
    </row>
    <row r="95" spans="1:4" x14ac:dyDescent="0.2">
      <c r="A95" s="13">
        <v>30133</v>
      </c>
      <c r="B95" s="26">
        <v>0.97499999999999998</v>
      </c>
      <c r="C95" s="12">
        <v>1.2</v>
      </c>
      <c r="D95" s="12">
        <f t="shared" si="3"/>
        <v>3.0774363076923077</v>
      </c>
    </row>
    <row r="96" spans="1:4" x14ac:dyDescent="0.2">
      <c r="A96" s="13">
        <v>30164</v>
      </c>
      <c r="B96" s="26">
        <v>0.97699999999999998</v>
      </c>
      <c r="C96" s="12">
        <v>1.1950000000000001</v>
      </c>
      <c r="D96" s="12">
        <f t="shared" si="3"/>
        <v>3.0583401381780968</v>
      </c>
    </row>
    <row r="97" spans="1:4" x14ac:dyDescent="0.2">
      <c r="A97" s="13">
        <v>30195</v>
      </c>
      <c r="B97" s="26">
        <v>0.97699999999999998</v>
      </c>
      <c r="C97" s="12">
        <v>1.1910000000000001</v>
      </c>
      <c r="D97" s="12">
        <f t="shared" si="3"/>
        <v>3.0481030163766638</v>
      </c>
    </row>
    <row r="98" spans="1:4" x14ac:dyDescent="0.2">
      <c r="A98" s="13">
        <v>30225</v>
      </c>
      <c r="B98" s="26">
        <v>0.98099999999999998</v>
      </c>
      <c r="C98" s="12">
        <v>1.214</v>
      </c>
      <c r="D98" s="12">
        <f t="shared" si="3"/>
        <v>3.0942978980632008</v>
      </c>
    </row>
    <row r="99" spans="1:4" x14ac:dyDescent="0.2">
      <c r="A99" s="13">
        <v>30256</v>
      </c>
      <c r="B99" s="26">
        <v>0.98</v>
      </c>
      <c r="C99" s="12">
        <v>1.2370000000000001</v>
      </c>
      <c r="D99" s="12">
        <f t="shared" si="3"/>
        <v>3.1561386010204089</v>
      </c>
    </row>
    <row r="100" spans="1:4" x14ac:dyDescent="0.2">
      <c r="A100" s="13">
        <v>30286</v>
      </c>
      <c r="B100" s="26">
        <v>0.97699999999999998</v>
      </c>
      <c r="C100" s="12">
        <v>1.2290000000000001</v>
      </c>
      <c r="D100" s="12">
        <f t="shared" si="3"/>
        <v>3.1453556734902768</v>
      </c>
    </row>
    <row r="101" spans="1:4" x14ac:dyDescent="0.2">
      <c r="A101" s="13">
        <v>30317</v>
      </c>
      <c r="B101" s="26">
        <v>0.97899999999999998</v>
      </c>
      <c r="C101" s="12">
        <v>1.194</v>
      </c>
      <c r="D101" s="12">
        <f t="shared" si="3"/>
        <v>3.0495382002042906</v>
      </c>
    </row>
    <row r="102" spans="1:4" x14ac:dyDescent="0.2">
      <c r="A102" s="13">
        <v>30348</v>
      </c>
      <c r="B102" s="26">
        <v>0.98</v>
      </c>
      <c r="C102" s="12">
        <v>1.1599999999999999</v>
      </c>
      <c r="D102" s="12">
        <f t="shared" si="3"/>
        <v>2.9596772653061225</v>
      </c>
    </row>
    <row r="103" spans="1:4" x14ac:dyDescent="0.2">
      <c r="A103" s="13">
        <v>30376</v>
      </c>
      <c r="B103" s="26">
        <v>0.98099999999999998</v>
      </c>
      <c r="C103" s="12">
        <v>1.101</v>
      </c>
      <c r="D103" s="12">
        <f t="shared" si="3"/>
        <v>2.806278406727829</v>
      </c>
    </row>
    <row r="104" spans="1:4" x14ac:dyDescent="0.2">
      <c r="A104" s="13">
        <v>30407</v>
      </c>
      <c r="B104" s="26">
        <v>0.98799999999999999</v>
      </c>
      <c r="C104" s="12">
        <v>1.07</v>
      </c>
      <c r="D104" s="12">
        <f t="shared" si="3"/>
        <v>2.7079414878542512</v>
      </c>
    </row>
    <row r="105" spans="1:4" x14ac:dyDescent="0.2">
      <c r="A105" s="13">
        <v>30437</v>
      </c>
      <c r="B105" s="26">
        <v>0.99199999999999999</v>
      </c>
      <c r="C105" s="12">
        <v>1.089</v>
      </c>
      <c r="D105" s="12">
        <f t="shared" si="3"/>
        <v>2.7449134203629035</v>
      </c>
    </row>
    <row r="106" spans="1:4" x14ac:dyDescent="0.2">
      <c r="A106" s="13">
        <v>30468</v>
      </c>
      <c r="B106" s="26">
        <v>0.99399999999999999</v>
      </c>
      <c r="C106" s="12">
        <v>1.087</v>
      </c>
      <c r="D106" s="12">
        <f t="shared" si="3"/>
        <v>2.734359435613682</v>
      </c>
    </row>
    <row r="107" spans="1:4" x14ac:dyDescent="0.2">
      <c r="A107" s="13">
        <v>30498</v>
      </c>
      <c r="B107" s="26">
        <v>0.998</v>
      </c>
      <c r="C107" s="12">
        <v>1.083</v>
      </c>
      <c r="D107" s="12">
        <f t="shared" si="3"/>
        <v>2.713378367735471</v>
      </c>
    </row>
    <row r="108" spans="1:4" x14ac:dyDescent="0.2">
      <c r="A108" s="13">
        <v>30529</v>
      </c>
      <c r="B108" s="26">
        <v>1.0009999999999999</v>
      </c>
      <c r="C108" s="12">
        <v>1.083</v>
      </c>
      <c r="D108" s="12">
        <f t="shared" si="3"/>
        <v>2.7052463646353648</v>
      </c>
    </row>
    <row r="109" spans="1:4" x14ac:dyDescent="0.2">
      <c r="A109" s="13">
        <v>30560</v>
      </c>
      <c r="B109" s="26">
        <v>1.004</v>
      </c>
      <c r="C109" s="12">
        <v>1.087</v>
      </c>
      <c r="D109" s="12">
        <f t="shared" si="3"/>
        <v>2.7071247798804783</v>
      </c>
    </row>
    <row r="110" spans="1:4" x14ac:dyDescent="0.2">
      <c r="A110" s="13">
        <v>30590</v>
      </c>
      <c r="B110" s="26">
        <v>1.008</v>
      </c>
      <c r="C110" s="12">
        <v>1.089</v>
      </c>
      <c r="D110" s="12">
        <f t="shared" si="3"/>
        <v>2.7013433660714288</v>
      </c>
    </row>
    <row r="111" spans="1:4" x14ac:dyDescent="0.2">
      <c r="A111" s="13">
        <v>30621</v>
      </c>
      <c r="B111" s="26">
        <v>1.0109999999999999</v>
      </c>
      <c r="C111" s="12">
        <v>1.0860000000000001</v>
      </c>
      <c r="D111" s="12">
        <f t="shared" si="3"/>
        <v>2.6859078753709205</v>
      </c>
    </row>
    <row r="112" spans="1:4" x14ac:dyDescent="0.2">
      <c r="A112" s="13">
        <v>30651</v>
      </c>
      <c r="B112" s="26">
        <v>1.014</v>
      </c>
      <c r="C112" s="12">
        <v>1.085</v>
      </c>
      <c r="D112" s="12">
        <f t="shared" si="3"/>
        <v>2.6754955078895462</v>
      </c>
    </row>
    <row r="113" spans="1:4" x14ac:dyDescent="0.2">
      <c r="A113" s="13">
        <v>30682</v>
      </c>
      <c r="B113" s="26">
        <v>1.0209999999999999</v>
      </c>
      <c r="C113" s="12">
        <v>1.1220000000000001</v>
      </c>
      <c r="D113" s="12">
        <f t="shared" si="3"/>
        <v>2.7477648129285024</v>
      </c>
    </row>
    <row r="114" spans="1:4" x14ac:dyDescent="0.2">
      <c r="A114" s="13">
        <v>30713</v>
      </c>
      <c r="B114" s="26">
        <v>1.026</v>
      </c>
      <c r="C114" s="12">
        <v>1.22</v>
      </c>
      <c r="D114" s="12">
        <f t="shared" si="3"/>
        <v>2.9732053996101366</v>
      </c>
    </row>
    <row r="115" spans="1:4" x14ac:dyDescent="0.2">
      <c r="A115" s="13">
        <v>30742</v>
      </c>
      <c r="B115" s="26">
        <v>1.0289999999999999</v>
      </c>
      <c r="C115" s="12">
        <v>1.1579999999999999</v>
      </c>
      <c r="D115" s="12">
        <f t="shared" si="3"/>
        <v>2.8138803556851313</v>
      </c>
    </row>
    <row r="116" spans="1:4" x14ac:dyDescent="0.2">
      <c r="A116" s="13">
        <v>30773</v>
      </c>
      <c r="B116" s="26">
        <v>1.0329999999999999</v>
      </c>
      <c r="C116" s="12">
        <v>1.137</v>
      </c>
      <c r="D116" s="12">
        <f t="shared" si="3"/>
        <v>2.7521530774443375</v>
      </c>
    </row>
    <row r="117" spans="1:4" x14ac:dyDescent="0.2">
      <c r="A117" s="13">
        <v>30803</v>
      </c>
      <c r="B117" s="26">
        <v>1.0349999999999999</v>
      </c>
      <c r="C117" s="12">
        <v>1.1339999999999999</v>
      </c>
      <c r="D117" s="12">
        <f t="shared" si="3"/>
        <v>2.7395873217391307</v>
      </c>
    </row>
    <row r="118" spans="1:4" x14ac:dyDescent="0.2">
      <c r="A118" s="13">
        <v>30834</v>
      </c>
      <c r="B118" s="26">
        <v>1.0369999999999999</v>
      </c>
      <c r="C118" s="12">
        <v>1.127</v>
      </c>
      <c r="D118" s="12">
        <f t="shared" si="3"/>
        <v>2.7174252256509162</v>
      </c>
    </row>
    <row r="119" spans="1:4" x14ac:dyDescent="0.2">
      <c r="A119" s="13">
        <v>30864</v>
      </c>
      <c r="B119" s="26">
        <v>1.0409999999999999</v>
      </c>
      <c r="C119" s="12">
        <v>1.109</v>
      </c>
      <c r="D119" s="12">
        <f t="shared" si="3"/>
        <v>2.6637487540826128</v>
      </c>
    </row>
    <row r="120" spans="1:4" x14ac:dyDescent="0.2">
      <c r="A120" s="13">
        <v>30895</v>
      </c>
      <c r="B120" s="26">
        <v>1.044</v>
      </c>
      <c r="C120" s="12">
        <v>1.0880000000000001</v>
      </c>
      <c r="D120" s="12">
        <f t="shared" si="3"/>
        <v>2.6057985593869732</v>
      </c>
    </row>
    <row r="121" spans="1:4" x14ac:dyDescent="0.2">
      <c r="A121" s="13">
        <v>30926</v>
      </c>
      <c r="B121" s="26">
        <v>1.0469999999999999</v>
      </c>
      <c r="C121" s="12">
        <v>1.081</v>
      </c>
      <c r="D121" s="12">
        <f t="shared" si="3"/>
        <v>2.5816148777459409</v>
      </c>
    </row>
    <row r="122" spans="1:4" x14ac:dyDescent="0.2">
      <c r="A122" s="13">
        <v>30956</v>
      </c>
      <c r="B122" s="26">
        <v>1.0509999999999999</v>
      </c>
      <c r="C122" s="12">
        <v>1.091</v>
      </c>
      <c r="D122" s="12">
        <f t="shared" si="3"/>
        <v>2.5955803491912466</v>
      </c>
    </row>
    <row r="123" spans="1:4" x14ac:dyDescent="0.2">
      <c r="A123" s="13">
        <v>30987</v>
      </c>
      <c r="B123" s="26">
        <v>1.0529999999999999</v>
      </c>
      <c r="C123" s="12">
        <v>1.089</v>
      </c>
      <c r="D123" s="12">
        <f t="shared" si="3"/>
        <v>2.585901341880342</v>
      </c>
    </row>
    <row r="124" spans="1:4" x14ac:dyDescent="0.2">
      <c r="A124" s="13">
        <v>31017</v>
      </c>
      <c r="B124" s="26">
        <v>1.0549999999999999</v>
      </c>
      <c r="C124" s="12">
        <v>1.085</v>
      </c>
      <c r="D124" s="12">
        <f t="shared" si="3"/>
        <v>2.5715189052132703</v>
      </c>
    </row>
    <row r="125" spans="1:4" x14ac:dyDescent="0.2">
      <c r="A125" s="13">
        <v>31048</v>
      </c>
      <c r="B125" s="26">
        <v>1.0569999999999999</v>
      </c>
      <c r="C125" s="12">
        <v>1.0780000000000001</v>
      </c>
      <c r="D125" s="12">
        <f t="shared" si="3"/>
        <v>2.5500941589403978</v>
      </c>
    </row>
    <row r="126" spans="1:4" x14ac:dyDescent="0.2">
      <c r="A126" s="13">
        <v>31079</v>
      </c>
      <c r="B126" s="26">
        <v>1.0629999999999999</v>
      </c>
      <c r="C126" s="12">
        <v>1.085</v>
      </c>
      <c r="D126" s="12">
        <f t="shared" si="3"/>
        <v>2.552165987770461</v>
      </c>
    </row>
    <row r="127" spans="1:4" x14ac:dyDescent="0.2">
      <c r="A127" s="13">
        <v>31107</v>
      </c>
      <c r="B127" s="26">
        <v>1.0680000000000001</v>
      </c>
      <c r="C127" s="12">
        <v>1.081</v>
      </c>
      <c r="D127" s="12">
        <f t="shared" si="3"/>
        <v>2.5308527874531834</v>
      </c>
    </row>
    <row r="128" spans="1:4" x14ac:dyDescent="0.2">
      <c r="A128" s="13">
        <v>31138</v>
      </c>
      <c r="B128" s="26">
        <v>1.07</v>
      </c>
      <c r="C128" s="12">
        <v>1.087</v>
      </c>
      <c r="D128" s="12">
        <f t="shared" si="3"/>
        <v>2.5401432514018691</v>
      </c>
    </row>
    <row r="129" spans="1:4" x14ac:dyDescent="0.2">
      <c r="A129" s="13">
        <v>31168</v>
      </c>
      <c r="B129" s="26">
        <v>1.0720000000000001</v>
      </c>
      <c r="C129" s="12">
        <v>1.0820000000000001</v>
      </c>
      <c r="D129" s="12">
        <f t="shared" si="3"/>
        <v>2.5237417854477613</v>
      </c>
    </row>
    <row r="130" spans="1:4" x14ac:dyDescent="0.2">
      <c r="A130" s="13">
        <v>31199</v>
      </c>
      <c r="B130" s="26">
        <v>1.075</v>
      </c>
      <c r="C130" s="12">
        <v>1.0629999999999999</v>
      </c>
      <c r="D130" s="12">
        <f t="shared" si="3"/>
        <v>2.4725053683720932</v>
      </c>
    </row>
    <row r="131" spans="1:4" x14ac:dyDescent="0.2">
      <c r="A131" s="13">
        <v>31229</v>
      </c>
      <c r="B131" s="26">
        <v>1.077</v>
      </c>
      <c r="C131" s="12">
        <v>1.04</v>
      </c>
      <c r="D131" s="12">
        <f t="shared" si="3"/>
        <v>2.4145159517177346</v>
      </c>
    </row>
    <row r="132" spans="1:4" x14ac:dyDescent="0.2">
      <c r="A132" s="13">
        <v>31260</v>
      </c>
      <c r="B132" s="26">
        <v>1.079</v>
      </c>
      <c r="C132" s="12">
        <v>1.024</v>
      </c>
      <c r="D132" s="12">
        <f t="shared" si="3"/>
        <v>2.3729629360518998</v>
      </c>
    </row>
    <row r="133" spans="1:4" x14ac:dyDescent="0.2">
      <c r="A133" s="13">
        <v>31291</v>
      </c>
      <c r="B133" s="26">
        <v>1.081</v>
      </c>
      <c r="C133" s="12">
        <v>1.046</v>
      </c>
      <c r="D133" s="12">
        <f t="shared" si="3"/>
        <v>2.4194599278445885</v>
      </c>
    </row>
    <row r="134" spans="1:4" x14ac:dyDescent="0.2">
      <c r="A134" s="13">
        <v>31321</v>
      </c>
      <c r="B134" s="26">
        <v>1.085</v>
      </c>
      <c r="C134" s="12">
        <v>1.0680000000000001</v>
      </c>
      <c r="D134" s="12">
        <f t="shared" si="3"/>
        <v>2.4612399594470049</v>
      </c>
    </row>
    <row r="135" spans="1:4" x14ac:dyDescent="0.2">
      <c r="A135" s="13">
        <v>31352</v>
      </c>
      <c r="B135" s="26">
        <v>1.0900000000000001</v>
      </c>
      <c r="C135" s="12">
        <v>1.119</v>
      </c>
      <c r="D135" s="12">
        <f t="shared" si="3"/>
        <v>2.5669418559633028</v>
      </c>
    </row>
    <row r="136" spans="1:4" x14ac:dyDescent="0.2">
      <c r="A136" s="13">
        <v>31382</v>
      </c>
      <c r="B136" s="26">
        <v>1.095</v>
      </c>
      <c r="C136" s="12">
        <v>1.143</v>
      </c>
      <c r="D136" s="12">
        <f t="shared" si="3"/>
        <v>2.6100243205479452</v>
      </c>
    </row>
    <row r="137" spans="1:4" x14ac:dyDescent="0.2">
      <c r="A137" s="13">
        <v>31413</v>
      </c>
      <c r="B137" s="26">
        <v>1.099</v>
      </c>
      <c r="C137" s="12">
        <v>1.1259999999999999</v>
      </c>
      <c r="D137" s="12">
        <f t="shared" si="3"/>
        <v>2.5618467170154684</v>
      </c>
    </row>
    <row r="138" spans="1:4" x14ac:dyDescent="0.2">
      <c r="A138" s="13">
        <v>31444</v>
      </c>
      <c r="B138" s="26">
        <v>1.097</v>
      </c>
      <c r="C138" s="12">
        <v>1.0109999999999999</v>
      </c>
      <c r="D138" s="12">
        <f t="shared" si="3"/>
        <v>2.3043952479489516</v>
      </c>
    </row>
    <row r="139" spans="1:4" x14ac:dyDescent="0.2">
      <c r="A139" s="13">
        <v>31472</v>
      </c>
      <c r="B139" s="26">
        <v>1.091</v>
      </c>
      <c r="C139" s="12">
        <v>0.93700000000000006</v>
      </c>
      <c r="D139" s="12">
        <f t="shared" si="3"/>
        <v>2.1474708790100827</v>
      </c>
    </row>
    <row r="140" spans="1:4" x14ac:dyDescent="0.2">
      <c r="A140" s="13">
        <v>31503</v>
      </c>
      <c r="B140" s="26">
        <v>1.087</v>
      </c>
      <c r="C140" s="12">
        <v>0.875</v>
      </c>
      <c r="D140" s="12">
        <f t="shared" si="3"/>
        <v>2.0127551747930088</v>
      </c>
    </row>
    <row r="141" spans="1:4" x14ac:dyDescent="0.2">
      <c r="A141" s="13">
        <v>31533</v>
      </c>
      <c r="B141" s="26">
        <v>1.0900000000000001</v>
      </c>
      <c r="C141" s="12">
        <v>0.83</v>
      </c>
      <c r="D141" s="12">
        <f t="shared" si="3"/>
        <v>1.9039872568807337</v>
      </c>
    </row>
    <row r="142" spans="1:4" x14ac:dyDescent="0.2">
      <c r="A142" s="13">
        <v>31564</v>
      </c>
      <c r="B142" s="26">
        <v>1.0940000000000001</v>
      </c>
      <c r="C142" s="12">
        <v>0.80600000000000005</v>
      </c>
      <c r="D142" s="12">
        <f t="shared" si="3"/>
        <v>1.8421719396709322</v>
      </c>
    </row>
    <row r="143" spans="1:4" x14ac:dyDescent="0.2">
      <c r="A143" s="13">
        <v>31594</v>
      </c>
      <c r="B143" s="26">
        <v>1.095</v>
      </c>
      <c r="C143" s="12">
        <v>0.751</v>
      </c>
      <c r="D143" s="12">
        <f t="shared" si="3"/>
        <v>1.7148978694063928</v>
      </c>
    </row>
    <row r="144" spans="1:4" x14ac:dyDescent="0.2">
      <c r="A144" s="13">
        <v>31625</v>
      </c>
      <c r="B144" s="26">
        <v>1.0960000000000001</v>
      </c>
      <c r="C144" s="12">
        <v>0.72599999999999998</v>
      </c>
      <c r="D144" s="12">
        <f t="shared" si="3"/>
        <v>1.6562981222627737</v>
      </c>
    </row>
    <row r="145" spans="1:4" x14ac:dyDescent="0.2">
      <c r="A145" s="13">
        <v>31656</v>
      </c>
      <c r="B145" s="26">
        <v>1.1000000000000001</v>
      </c>
      <c r="C145" s="12">
        <v>0.73599999999999999</v>
      </c>
      <c r="D145" s="12">
        <f t="shared" si="3"/>
        <v>1.6730062836363635</v>
      </c>
    </row>
    <row r="146" spans="1:4" x14ac:dyDescent="0.2">
      <c r="A146" s="13">
        <v>31686</v>
      </c>
      <c r="B146" s="26">
        <v>1.1020000000000001</v>
      </c>
      <c r="C146" s="12">
        <v>0.73299999999999998</v>
      </c>
      <c r="D146" s="12">
        <f t="shared" si="3"/>
        <v>1.6631630317604356</v>
      </c>
    </row>
    <row r="147" spans="1:4" x14ac:dyDescent="0.2">
      <c r="A147" s="13">
        <v>31717</v>
      </c>
      <c r="B147" s="26">
        <v>1.1040000000000001</v>
      </c>
      <c r="C147" s="12">
        <v>0.73299999999999998</v>
      </c>
      <c r="D147" s="12">
        <f t="shared" si="3"/>
        <v>1.660150055253623</v>
      </c>
    </row>
    <row r="148" spans="1:4" x14ac:dyDescent="0.2">
      <c r="A148" s="13">
        <v>31747</v>
      </c>
      <c r="B148" s="26">
        <v>1.1080000000000001</v>
      </c>
      <c r="C148" s="12">
        <v>0.75</v>
      </c>
      <c r="D148" s="12">
        <f t="shared" si="3"/>
        <v>1.6925205324909744</v>
      </c>
    </row>
    <row r="149" spans="1:4" x14ac:dyDescent="0.2">
      <c r="A149" s="13">
        <v>31778</v>
      </c>
      <c r="B149" s="26">
        <v>1.1140000000000001</v>
      </c>
      <c r="C149" s="12">
        <v>0.81699999999999995</v>
      </c>
      <c r="D149" s="12">
        <f t="shared" si="3"/>
        <v>1.8337887692998205</v>
      </c>
    </row>
    <row r="150" spans="1:4" x14ac:dyDescent="0.2">
      <c r="A150" s="13">
        <v>31809</v>
      </c>
      <c r="B150" s="26">
        <v>1.1180000000000001</v>
      </c>
      <c r="C150" s="12">
        <v>0.85099999999999998</v>
      </c>
      <c r="D150" s="12">
        <f t="shared" si="3"/>
        <v>1.9032691118067977</v>
      </c>
    </row>
    <row r="151" spans="1:4" x14ac:dyDescent="0.2">
      <c r="A151" s="13">
        <v>31837</v>
      </c>
      <c r="B151" s="26">
        <v>1.1220000000000001</v>
      </c>
      <c r="C151" s="12">
        <v>0.84299999999999997</v>
      </c>
      <c r="D151" s="12">
        <f t="shared" si="3"/>
        <v>1.8786555534759357</v>
      </c>
    </row>
    <row r="152" spans="1:4" x14ac:dyDescent="0.2">
      <c r="A152" s="13">
        <v>31868</v>
      </c>
      <c r="B152" s="26">
        <v>1.127</v>
      </c>
      <c r="C152" s="12">
        <v>0.84299999999999997</v>
      </c>
      <c r="D152" s="12">
        <f t="shared" ref="D152:D215" si="4">C152*$B$545/B152</f>
        <v>1.8703207905944987</v>
      </c>
    </row>
    <row r="153" spans="1:4" x14ac:dyDescent="0.2">
      <c r="A153" s="13">
        <v>31898</v>
      </c>
      <c r="B153" s="26">
        <v>1.1299999999999999</v>
      </c>
      <c r="C153" s="12">
        <v>0.83899999999999997</v>
      </c>
      <c r="D153" s="12">
        <f t="shared" si="4"/>
        <v>1.8565043035398232</v>
      </c>
    </row>
    <row r="154" spans="1:4" x14ac:dyDescent="0.2">
      <c r="A154" s="13">
        <v>31929</v>
      </c>
      <c r="B154" s="26">
        <v>1.135</v>
      </c>
      <c r="C154" s="12">
        <v>0.84099999999999997</v>
      </c>
      <c r="D154" s="12">
        <f t="shared" si="4"/>
        <v>1.852731891629956</v>
      </c>
    </row>
    <row r="155" spans="1:4" x14ac:dyDescent="0.2">
      <c r="A155" s="13">
        <v>31959</v>
      </c>
      <c r="B155" s="26">
        <v>1.1379999999999999</v>
      </c>
      <c r="C155" s="12">
        <v>0.84199999999999997</v>
      </c>
      <c r="D155" s="12">
        <f t="shared" si="4"/>
        <v>1.8500449156414762</v>
      </c>
    </row>
    <row r="156" spans="1:4" x14ac:dyDescent="0.2">
      <c r="A156" s="13">
        <v>31990</v>
      </c>
      <c r="B156" s="26">
        <v>1.143</v>
      </c>
      <c r="C156" s="12">
        <v>0.85</v>
      </c>
      <c r="D156" s="12">
        <f t="shared" si="4"/>
        <v>1.8594527121609798</v>
      </c>
    </row>
    <row r="157" spans="1:4" x14ac:dyDescent="0.2">
      <c r="A157" s="13">
        <v>32021</v>
      </c>
      <c r="B157" s="26">
        <v>1.147</v>
      </c>
      <c r="C157" s="12">
        <v>0.85199999999999998</v>
      </c>
      <c r="D157" s="12">
        <f t="shared" si="4"/>
        <v>1.8573280592850916</v>
      </c>
    </row>
    <row r="158" spans="1:4" x14ac:dyDescent="0.2">
      <c r="A158" s="13">
        <v>32051</v>
      </c>
      <c r="B158" s="26">
        <v>1.1499999999999999</v>
      </c>
      <c r="C158" s="12">
        <v>0.86299999999999999</v>
      </c>
      <c r="D158" s="12">
        <f t="shared" si="4"/>
        <v>1.876399887826087</v>
      </c>
    </row>
    <row r="159" spans="1:4" x14ac:dyDescent="0.2">
      <c r="A159" s="13">
        <v>32082</v>
      </c>
      <c r="B159" s="26">
        <v>1.1539999999999999</v>
      </c>
      <c r="C159" s="12">
        <v>0.88800000000000001</v>
      </c>
      <c r="D159" s="12">
        <f t="shared" si="4"/>
        <v>1.9240643812824958</v>
      </c>
    </row>
    <row r="160" spans="1:4" x14ac:dyDescent="0.2">
      <c r="A160" s="13">
        <v>32112</v>
      </c>
      <c r="B160" s="26">
        <v>1.1559999999999999</v>
      </c>
      <c r="C160" s="12">
        <v>0.88900000000000001</v>
      </c>
      <c r="D160" s="12">
        <f t="shared" si="4"/>
        <v>1.9228985406574399</v>
      </c>
    </row>
    <row r="161" spans="1:4" x14ac:dyDescent="0.2">
      <c r="A161" s="13">
        <v>32143</v>
      </c>
      <c r="B161" s="26">
        <v>1.1599999999999999</v>
      </c>
      <c r="C161" s="12">
        <v>0.89</v>
      </c>
      <c r="D161" s="12">
        <f t="shared" si="4"/>
        <v>1.9184233879310346</v>
      </c>
    </row>
    <row r="162" spans="1:4" x14ac:dyDescent="0.2">
      <c r="A162" s="13">
        <v>32174</v>
      </c>
      <c r="B162" s="26">
        <v>1.1619999999999999</v>
      </c>
      <c r="C162" s="12">
        <v>0.88800000000000001</v>
      </c>
      <c r="D162" s="12">
        <f t="shared" si="4"/>
        <v>1.9108178106712566</v>
      </c>
    </row>
    <row r="163" spans="1:4" x14ac:dyDescent="0.2">
      <c r="A163" s="13">
        <v>32203</v>
      </c>
      <c r="B163" s="26">
        <v>1.165</v>
      </c>
      <c r="C163" s="12">
        <v>0.88100000000000001</v>
      </c>
      <c r="D163" s="12">
        <f t="shared" si="4"/>
        <v>1.8908732849785408</v>
      </c>
    </row>
    <row r="164" spans="1:4" x14ac:dyDescent="0.2">
      <c r="A164" s="13">
        <v>32234</v>
      </c>
      <c r="B164" s="26">
        <v>1.1719999999999999</v>
      </c>
      <c r="C164" s="12">
        <v>0.876</v>
      </c>
      <c r="D164" s="12">
        <f t="shared" si="4"/>
        <v>1.8689123651877135</v>
      </c>
    </row>
    <row r="165" spans="1:4" x14ac:dyDescent="0.2">
      <c r="A165" s="13">
        <v>32264</v>
      </c>
      <c r="B165" s="26">
        <v>1.175</v>
      </c>
      <c r="C165" s="12">
        <v>0.874</v>
      </c>
      <c r="D165" s="12">
        <f t="shared" si="4"/>
        <v>1.8598846451063828</v>
      </c>
    </row>
    <row r="166" spans="1:4" x14ac:dyDescent="0.2">
      <c r="A166" s="13">
        <v>32295</v>
      </c>
      <c r="B166" s="26">
        <v>1.18</v>
      </c>
      <c r="C166" s="12">
        <v>0.86199999999999999</v>
      </c>
      <c r="D166" s="12">
        <f t="shared" si="4"/>
        <v>1.8265758084745765</v>
      </c>
    </row>
    <row r="167" spans="1:4" x14ac:dyDescent="0.2">
      <c r="A167" s="13">
        <v>32325</v>
      </c>
      <c r="B167" s="26">
        <v>1.1850000000000001</v>
      </c>
      <c r="C167" s="12">
        <v>0.83199999999999996</v>
      </c>
      <c r="D167" s="12">
        <f t="shared" si="4"/>
        <v>1.7555670413502109</v>
      </c>
    </row>
    <row r="168" spans="1:4" x14ac:dyDescent="0.2">
      <c r="A168" s="13">
        <v>32356</v>
      </c>
      <c r="B168" s="26">
        <v>1.19</v>
      </c>
      <c r="C168" s="12">
        <v>0.82199999999999995</v>
      </c>
      <c r="D168" s="12">
        <f t="shared" si="4"/>
        <v>1.7271788016806724</v>
      </c>
    </row>
    <row r="169" spans="1:4" x14ac:dyDescent="0.2">
      <c r="A169" s="13">
        <v>32387</v>
      </c>
      <c r="B169" s="26">
        <v>1.1950000000000001</v>
      </c>
      <c r="C169" s="12">
        <v>0.81699999999999995</v>
      </c>
      <c r="D169" s="12">
        <f t="shared" si="4"/>
        <v>1.7094901163179916</v>
      </c>
    </row>
    <row r="170" spans="1:4" x14ac:dyDescent="0.2">
      <c r="A170" s="13">
        <v>32417</v>
      </c>
      <c r="B170" s="26">
        <v>1.1990000000000001</v>
      </c>
      <c r="C170" s="12">
        <v>0.79</v>
      </c>
      <c r="D170" s="12">
        <f t="shared" si="4"/>
        <v>1.6474807589658049</v>
      </c>
    </row>
    <row r="171" spans="1:4" x14ac:dyDescent="0.2">
      <c r="A171" s="13">
        <v>32448</v>
      </c>
      <c r="B171" s="26">
        <v>1.2030000000000001</v>
      </c>
      <c r="C171" s="12">
        <v>0.79800000000000004</v>
      </c>
      <c r="D171" s="12">
        <f t="shared" si="4"/>
        <v>1.6586307281795512</v>
      </c>
    </row>
    <row r="172" spans="1:4" x14ac:dyDescent="0.2">
      <c r="A172" s="13">
        <v>32478</v>
      </c>
      <c r="B172" s="26">
        <v>1.2070000000000001</v>
      </c>
      <c r="C172" s="12">
        <v>0.82599999999999996</v>
      </c>
      <c r="D172" s="12">
        <f t="shared" si="4"/>
        <v>1.7111387257663626</v>
      </c>
    </row>
    <row r="173" spans="1:4" x14ac:dyDescent="0.2">
      <c r="A173" s="13">
        <v>32509</v>
      </c>
      <c r="B173" s="26">
        <v>1.212</v>
      </c>
      <c r="C173" s="12">
        <v>0.88300000000000001</v>
      </c>
      <c r="D173" s="12">
        <f t="shared" si="4"/>
        <v>1.821673441419142</v>
      </c>
    </row>
    <row r="174" spans="1:4" x14ac:dyDescent="0.2">
      <c r="A174" s="13">
        <v>32540</v>
      </c>
      <c r="B174" s="26">
        <v>1.216</v>
      </c>
      <c r="C174" s="12">
        <v>0.88800000000000001</v>
      </c>
      <c r="D174" s="12">
        <f t="shared" si="4"/>
        <v>1.8259624144736843</v>
      </c>
    </row>
    <row r="175" spans="1:4" x14ac:dyDescent="0.2">
      <c r="A175" s="13">
        <v>32568</v>
      </c>
      <c r="B175" s="26">
        <v>1.222</v>
      </c>
      <c r="C175" s="12">
        <v>0.89100000000000001</v>
      </c>
      <c r="D175" s="12">
        <f t="shared" si="4"/>
        <v>1.8231354721767596</v>
      </c>
    </row>
    <row r="176" spans="1:4" x14ac:dyDescent="0.2">
      <c r="A176" s="13">
        <v>32599</v>
      </c>
      <c r="B176" s="26">
        <v>1.2310000000000001</v>
      </c>
      <c r="C176" s="12">
        <v>0.90400000000000003</v>
      </c>
      <c r="D176" s="12">
        <f t="shared" si="4"/>
        <v>1.8362119967506092</v>
      </c>
    </row>
    <row r="177" spans="1:4" x14ac:dyDescent="0.2">
      <c r="A177" s="13">
        <v>32629</v>
      </c>
      <c r="B177" s="26">
        <v>1.2370000000000001</v>
      </c>
      <c r="C177" s="12">
        <v>0.88700000000000001</v>
      </c>
      <c r="D177" s="12">
        <f t="shared" si="4"/>
        <v>1.7929425052546484</v>
      </c>
    </row>
    <row r="178" spans="1:4" x14ac:dyDescent="0.2">
      <c r="A178" s="13">
        <v>32660</v>
      </c>
      <c r="B178" s="26">
        <v>1.2410000000000001</v>
      </c>
      <c r="C178" s="12">
        <v>0.86699999999999999</v>
      </c>
      <c r="D178" s="12">
        <f t="shared" si="4"/>
        <v>1.7468666712328766</v>
      </c>
    </row>
    <row r="179" spans="1:4" x14ac:dyDescent="0.2">
      <c r="A179" s="13">
        <v>32690</v>
      </c>
      <c r="B179" s="26">
        <v>1.2450000000000001</v>
      </c>
      <c r="C179" s="12">
        <v>0.85699999999999998</v>
      </c>
      <c r="D179" s="12">
        <f t="shared" si="4"/>
        <v>1.7211705775100401</v>
      </c>
    </row>
    <row r="180" spans="1:4" x14ac:dyDescent="0.2">
      <c r="A180" s="13">
        <v>32721</v>
      </c>
      <c r="B180" s="26">
        <v>1.2450000000000001</v>
      </c>
      <c r="C180" s="12">
        <v>0.84599999999999997</v>
      </c>
      <c r="D180" s="12">
        <f t="shared" si="4"/>
        <v>1.699078539759036</v>
      </c>
    </row>
    <row r="181" spans="1:4" x14ac:dyDescent="0.2">
      <c r="A181" s="13">
        <v>32752</v>
      </c>
      <c r="B181" s="26">
        <v>1.248</v>
      </c>
      <c r="C181" s="12">
        <v>0.85</v>
      </c>
      <c r="D181" s="12">
        <f t="shared" si="4"/>
        <v>1.7030083733974359</v>
      </c>
    </row>
    <row r="182" spans="1:4" x14ac:dyDescent="0.2">
      <c r="A182" s="13">
        <v>32782</v>
      </c>
      <c r="B182" s="26">
        <v>1.254</v>
      </c>
      <c r="C182" s="12">
        <v>0.88700000000000001</v>
      </c>
      <c r="D182" s="12">
        <f t="shared" si="4"/>
        <v>1.7686362671451357</v>
      </c>
    </row>
    <row r="183" spans="1:4" x14ac:dyDescent="0.2">
      <c r="A183" s="13">
        <v>32813</v>
      </c>
      <c r="B183" s="26">
        <v>1.2589999999999999</v>
      </c>
      <c r="C183" s="12">
        <v>0.91300000000000003</v>
      </c>
      <c r="D183" s="12">
        <f t="shared" si="4"/>
        <v>1.8132491826846706</v>
      </c>
    </row>
    <row r="184" spans="1:4" x14ac:dyDescent="0.2">
      <c r="A184" s="13">
        <v>32843</v>
      </c>
      <c r="B184" s="26">
        <v>1.2629999999999999</v>
      </c>
      <c r="C184" s="12">
        <v>0.97799999999999998</v>
      </c>
      <c r="D184" s="12">
        <f t="shared" si="4"/>
        <v>1.9361898859857483</v>
      </c>
    </row>
    <row r="185" spans="1:4" x14ac:dyDescent="0.2">
      <c r="A185" s="13">
        <v>32874</v>
      </c>
      <c r="B185" s="26">
        <v>1.2749999999999999</v>
      </c>
      <c r="C185" s="12">
        <v>1.2589999999999999</v>
      </c>
      <c r="D185" s="12">
        <f t="shared" si="4"/>
        <v>2.4690392180392156</v>
      </c>
    </row>
    <row r="186" spans="1:4" x14ac:dyDescent="0.2">
      <c r="A186" s="13">
        <v>32905</v>
      </c>
      <c r="B186" s="26">
        <v>1.28</v>
      </c>
      <c r="C186" s="12">
        <v>1.0229999999999999</v>
      </c>
      <c r="D186" s="12">
        <f t="shared" si="4"/>
        <v>1.9983801492187498</v>
      </c>
    </row>
    <row r="187" spans="1:4" x14ac:dyDescent="0.2">
      <c r="A187" s="13">
        <v>32933</v>
      </c>
      <c r="B187" s="26">
        <v>1.286</v>
      </c>
      <c r="C187" s="12">
        <v>0.98699999999999999</v>
      </c>
      <c r="D187" s="12">
        <f t="shared" si="4"/>
        <v>1.9190603258164851</v>
      </c>
    </row>
    <row r="188" spans="1:4" x14ac:dyDescent="0.2">
      <c r="A188" s="13">
        <v>32964</v>
      </c>
      <c r="B188" s="26">
        <v>1.2889999999999999</v>
      </c>
      <c r="C188" s="12">
        <v>0.96799999999999997</v>
      </c>
      <c r="D188" s="12">
        <f t="shared" si="4"/>
        <v>1.877737514352211</v>
      </c>
    </row>
    <row r="189" spans="1:4" x14ac:dyDescent="0.2">
      <c r="A189" s="13">
        <v>32994</v>
      </c>
      <c r="B189" s="26">
        <v>1.2909999999999999</v>
      </c>
      <c r="C189" s="12">
        <v>0.95199999999999996</v>
      </c>
      <c r="D189" s="12">
        <f t="shared" si="4"/>
        <v>1.8438396467854377</v>
      </c>
    </row>
    <row r="190" spans="1:4" x14ac:dyDescent="0.2">
      <c r="A190" s="13">
        <v>33025</v>
      </c>
      <c r="B190" s="26">
        <v>1.2989999999999999</v>
      </c>
      <c r="C190" s="12">
        <v>0.90900000000000003</v>
      </c>
      <c r="D190" s="12">
        <f t="shared" si="4"/>
        <v>1.7497144364896076</v>
      </c>
    </row>
    <row r="191" spans="1:4" x14ac:dyDescent="0.2">
      <c r="A191" s="13">
        <v>33055</v>
      </c>
      <c r="B191" s="26">
        <v>1.3049999999999999</v>
      </c>
      <c r="C191" s="12">
        <v>0.88</v>
      </c>
      <c r="D191" s="12">
        <f t="shared" si="4"/>
        <v>1.686104950191571</v>
      </c>
    </row>
    <row r="192" spans="1:4" x14ac:dyDescent="0.2">
      <c r="A192" s="13">
        <v>33086</v>
      </c>
      <c r="B192" s="26">
        <v>1.3160000000000001</v>
      </c>
      <c r="C192" s="12">
        <v>0.998</v>
      </c>
      <c r="D192" s="12">
        <f t="shared" si="4"/>
        <v>1.8962128920972643</v>
      </c>
    </row>
    <row r="193" spans="1:4" x14ac:dyDescent="0.2">
      <c r="A193" s="13">
        <v>33117</v>
      </c>
      <c r="B193" s="26">
        <v>1.325</v>
      </c>
      <c r="C193" s="12">
        <v>1.165</v>
      </c>
      <c r="D193" s="12">
        <f t="shared" si="4"/>
        <v>2.198479852830189</v>
      </c>
    </row>
    <row r="194" spans="1:4" x14ac:dyDescent="0.2">
      <c r="A194" s="13">
        <v>33147</v>
      </c>
      <c r="B194" s="26">
        <v>1.3340000000000001</v>
      </c>
      <c r="C194" s="12">
        <v>1.33</v>
      </c>
      <c r="D194" s="12">
        <f t="shared" si="4"/>
        <v>2.4929194977511244</v>
      </c>
    </row>
    <row r="195" spans="1:4" x14ac:dyDescent="0.2">
      <c r="A195" s="13">
        <v>33178</v>
      </c>
      <c r="B195" s="26">
        <v>1.337</v>
      </c>
      <c r="C195" s="12">
        <v>1.3049999999999999</v>
      </c>
      <c r="D195" s="12">
        <f t="shared" si="4"/>
        <v>2.4405715669409127</v>
      </c>
    </row>
    <row r="196" spans="1:4" x14ac:dyDescent="0.2">
      <c r="A196" s="13">
        <v>33208</v>
      </c>
      <c r="B196" s="26">
        <v>1.3420000000000001</v>
      </c>
      <c r="C196" s="12">
        <v>1.2729999999999999</v>
      </c>
      <c r="D196" s="12">
        <f t="shared" si="4"/>
        <v>2.3718560663189265</v>
      </c>
    </row>
    <row r="197" spans="1:4" x14ac:dyDescent="0.2">
      <c r="A197" s="13">
        <v>33239</v>
      </c>
      <c r="B197" s="26">
        <v>1.347</v>
      </c>
      <c r="C197" s="12">
        <v>1.2350000000000001</v>
      </c>
      <c r="D197" s="12">
        <f t="shared" si="4"/>
        <v>2.2925129881217523</v>
      </c>
    </row>
    <row r="198" spans="1:4" x14ac:dyDescent="0.2">
      <c r="A198" s="13">
        <v>33270</v>
      </c>
      <c r="B198" s="26">
        <v>1.3480000000000001</v>
      </c>
      <c r="C198" s="12">
        <v>1.17</v>
      </c>
      <c r="D198" s="12">
        <f t="shared" si="4"/>
        <v>2.1702432418397626</v>
      </c>
    </row>
    <row r="199" spans="1:4" x14ac:dyDescent="0.2">
      <c r="A199" s="13">
        <v>33298</v>
      </c>
      <c r="B199" s="26">
        <v>1.3480000000000001</v>
      </c>
      <c r="C199" s="12">
        <v>1.0860000000000001</v>
      </c>
      <c r="D199" s="12">
        <f t="shared" si="4"/>
        <v>2.0144309065281898</v>
      </c>
    </row>
    <row r="200" spans="1:4" x14ac:dyDescent="0.2">
      <c r="A200" s="13">
        <v>33329</v>
      </c>
      <c r="B200" s="26">
        <v>1.351</v>
      </c>
      <c r="C200" s="12">
        <v>1.016</v>
      </c>
      <c r="D200" s="12">
        <f t="shared" si="4"/>
        <v>1.8804024219096966</v>
      </c>
    </row>
    <row r="201" spans="1:4" x14ac:dyDescent="0.2">
      <c r="A201" s="13">
        <v>33359</v>
      </c>
      <c r="B201" s="26">
        <v>1.3560000000000001</v>
      </c>
      <c r="C201" s="12">
        <v>0.96799999999999997</v>
      </c>
      <c r="D201" s="12">
        <f t="shared" si="4"/>
        <v>1.7849584483775809</v>
      </c>
    </row>
    <row r="202" spans="1:4" x14ac:dyDescent="0.2">
      <c r="A202" s="13">
        <v>33390</v>
      </c>
      <c r="B202" s="26">
        <v>1.36</v>
      </c>
      <c r="C202" s="12">
        <v>0.94499999999999995</v>
      </c>
      <c r="D202" s="12">
        <f t="shared" si="4"/>
        <v>1.7374221066176467</v>
      </c>
    </row>
    <row r="203" spans="1:4" x14ac:dyDescent="0.2">
      <c r="A203" s="13">
        <v>33420</v>
      </c>
      <c r="B203" s="26">
        <v>1.3620000000000001</v>
      </c>
      <c r="C203" s="12">
        <v>0.92600000000000005</v>
      </c>
      <c r="D203" s="12">
        <f t="shared" si="4"/>
        <v>1.6999898252569752</v>
      </c>
    </row>
    <row r="204" spans="1:4" x14ac:dyDescent="0.2">
      <c r="A204" s="13">
        <v>33451</v>
      </c>
      <c r="B204" s="26">
        <v>1.3660000000000001</v>
      </c>
      <c r="C204" s="12">
        <v>0.92700000000000005</v>
      </c>
      <c r="D204" s="12">
        <f t="shared" si="4"/>
        <v>1.6968422833089312</v>
      </c>
    </row>
    <row r="205" spans="1:4" x14ac:dyDescent="0.2">
      <c r="A205" s="13">
        <v>33482</v>
      </c>
      <c r="B205" s="26">
        <v>1.37</v>
      </c>
      <c r="C205" s="12">
        <v>0.94199999999999995</v>
      </c>
      <c r="D205" s="12">
        <f t="shared" si="4"/>
        <v>1.7192648277372262</v>
      </c>
    </row>
    <row r="206" spans="1:4" x14ac:dyDescent="0.2">
      <c r="A206" s="13">
        <v>33512</v>
      </c>
      <c r="B206" s="26">
        <v>1.3720000000000001</v>
      </c>
      <c r="C206" s="12">
        <v>0.96599999999999997</v>
      </c>
      <c r="D206" s="12">
        <f t="shared" si="4"/>
        <v>1.7604976836734691</v>
      </c>
    </row>
    <row r="207" spans="1:4" x14ac:dyDescent="0.2">
      <c r="A207" s="13">
        <v>33543</v>
      </c>
      <c r="B207" s="26">
        <v>1.3779999999999999</v>
      </c>
      <c r="C207" s="12">
        <v>1.02</v>
      </c>
      <c r="D207" s="12">
        <f t="shared" si="4"/>
        <v>1.8508166473149497</v>
      </c>
    </row>
    <row r="208" spans="1:4" x14ac:dyDescent="0.2">
      <c r="A208" s="13">
        <v>33573</v>
      </c>
      <c r="B208" s="26">
        <v>1.3819999999999999</v>
      </c>
      <c r="C208" s="12">
        <v>1.0169999999999999</v>
      </c>
      <c r="D208" s="12">
        <f t="shared" si="4"/>
        <v>1.840031902315485</v>
      </c>
    </row>
    <row r="209" spans="1:4" x14ac:dyDescent="0.2">
      <c r="A209" s="13">
        <v>33604</v>
      </c>
      <c r="B209" s="26">
        <v>1.383</v>
      </c>
      <c r="C209" s="12">
        <v>0.98499999999999999</v>
      </c>
      <c r="D209" s="12">
        <f t="shared" si="4"/>
        <v>1.7808465256688362</v>
      </c>
    </row>
    <row r="210" spans="1:4" x14ac:dyDescent="0.2">
      <c r="A210" s="13">
        <v>33635</v>
      </c>
      <c r="B210" s="26">
        <v>1.3859999999999999</v>
      </c>
      <c r="C210" s="12">
        <v>0.97499999999999998</v>
      </c>
      <c r="D210" s="12">
        <f t="shared" si="4"/>
        <v>1.758951352813853</v>
      </c>
    </row>
    <row r="211" spans="1:4" x14ac:dyDescent="0.2">
      <c r="A211" s="13">
        <v>33664</v>
      </c>
      <c r="B211" s="26">
        <v>1.391</v>
      </c>
      <c r="C211" s="12">
        <v>0.96099999999999997</v>
      </c>
      <c r="D211" s="12">
        <f t="shared" si="4"/>
        <v>1.7274627872034507</v>
      </c>
    </row>
    <row r="212" spans="1:4" x14ac:dyDescent="0.2">
      <c r="A212" s="13">
        <v>33695</v>
      </c>
      <c r="B212" s="26">
        <v>1.3939999999999999</v>
      </c>
      <c r="C212" s="12">
        <v>0.95099999999999996</v>
      </c>
      <c r="D212" s="12">
        <f t="shared" si="4"/>
        <v>1.7058081542324248</v>
      </c>
    </row>
    <row r="213" spans="1:4" x14ac:dyDescent="0.2">
      <c r="A213" s="13">
        <v>33725</v>
      </c>
      <c r="B213" s="26">
        <v>1.397</v>
      </c>
      <c r="C213" s="12">
        <v>0.95199999999999996</v>
      </c>
      <c r="D213" s="12">
        <f t="shared" si="4"/>
        <v>1.7039348489620614</v>
      </c>
    </row>
    <row r="214" spans="1:4" x14ac:dyDescent="0.2">
      <c r="A214" s="13">
        <v>33756</v>
      </c>
      <c r="B214" s="26">
        <v>1.401</v>
      </c>
      <c r="C214" s="12">
        <v>0.95399999999999996</v>
      </c>
      <c r="D214" s="12">
        <f t="shared" si="4"/>
        <v>1.7026394132762313</v>
      </c>
    </row>
    <row r="215" spans="1:4" x14ac:dyDescent="0.2">
      <c r="A215" s="13">
        <v>33786</v>
      </c>
      <c r="B215" s="26">
        <v>1.405</v>
      </c>
      <c r="C215" s="12">
        <v>0.94699999999999995</v>
      </c>
      <c r="D215" s="12">
        <f t="shared" si="4"/>
        <v>1.6853344476868326</v>
      </c>
    </row>
    <row r="216" spans="1:4" x14ac:dyDescent="0.2">
      <c r="A216" s="13">
        <v>33817</v>
      </c>
      <c r="B216" s="26">
        <v>1.4079999999999999</v>
      </c>
      <c r="C216" s="12">
        <v>0.94299999999999995</v>
      </c>
      <c r="D216" s="12">
        <f t="shared" ref="D216:D279" si="5">C216*$B$545/B216</f>
        <v>1.6746400788352271</v>
      </c>
    </row>
    <row r="217" spans="1:4" x14ac:dyDescent="0.2">
      <c r="A217" s="13">
        <v>33848</v>
      </c>
      <c r="B217" s="26">
        <v>1.411</v>
      </c>
      <c r="C217" s="12">
        <v>0.94499999999999995</v>
      </c>
      <c r="D217" s="12">
        <f t="shared" si="5"/>
        <v>1.6746237172218283</v>
      </c>
    </row>
    <row r="218" spans="1:4" x14ac:dyDescent="0.2">
      <c r="A218" s="13">
        <v>33878</v>
      </c>
      <c r="B218" s="26">
        <v>1.417</v>
      </c>
      <c r="C218" s="12">
        <v>0.96899999999999997</v>
      </c>
      <c r="D218" s="12">
        <f t="shared" si="5"/>
        <v>1.7098829026111504</v>
      </c>
    </row>
    <row r="219" spans="1:4" x14ac:dyDescent="0.2">
      <c r="A219" s="13">
        <v>33909</v>
      </c>
      <c r="B219" s="26">
        <v>1.421</v>
      </c>
      <c r="C219" s="12">
        <v>0.97799999999999998</v>
      </c>
      <c r="D219" s="12">
        <f t="shared" si="5"/>
        <v>1.7209062814919069</v>
      </c>
    </row>
    <row r="220" spans="1:4" x14ac:dyDescent="0.2">
      <c r="A220" s="13">
        <v>33939</v>
      </c>
      <c r="B220" s="26">
        <v>1.423</v>
      </c>
      <c r="C220" s="12">
        <v>0.97099999999999997</v>
      </c>
      <c r="D220" s="12">
        <f t="shared" si="5"/>
        <v>1.7061875664089949</v>
      </c>
    </row>
    <row r="221" spans="1:4" x14ac:dyDescent="0.2">
      <c r="A221" s="13">
        <v>33970</v>
      </c>
      <c r="B221" s="26">
        <v>1.4279999999999999</v>
      </c>
      <c r="C221" s="12">
        <v>0.96899999999999997</v>
      </c>
      <c r="D221" s="12">
        <f t="shared" si="5"/>
        <v>1.6967115357142859</v>
      </c>
    </row>
    <row r="222" spans="1:4" x14ac:dyDescent="0.2">
      <c r="A222" s="13">
        <v>34001</v>
      </c>
      <c r="B222" s="26">
        <v>1.431</v>
      </c>
      <c r="C222" s="12">
        <v>0.97299999999999998</v>
      </c>
      <c r="D222" s="12">
        <f t="shared" si="5"/>
        <v>1.7001437742837175</v>
      </c>
    </row>
    <row r="223" spans="1:4" x14ac:dyDescent="0.2">
      <c r="A223" s="13">
        <v>34029</v>
      </c>
      <c r="B223" s="26">
        <v>1.4330000000000001</v>
      </c>
      <c r="C223" s="12">
        <v>0.97699999999999998</v>
      </c>
      <c r="D223" s="12">
        <f t="shared" si="5"/>
        <v>1.7047504598743894</v>
      </c>
    </row>
    <row r="224" spans="1:4" x14ac:dyDescent="0.2">
      <c r="A224" s="13">
        <v>34060</v>
      </c>
      <c r="B224" s="26">
        <v>1.4379999999999999</v>
      </c>
      <c r="C224" s="12">
        <v>0.97699999999999998</v>
      </c>
      <c r="D224" s="12">
        <f t="shared" si="5"/>
        <v>1.6988229547983311</v>
      </c>
    </row>
    <row r="225" spans="1:4" x14ac:dyDescent="0.2">
      <c r="A225" s="13">
        <v>34090</v>
      </c>
      <c r="B225" s="26">
        <v>1.4419999999999999</v>
      </c>
      <c r="C225" s="12">
        <v>0.96299999999999997</v>
      </c>
      <c r="D225" s="12">
        <f t="shared" si="5"/>
        <v>1.6698346539528433</v>
      </c>
    </row>
    <row r="226" spans="1:4" x14ac:dyDescent="0.2">
      <c r="A226" s="13">
        <v>34121</v>
      </c>
      <c r="B226" s="26">
        <v>1.4430000000000001</v>
      </c>
      <c r="C226" s="12">
        <v>0.95</v>
      </c>
      <c r="D226" s="12">
        <f t="shared" si="5"/>
        <v>1.6461511781011779</v>
      </c>
    </row>
    <row r="227" spans="1:4" x14ac:dyDescent="0.2">
      <c r="A227" s="13">
        <v>34151</v>
      </c>
      <c r="B227" s="26">
        <v>1.4450000000000001</v>
      </c>
      <c r="C227" s="12">
        <v>0.93700000000000006</v>
      </c>
      <c r="D227" s="12">
        <f t="shared" si="5"/>
        <v>1.6213776671280276</v>
      </c>
    </row>
    <row r="228" spans="1:4" x14ac:dyDescent="0.2">
      <c r="A228" s="13">
        <v>34182</v>
      </c>
      <c r="B228" s="26">
        <v>1.448</v>
      </c>
      <c r="C228" s="12">
        <v>0.90600000000000003</v>
      </c>
      <c r="D228" s="12">
        <f t="shared" si="5"/>
        <v>1.5644874323204421</v>
      </c>
    </row>
    <row r="229" spans="1:4" x14ac:dyDescent="0.2">
      <c r="A229" s="13">
        <v>34213</v>
      </c>
      <c r="B229" s="26">
        <v>1.45</v>
      </c>
      <c r="C229" s="12">
        <v>0.90700000000000003</v>
      </c>
      <c r="D229" s="12">
        <f t="shared" si="5"/>
        <v>1.5640539441379311</v>
      </c>
    </row>
    <row r="230" spans="1:4" x14ac:dyDescent="0.2">
      <c r="A230" s="13">
        <v>34243</v>
      </c>
      <c r="B230" s="26">
        <v>1.456</v>
      </c>
      <c r="C230" s="12">
        <v>0.92400000000000004</v>
      </c>
      <c r="D230" s="12">
        <f t="shared" si="5"/>
        <v>1.5868030961538464</v>
      </c>
    </row>
    <row r="231" spans="1:4" x14ac:dyDescent="0.2">
      <c r="A231" s="13">
        <v>34274</v>
      </c>
      <c r="B231" s="26">
        <v>1.46</v>
      </c>
      <c r="C231" s="12">
        <v>0.92700000000000005</v>
      </c>
      <c r="D231" s="12">
        <f t="shared" si="5"/>
        <v>1.587593533561644</v>
      </c>
    </row>
    <row r="232" spans="1:4" x14ac:dyDescent="0.2">
      <c r="A232" s="13">
        <v>34304</v>
      </c>
      <c r="B232" s="26">
        <v>1.4630000000000001</v>
      </c>
      <c r="C232" s="12">
        <v>0.91400000000000003</v>
      </c>
      <c r="D232" s="12">
        <f t="shared" si="5"/>
        <v>1.5621197115516061</v>
      </c>
    </row>
    <row r="233" spans="1:4" x14ac:dyDescent="0.2">
      <c r="A233" s="13">
        <v>34335</v>
      </c>
      <c r="B233" s="26">
        <v>1.4630000000000001</v>
      </c>
      <c r="C233" s="12">
        <v>0.91900000000000004</v>
      </c>
      <c r="D233" s="12">
        <f t="shared" si="5"/>
        <v>1.5706652241968559</v>
      </c>
    </row>
    <row r="234" spans="1:4" x14ac:dyDescent="0.2">
      <c r="A234" s="13">
        <v>34366</v>
      </c>
      <c r="B234" s="26">
        <v>1.4670000000000001</v>
      </c>
      <c r="C234" s="12">
        <v>0.97799999999999998</v>
      </c>
      <c r="D234" s="12">
        <f t="shared" si="5"/>
        <v>1.6669446666666665</v>
      </c>
    </row>
    <row r="235" spans="1:4" x14ac:dyDescent="0.2">
      <c r="A235" s="13">
        <v>34394</v>
      </c>
      <c r="B235" s="26">
        <v>1.4710000000000001</v>
      </c>
      <c r="C235" s="12">
        <v>0.96599999999999997</v>
      </c>
      <c r="D235" s="12">
        <f t="shared" si="5"/>
        <v>1.6420141549966007</v>
      </c>
    </row>
    <row r="236" spans="1:4" x14ac:dyDescent="0.2">
      <c r="A236" s="13">
        <v>34425</v>
      </c>
      <c r="B236" s="26">
        <v>1.472</v>
      </c>
      <c r="C236" s="12">
        <v>0.93500000000000005</v>
      </c>
      <c r="D236" s="12">
        <f t="shared" si="5"/>
        <v>1.5882404177989133</v>
      </c>
    </row>
    <row r="237" spans="1:4" x14ac:dyDescent="0.2">
      <c r="A237" s="13">
        <v>34455</v>
      </c>
      <c r="B237" s="26">
        <v>1.4750000000000001</v>
      </c>
      <c r="C237" s="12">
        <v>0.91900000000000004</v>
      </c>
      <c r="D237" s="12">
        <f t="shared" si="5"/>
        <v>1.5578869308474579</v>
      </c>
    </row>
    <row r="238" spans="1:4" x14ac:dyDescent="0.2">
      <c r="A238" s="13">
        <v>34486</v>
      </c>
      <c r="B238" s="26">
        <v>1.4790000000000001</v>
      </c>
      <c r="C238" s="12">
        <v>0.90600000000000003</v>
      </c>
      <c r="D238" s="12">
        <f t="shared" si="5"/>
        <v>1.5316956064908722</v>
      </c>
    </row>
    <row r="239" spans="1:4" x14ac:dyDescent="0.2">
      <c r="A239" s="13">
        <v>34516</v>
      </c>
      <c r="B239" s="26">
        <v>1.484</v>
      </c>
      <c r="C239" s="12">
        <v>0.89800000000000002</v>
      </c>
      <c r="D239" s="12">
        <f t="shared" si="5"/>
        <v>1.5130555700808628</v>
      </c>
    </row>
    <row r="240" spans="1:4" x14ac:dyDescent="0.2">
      <c r="A240" s="13">
        <v>34547</v>
      </c>
      <c r="B240" s="26">
        <v>1.49</v>
      </c>
      <c r="C240" s="12">
        <v>0.89400000000000002</v>
      </c>
      <c r="D240" s="12">
        <f t="shared" si="5"/>
        <v>1.5002502000000002</v>
      </c>
    </row>
    <row r="241" spans="1:4" x14ac:dyDescent="0.2">
      <c r="A241" s="13">
        <v>34578</v>
      </c>
      <c r="B241" s="26">
        <v>1.4930000000000001</v>
      </c>
      <c r="C241" s="12">
        <v>0.89400000000000002</v>
      </c>
      <c r="D241" s="12">
        <f t="shared" si="5"/>
        <v>1.4972356316141997</v>
      </c>
    </row>
    <row r="242" spans="1:4" x14ac:dyDescent="0.2">
      <c r="A242" s="13">
        <v>34608</v>
      </c>
      <c r="B242" s="26">
        <v>1.494</v>
      </c>
      <c r="C242" s="12">
        <v>0.89</v>
      </c>
      <c r="D242" s="12">
        <f t="shared" si="5"/>
        <v>1.4895389089692102</v>
      </c>
    </row>
    <row r="243" spans="1:4" x14ac:dyDescent="0.2">
      <c r="A243" s="13">
        <v>34639</v>
      </c>
      <c r="B243" s="26">
        <v>1.498</v>
      </c>
      <c r="C243" s="12">
        <v>0.89400000000000002</v>
      </c>
      <c r="D243" s="12">
        <f t="shared" si="5"/>
        <v>1.4922381829105476</v>
      </c>
    </row>
    <row r="244" spans="1:4" x14ac:dyDescent="0.2">
      <c r="A244" s="13">
        <v>34669</v>
      </c>
      <c r="B244" s="26">
        <v>1.5009999999999999</v>
      </c>
      <c r="C244" s="12">
        <v>0.9</v>
      </c>
      <c r="D244" s="12">
        <f t="shared" si="5"/>
        <v>1.4992506995336443</v>
      </c>
    </row>
    <row r="245" spans="1:4" x14ac:dyDescent="0.2">
      <c r="A245" s="13">
        <v>34700</v>
      </c>
      <c r="B245" s="26">
        <v>1.5049999999999999</v>
      </c>
      <c r="C245" s="12">
        <v>0.91300000000000003</v>
      </c>
      <c r="D245" s="12">
        <f t="shared" si="5"/>
        <v>1.516864266445183</v>
      </c>
    </row>
    <row r="246" spans="1:4" x14ac:dyDescent="0.2">
      <c r="A246" s="13">
        <v>34731</v>
      </c>
      <c r="B246" s="26">
        <v>1.5089999999999999</v>
      </c>
      <c r="C246" s="12">
        <v>0.91500000000000004</v>
      </c>
      <c r="D246" s="12">
        <f t="shared" si="5"/>
        <v>1.5161574254473165</v>
      </c>
    </row>
    <row r="247" spans="1:4" x14ac:dyDescent="0.2">
      <c r="A247" s="13">
        <v>34759</v>
      </c>
      <c r="B247" s="26">
        <v>1.512</v>
      </c>
      <c r="C247" s="12">
        <v>0.90600000000000003</v>
      </c>
      <c r="D247" s="12">
        <f t="shared" si="5"/>
        <v>1.4982657420634922</v>
      </c>
    </row>
    <row r="248" spans="1:4" x14ac:dyDescent="0.2">
      <c r="A248" s="13">
        <v>34790</v>
      </c>
      <c r="B248" s="26">
        <v>1.518</v>
      </c>
      <c r="C248" s="12">
        <v>0.9</v>
      </c>
      <c r="D248" s="12">
        <f t="shared" si="5"/>
        <v>1.4824606719367588</v>
      </c>
    </row>
    <row r="249" spans="1:4" x14ac:dyDescent="0.2">
      <c r="A249" s="13">
        <v>34820</v>
      </c>
      <c r="B249" s="26">
        <v>1.5209999999999999</v>
      </c>
      <c r="C249" s="12">
        <v>0.90100000000000002</v>
      </c>
      <c r="D249" s="12">
        <f t="shared" si="5"/>
        <v>1.4811806160420777</v>
      </c>
    </row>
    <row r="250" spans="1:4" x14ac:dyDescent="0.2">
      <c r="A250" s="13">
        <v>34851</v>
      </c>
      <c r="B250" s="26">
        <v>1.524</v>
      </c>
      <c r="C250" s="12">
        <v>0.89500000000000002</v>
      </c>
      <c r="D250" s="12">
        <f t="shared" si="5"/>
        <v>1.4684207447506561</v>
      </c>
    </row>
    <row r="251" spans="1:4" x14ac:dyDescent="0.2">
      <c r="A251" s="13">
        <v>34881</v>
      </c>
      <c r="B251" s="26">
        <v>1.526</v>
      </c>
      <c r="C251" s="12">
        <v>0.88500000000000001</v>
      </c>
      <c r="D251" s="12">
        <f t="shared" si="5"/>
        <v>1.4501107765399739</v>
      </c>
    </row>
    <row r="252" spans="1:4" x14ac:dyDescent="0.2">
      <c r="A252" s="13">
        <v>34912</v>
      </c>
      <c r="B252" s="26">
        <v>1.5289999999999999</v>
      </c>
      <c r="C252" s="12">
        <v>0.879</v>
      </c>
      <c r="D252" s="12">
        <f t="shared" si="5"/>
        <v>1.4374535925441465</v>
      </c>
    </row>
    <row r="253" spans="1:4" x14ac:dyDescent="0.2">
      <c r="A253" s="13">
        <v>34943</v>
      </c>
      <c r="B253" s="26">
        <v>1.5309999999999999</v>
      </c>
      <c r="C253" s="12">
        <v>0.87</v>
      </c>
      <c r="D253" s="12">
        <f t="shared" si="5"/>
        <v>1.42087706727629</v>
      </c>
    </row>
    <row r="254" spans="1:4" x14ac:dyDescent="0.2">
      <c r="A254" s="13">
        <v>34973</v>
      </c>
      <c r="B254" s="26">
        <v>1.5349999999999999</v>
      </c>
      <c r="C254" s="12">
        <v>0.873</v>
      </c>
      <c r="D254" s="12">
        <f t="shared" si="5"/>
        <v>1.4220612644951143</v>
      </c>
    </row>
    <row r="255" spans="1:4" x14ac:dyDescent="0.2">
      <c r="A255" s="13">
        <v>35004</v>
      </c>
      <c r="B255" s="26">
        <v>1.5369999999999999</v>
      </c>
      <c r="C255" s="12">
        <v>0.879</v>
      </c>
      <c r="D255" s="12">
        <f t="shared" si="5"/>
        <v>1.4299717260897853</v>
      </c>
    </row>
    <row r="256" spans="1:4" x14ac:dyDescent="0.2">
      <c r="A256" s="13">
        <v>35034</v>
      </c>
      <c r="B256" s="26">
        <v>1.5389999999999999</v>
      </c>
      <c r="C256" s="12">
        <v>0.90500000000000003</v>
      </c>
      <c r="D256" s="12">
        <f t="shared" si="5"/>
        <v>1.470355675763483</v>
      </c>
    </row>
    <row r="257" spans="1:4" x14ac:dyDescent="0.2">
      <c r="A257" s="13">
        <v>35065</v>
      </c>
      <c r="B257" s="26">
        <v>1.5469999999999999</v>
      </c>
      <c r="C257" s="12">
        <v>1.0069999999999999</v>
      </c>
      <c r="D257" s="12">
        <f t="shared" si="5"/>
        <v>1.6276146858435681</v>
      </c>
    </row>
    <row r="258" spans="1:4" x14ac:dyDescent="0.2">
      <c r="A258" s="13">
        <v>35096</v>
      </c>
      <c r="B258" s="26">
        <v>1.55</v>
      </c>
      <c r="C258" s="12">
        <v>1.0009999999999999</v>
      </c>
      <c r="D258" s="12">
        <f t="shared" si="5"/>
        <v>1.6147854303225806</v>
      </c>
    </row>
    <row r="259" spans="1:4" x14ac:dyDescent="0.2">
      <c r="A259" s="13">
        <v>35125</v>
      </c>
      <c r="B259" s="26">
        <v>1.5549999999999999</v>
      </c>
      <c r="C259" s="12">
        <v>1.02</v>
      </c>
      <c r="D259" s="12">
        <f t="shared" si="5"/>
        <v>1.6401449131832799</v>
      </c>
    </row>
    <row r="260" spans="1:4" x14ac:dyDescent="0.2">
      <c r="A260" s="13">
        <v>35156</v>
      </c>
      <c r="B260" s="26">
        <v>1.5609999999999999</v>
      </c>
      <c r="C260" s="12">
        <v>1.0649999999999999</v>
      </c>
      <c r="D260" s="12">
        <f t="shared" si="5"/>
        <v>1.7059219122357463</v>
      </c>
    </row>
    <row r="261" spans="1:4" x14ac:dyDescent="0.2">
      <c r="A261" s="13">
        <v>35186</v>
      </c>
      <c r="B261" s="26">
        <v>1.5640000000000001</v>
      </c>
      <c r="C261" s="12">
        <v>1.038</v>
      </c>
      <c r="D261" s="12">
        <f t="shared" si="5"/>
        <v>1.6594839168797952</v>
      </c>
    </row>
    <row r="262" spans="1:4" x14ac:dyDescent="0.2">
      <c r="A262" s="13">
        <v>35217</v>
      </c>
      <c r="B262" s="26">
        <v>1.5669999999999999</v>
      </c>
      <c r="C262" s="12">
        <v>0.96899999999999997</v>
      </c>
      <c r="D262" s="12">
        <f t="shared" si="5"/>
        <v>1.5462055347798342</v>
      </c>
    </row>
    <row r="263" spans="1:4" x14ac:dyDescent="0.2">
      <c r="A263" s="13">
        <v>35247</v>
      </c>
      <c r="B263" s="26">
        <v>1.57</v>
      </c>
      <c r="C263" s="12">
        <v>0.93500000000000005</v>
      </c>
      <c r="D263" s="12">
        <f t="shared" si="5"/>
        <v>1.4891018439490449</v>
      </c>
    </row>
    <row r="264" spans="1:4" x14ac:dyDescent="0.2">
      <c r="A264" s="13">
        <v>35278</v>
      </c>
      <c r="B264" s="26">
        <v>1.5720000000000001</v>
      </c>
      <c r="C264" s="12">
        <v>0.93400000000000005</v>
      </c>
      <c r="D264" s="12">
        <f t="shared" si="5"/>
        <v>1.4856167162849874</v>
      </c>
    </row>
    <row r="265" spans="1:4" x14ac:dyDescent="0.2">
      <c r="A265" s="13">
        <v>35309</v>
      </c>
      <c r="B265" s="26">
        <v>1.577</v>
      </c>
      <c r="C265" s="12">
        <v>0.98</v>
      </c>
      <c r="D265" s="12">
        <f t="shared" si="5"/>
        <v>1.5538418896639188</v>
      </c>
    </row>
    <row r="266" spans="1:4" x14ac:dyDescent="0.2">
      <c r="A266" s="13">
        <v>35339</v>
      </c>
      <c r="B266" s="26">
        <v>1.5820000000000001</v>
      </c>
      <c r="C266" s="12">
        <v>1.0629999999999999</v>
      </c>
      <c r="D266" s="12">
        <f t="shared" si="5"/>
        <v>1.6801158476611884</v>
      </c>
    </row>
    <row r="267" spans="1:4" x14ac:dyDescent="0.2">
      <c r="A267" s="13">
        <v>35370</v>
      </c>
      <c r="B267" s="26">
        <v>1.587</v>
      </c>
      <c r="C267" s="12">
        <v>1.097</v>
      </c>
      <c r="D267" s="12">
        <f t="shared" si="5"/>
        <v>1.7283915872715816</v>
      </c>
    </row>
    <row r="268" spans="1:4" x14ac:dyDescent="0.2">
      <c r="A268" s="13">
        <v>35400</v>
      </c>
      <c r="B268" s="26">
        <v>1.591</v>
      </c>
      <c r="C268" s="12">
        <v>1.121</v>
      </c>
      <c r="D268" s="12">
        <f t="shared" si="5"/>
        <v>1.7617645864236331</v>
      </c>
    </row>
    <row r="269" spans="1:4" x14ac:dyDescent="0.2">
      <c r="A269" s="13">
        <v>35431</v>
      </c>
      <c r="B269" s="26">
        <v>1.5940000000000001</v>
      </c>
      <c r="C269" s="12">
        <v>1.1359999999999999</v>
      </c>
      <c r="D269" s="12">
        <f t="shared" si="5"/>
        <v>1.7819784893350061</v>
      </c>
    </row>
    <row r="270" spans="1:4" x14ac:dyDescent="0.2">
      <c r="A270" s="13">
        <v>35462</v>
      </c>
      <c r="B270" s="26">
        <v>1.597</v>
      </c>
      <c r="C270" s="12">
        <v>1.127</v>
      </c>
      <c r="D270" s="12">
        <f t="shared" si="5"/>
        <v>1.7645397363807138</v>
      </c>
    </row>
    <row r="271" spans="1:4" x14ac:dyDescent="0.2">
      <c r="A271" s="13">
        <v>35490</v>
      </c>
      <c r="B271" s="26">
        <v>1.5980000000000001</v>
      </c>
      <c r="C271" s="12">
        <v>1.079</v>
      </c>
      <c r="D271" s="12">
        <f t="shared" si="5"/>
        <v>1.6883291257822279</v>
      </c>
    </row>
    <row r="272" spans="1:4" x14ac:dyDescent="0.2">
      <c r="A272" s="13">
        <v>35521</v>
      </c>
      <c r="B272" s="26">
        <v>1.599</v>
      </c>
      <c r="C272" s="12">
        <v>1.046</v>
      </c>
      <c r="D272" s="12">
        <f t="shared" si="5"/>
        <v>1.6356699074421515</v>
      </c>
    </row>
    <row r="273" spans="1:4" x14ac:dyDescent="0.2">
      <c r="A273" s="13">
        <v>35551</v>
      </c>
      <c r="B273" s="26">
        <v>1.599</v>
      </c>
      <c r="C273" s="12">
        <v>1.0309999999999999</v>
      </c>
      <c r="D273" s="12">
        <f t="shared" si="5"/>
        <v>1.6122138380237649</v>
      </c>
    </row>
    <row r="274" spans="1:4" x14ac:dyDescent="0.2">
      <c r="A274" s="13">
        <v>35582</v>
      </c>
      <c r="B274" s="26">
        <v>1.6020000000000001</v>
      </c>
      <c r="C274" s="12">
        <v>1.0009999999999999</v>
      </c>
      <c r="D274" s="12">
        <f t="shared" si="5"/>
        <v>1.5623704225967538</v>
      </c>
    </row>
    <row r="275" spans="1:4" x14ac:dyDescent="0.2">
      <c r="A275" s="13">
        <v>35612</v>
      </c>
      <c r="B275" s="26">
        <v>1.6040000000000001</v>
      </c>
      <c r="C275" s="12">
        <v>0.95699999999999996</v>
      </c>
      <c r="D275" s="12">
        <f t="shared" si="5"/>
        <v>1.4918323372817952</v>
      </c>
    </row>
    <row r="276" spans="1:4" x14ac:dyDescent="0.2">
      <c r="A276" s="13">
        <v>35643</v>
      </c>
      <c r="B276" s="26">
        <v>1.6080000000000001</v>
      </c>
      <c r="C276" s="12">
        <v>0.94499999999999995</v>
      </c>
      <c r="D276" s="12">
        <f t="shared" si="5"/>
        <v>1.469461483208955</v>
      </c>
    </row>
    <row r="277" spans="1:4" x14ac:dyDescent="0.2">
      <c r="A277" s="13">
        <v>35674</v>
      </c>
      <c r="B277" s="26">
        <v>1.6120000000000001</v>
      </c>
      <c r="C277" s="12">
        <v>0.94499999999999995</v>
      </c>
      <c r="D277" s="12">
        <f t="shared" si="5"/>
        <v>1.4658151767990073</v>
      </c>
    </row>
    <row r="278" spans="1:4" x14ac:dyDescent="0.2">
      <c r="A278" s="13">
        <v>35704</v>
      </c>
      <c r="B278" s="26">
        <v>1.615</v>
      </c>
      <c r="C278" s="12">
        <v>0.95599999999999996</v>
      </c>
      <c r="D278" s="12">
        <f t="shared" si="5"/>
        <v>1.4801230043343654</v>
      </c>
    </row>
    <row r="279" spans="1:4" x14ac:dyDescent="0.2">
      <c r="A279" s="13">
        <v>35735</v>
      </c>
      <c r="B279" s="26">
        <v>1.617</v>
      </c>
      <c r="C279" s="12">
        <v>0.97</v>
      </c>
      <c r="D279" s="12">
        <f t="shared" si="5"/>
        <v>1.4999409338280767</v>
      </c>
    </row>
    <row r="280" spans="1:4" x14ac:dyDescent="0.2">
      <c r="A280" s="13">
        <v>35765</v>
      </c>
      <c r="B280" s="26">
        <v>1.6180000000000001</v>
      </c>
      <c r="C280" s="12">
        <v>0.97899999999999998</v>
      </c>
      <c r="D280" s="12">
        <f t="shared" ref="D280:D343" si="6">C280*$B$545/B280</f>
        <v>1.5129222762669963</v>
      </c>
    </row>
    <row r="281" spans="1:4" x14ac:dyDescent="0.2">
      <c r="A281" s="13">
        <v>35796</v>
      </c>
      <c r="B281" s="26">
        <v>1.62</v>
      </c>
      <c r="C281" s="12">
        <v>0.96599999999999997</v>
      </c>
      <c r="D281" s="12">
        <f t="shared" si="6"/>
        <v>1.4909893962962961</v>
      </c>
    </row>
    <row r="282" spans="1:4" x14ac:dyDescent="0.2">
      <c r="A282" s="13">
        <v>35827</v>
      </c>
      <c r="B282" s="26">
        <v>1.62</v>
      </c>
      <c r="C282" s="12">
        <v>0.94799999999999995</v>
      </c>
      <c r="D282" s="12">
        <f t="shared" si="6"/>
        <v>1.4632069851851852</v>
      </c>
    </row>
    <row r="283" spans="1:4" x14ac:dyDescent="0.2">
      <c r="A283" s="13">
        <v>35855</v>
      </c>
      <c r="B283" s="26">
        <v>1.62</v>
      </c>
      <c r="C283" s="12">
        <v>0.93300000000000005</v>
      </c>
      <c r="D283" s="12">
        <f t="shared" si="6"/>
        <v>1.440054975925926</v>
      </c>
    </row>
    <row r="284" spans="1:4" x14ac:dyDescent="0.2">
      <c r="A284" s="13">
        <v>35886</v>
      </c>
      <c r="B284" s="26">
        <v>1.6220000000000001</v>
      </c>
      <c r="C284" s="12">
        <v>0.91500000000000004</v>
      </c>
      <c r="D284" s="12">
        <f t="shared" si="6"/>
        <v>1.4105311683107276</v>
      </c>
    </row>
    <row r="285" spans="1:4" x14ac:dyDescent="0.2">
      <c r="A285" s="13">
        <v>35916</v>
      </c>
      <c r="B285" s="26">
        <v>1.6259999999999999</v>
      </c>
      <c r="C285" s="12">
        <v>0.90300000000000002</v>
      </c>
      <c r="D285" s="12">
        <f t="shared" si="6"/>
        <v>1.3886079649446497</v>
      </c>
    </row>
    <row r="286" spans="1:4" x14ac:dyDescent="0.2">
      <c r="A286" s="13">
        <v>35947</v>
      </c>
      <c r="B286" s="26">
        <v>1.6279999999999999</v>
      </c>
      <c r="C286" s="12">
        <v>0.874</v>
      </c>
      <c r="D286" s="12">
        <f t="shared" si="6"/>
        <v>1.3423614606879608</v>
      </c>
    </row>
    <row r="287" spans="1:4" x14ac:dyDescent="0.2">
      <c r="A287" s="13">
        <v>35977</v>
      </c>
      <c r="B287" s="26">
        <v>1.6319999999999999</v>
      </c>
      <c r="C287" s="12">
        <v>0.85299999999999998</v>
      </c>
      <c r="D287" s="12">
        <f t="shared" si="6"/>
        <v>1.3068968756127453</v>
      </c>
    </row>
    <row r="288" spans="1:4" x14ac:dyDescent="0.2">
      <c r="A288" s="13">
        <v>36008</v>
      </c>
      <c r="B288" s="26">
        <v>1.6339999999999999</v>
      </c>
      <c r="C288" s="12">
        <v>0.83799999999999997</v>
      </c>
      <c r="D288" s="12">
        <f t="shared" si="6"/>
        <v>1.2823436022031827</v>
      </c>
    </row>
    <row r="289" spans="1:4" x14ac:dyDescent="0.2">
      <c r="A289" s="13">
        <v>36039</v>
      </c>
      <c r="B289" s="26">
        <v>1.635</v>
      </c>
      <c r="C289" s="12">
        <v>0.82699999999999996</v>
      </c>
      <c r="D289" s="12">
        <f t="shared" si="6"/>
        <v>1.2647369168195719</v>
      </c>
    </row>
    <row r="290" spans="1:4" x14ac:dyDescent="0.2">
      <c r="A290" s="13">
        <v>36069</v>
      </c>
      <c r="B290" s="26">
        <v>1.639</v>
      </c>
      <c r="C290" s="12">
        <v>0.83399999999999996</v>
      </c>
      <c r="D290" s="12">
        <f t="shared" si="6"/>
        <v>1.2723293337400854</v>
      </c>
    </row>
    <row r="291" spans="1:4" x14ac:dyDescent="0.2">
      <c r="A291" s="13">
        <v>36100</v>
      </c>
      <c r="B291" s="26">
        <v>1.641</v>
      </c>
      <c r="C291" s="12">
        <v>0.84099999999999997</v>
      </c>
      <c r="D291" s="12">
        <f t="shared" si="6"/>
        <v>1.2814446660572822</v>
      </c>
    </row>
    <row r="292" spans="1:4" x14ac:dyDescent="0.2">
      <c r="A292" s="13">
        <v>36130</v>
      </c>
      <c r="B292" s="26">
        <v>1.6439999999999999</v>
      </c>
      <c r="C292" s="12">
        <v>0.82699999999999996</v>
      </c>
      <c r="D292" s="12">
        <f t="shared" si="6"/>
        <v>1.2578131745742094</v>
      </c>
    </row>
    <row r="293" spans="1:4" x14ac:dyDescent="0.2">
      <c r="A293" s="13">
        <v>36161</v>
      </c>
      <c r="B293" s="26">
        <v>1.647</v>
      </c>
      <c r="C293" s="12">
        <v>0.83399999999999996</v>
      </c>
      <c r="D293" s="12">
        <f t="shared" si="6"/>
        <v>1.266149227686703</v>
      </c>
    </row>
    <row r="294" spans="1:4" x14ac:dyDescent="0.2">
      <c r="A294" s="13">
        <v>36192</v>
      </c>
      <c r="B294" s="26">
        <v>1.647</v>
      </c>
      <c r="C294" s="12">
        <v>0.82799999999999996</v>
      </c>
      <c r="D294" s="12">
        <f t="shared" si="6"/>
        <v>1.2570402404371583</v>
      </c>
    </row>
    <row r="295" spans="1:4" x14ac:dyDescent="0.2">
      <c r="A295" s="13">
        <v>36220</v>
      </c>
      <c r="B295" s="26">
        <v>1.6479999999999999</v>
      </c>
      <c r="C295" s="12">
        <v>0.82799999999999996</v>
      </c>
      <c r="D295" s="12">
        <f t="shared" si="6"/>
        <v>1.2562774733009709</v>
      </c>
    </row>
    <row r="296" spans="1:4" x14ac:dyDescent="0.2">
      <c r="A296" s="13">
        <v>36251</v>
      </c>
      <c r="B296" s="26">
        <v>1.659</v>
      </c>
      <c r="C296" s="12">
        <v>0.85299999999999998</v>
      </c>
      <c r="D296" s="12">
        <f t="shared" si="6"/>
        <v>1.2856273062085593</v>
      </c>
    </row>
    <row r="297" spans="1:4" x14ac:dyDescent="0.2">
      <c r="A297" s="13">
        <v>36281</v>
      </c>
      <c r="B297" s="26">
        <v>1.66</v>
      </c>
      <c r="C297" s="12">
        <v>0.85199999999999998</v>
      </c>
      <c r="D297" s="12">
        <f t="shared" si="6"/>
        <v>1.2833465566265061</v>
      </c>
    </row>
    <row r="298" spans="1:4" x14ac:dyDescent="0.2">
      <c r="A298" s="13">
        <v>36312</v>
      </c>
      <c r="B298" s="26">
        <v>1.66</v>
      </c>
      <c r="C298" s="12">
        <v>0.84499999999999997</v>
      </c>
      <c r="D298" s="12">
        <f t="shared" si="6"/>
        <v>1.2728026295180725</v>
      </c>
    </row>
    <row r="299" spans="1:4" x14ac:dyDescent="0.2">
      <c r="A299" s="13">
        <v>36342</v>
      </c>
      <c r="B299" s="26">
        <v>1.667</v>
      </c>
      <c r="C299" s="12">
        <v>0.85699999999999998</v>
      </c>
      <c r="D299" s="12">
        <f t="shared" si="6"/>
        <v>1.2854573299340133</v>
      </c>
    </row>
    <row r="300" spans="1:4" x14ac:dyDescent="0.2">
      <c r="A300" s="13">
        <v>36373</v>
      </c>
      <c r="B300" s="26">
        <v>1.671</v>
      </c>
      <c r="C300" s="12">
        <v>0.877</v>
      </c>
      <c r="D300" s="12">
        <f t="shared" si="6"/>
        <v>1.3123074260921603</v>
      </c>
    </row>
    <row r="301" spans="1:4" x14ac:dyDescent="0.2">
      <c r="A301" s="13">
        <v>36404</v>
      </c>
      <c r="B301" s="26">
        <v>1.6779999999999999</v>
      </c>
      <c r="C301" s="12">
        <v>0.93899999999999995</v>
      </c>
      <c r="D301" s="12">
        <f t="shared" si="6"/>
        <v>1.3992202401668654</v>
      </c>
    </row>
    <row r="302" spans="1:4" x14ac:dyDescent="0.2">
      <c r="A302" s="13">
        <v>36434</v>
      </c>
      <c r="B302" s="26">
        <v>1.681</v>
      </c>
      <c r="C302" s="12">
        <v>0.97599999999999998</v>
      </c>
      <c r="D302" s="12">
        <f t="shared" si="6"/>
        <v>1.4517590672218919</v>
      </c>
    </row>
    <row r="303" spans="1:4" x14ac:dyDescent="0.2">
      <c r="A303" s="13">
        <v>36465</v>
      </c>
      <c r="B303" s="26">
        <v>1.6839999999999999</v>
      </c>
      <c r="C303" s="12">
        <v>1.018</v>
      </c>
      <c r="D303" s="12">
        <f t="shared" si="6"/>
        <v>1.5115347422802852</v>
      </c>
    </row>
    <row r="304" spans="1:4" x14ac:dyDescent="0.2">
      <c r="A304" s="13">
        <v>36495</v>
      </c>
      <c r="B304" s="26">
        <v>1.6879999999999999</v>
      </c>
      <c r="C304" s="12">
        <v>1.0880000000000001</v>
      </c>
      <c r="D304" s="12">
        <f t="shared" si="6"/>
        <v>1.6116431848341235</v>
      </c>
    </row>
    <row r="305" spans="1:4" x14ac:dyDescent="0.2">
      <c r="A305" s="13">
        <v>36526</v>
      </c>
      <c r="B305" s="26">
        <v>1.6930000000000001</v>
      </c>
      <c r="C305" s="12">
        <v>1.1890000000000001</v>
      </c>
      <c r="D305" s="12">
        <f t="shared" si="6"/>
        <v>1.7560518682811579</v>
      </c>
    </row>
    <row r="306" spans="1:4" x14ac:dyDescent="0.2">
      <c r="A306" s="13">
        <v>36557</v>
      </c>
      <c r="B306" s="26">
        <v>1.7</v>
      </c>
      <c r="C306" s="12">
        <v>1.6140000000000001</v>
      </c>
      <c r="D306" s="12">
        <f t="shared" si="6"/>
        <v>2.3739253164705887</v>
      </c>
    </row>
    <row r="307" spans="1:4" x14ac:dyDescent="0.2">
      <c r="A307" s="13">
        <v>36586</v>
      </c>
      <c r="B307" s="26">
        <v>1.71</v>
      </c>
      <c r="C307" s="12">
        <v>1.359</v>
      </c>
      <c r="D307" s="12">
        <f t="shared" si="6"/>
        <v>1.9871735105263157</v>
      </c>
    </row>
    <row r="308" spans="1:4" x14ac:dyDescent="0.2">
      <c r="A308" s="13">
        <v>36617</v>
      </c>
      <c r="B308" s="26">
        <v>1.7090000000000001</v>
      </c>
      <c r="C308" s="12">
        <v>1.286</v>
      </c>
      <c r="D308" s="12">
        <f t="shared" si="6"/>
        <v>1.881530873025161</v>
      </c>
    </row>
    <row r="309" spans="1:4" x14ac:dyDescent="0.2">
      <c r="A309" s="13">
        <v>36647</v>
      </c>
      <c r="B309" s="26">
        <v>1.712</v>
      </c>
      <c r="C309" s="12">
        <v>1.2629999999999999</v>
      </c>
      <c r="D309" s="12">
        <f t="shared" si="6"/>
        <v>1.8446417470794394</v>
      </c>
    </row>
    <row r="310" spans="1:4" x14ac:dyDescent="0.2">
      <c r="A310" s="13">
        <v>36678</v>
      </c>
      <c r="B310" s="26">
        <v>1.722</v>
      </c>
      <c r="C310" s="12">
        <v>1.2490000000000001</v>
      </c>
      <c r="D310" s="12">
        <f t="shared" si="6"/>
        <v>1.8136009483159121</v>
      </c>
    </row>
    <row r="311" spans="1:4" x14ac:dyDescent="0.2">
      <c r="A311" s="13">
        <v>36708</v>
      </c>
      <c r="B311" s="26">
        <v>1.7270000000000001</v>
      </c>
      <c r="C311" s="12">
        <v>1.25</v>
      </c>
      <c r="D311" s="12">
        <f t="shared" si="6"/>
        <v>1.8097980602200348</v>
      </c>
    </row>
    <row r="312" spans="1:4" x14ac:dyDescent="0.2">
      <c r="A312" s="13">
        <v>36739</v>
      </c>
      <c r="B312" s="26">
        <v>1.7270000000000001</v>
      </c>
      <c r="C312" s="12">
        <v>1.246</v>
      </c>
      <c r="D312" s="12">
        <f t="shared" si="6"/>
        <v>1.8040067064273306</v>
      </c>
    </row>
    <row r="313" spans="1:4" x14ac:dyDescent="0.2">
      <c r="A313" s="13">
        <v>36770</v>
      </c>
      <c r="B313" s="26">
        <v>1.736</v>
      </c>
      <c r="C313" s="12">
        <v>1.407</v>
      </c>
      <c r="D313" s="12">
        <f t="shared" si="6"/>
        <v>2.0265476491935486</v>
      </c>
    </row>
    <row r="314" spans="1:4" x14ac:dyDescent="0.2">
      <c r="A314" s="13">
        <v>36800</v>
      </c>
      <c r="B314" s="26">
        <v>1.7390000000000001</v>
      </c>
      <c r="C314" s="12">
        <v>1.4530000000000001</v>
      </c>
      <c r="D314" s="12">
        <f t="shared" si="6"/>
        <v>2.089192582518689</v>
      </c>
    </row>
    <row r="315" spans="1:4" x14ac:dyDescent="0.2">
      <c r="A315" s="13">
        <v>36831</v>
      </c>
      <c r="B315" s="26">
        <v>1.742</v>
      </c>
      <c r="C315" s="12">
        <v>1.4770000000000001</v>
      </c>
      <c r="D315" s="12">
        <f t="shared" si="6"/>
        <v>2.1200435757749716</v>
      </c>
    </row>
    <row r="316" spans="1:4" x14ac:dyDescent="0.2">
      <c r="A316" s="13">
        <v>36861</v>
      </c>
      <c r="B316" s="26">
        <v>1.746</v>
      </c>
      <c r="C316" s="12">
        <v>1.528</v>
      </c>
      <c r="D316" s="12">
        <f t="shared" si="6"/>
        <v>2.1882228957617413</v>
      </c>
    </row>
    <row r="317" spans="1:4" x14ac:dyDescent="0.2">
      <c r="A317" s="13">
        <v>36892</v>
      </c>
      <c r="B317" s="26">
        <v>1.756</v>
      </c>
      <c r="C317" s="12">
        <v>1.5089999999999999</v>
      </c>
      <c r="D317" s="12">
        <f t="shared" si="6"/>
        <v>2.1487068638952165</v>
      </c>
    </row>
    <row r="318" spans="1:4" x14ac:dyDescent="0.2">
      <c r="A318" s="13">
        <v>36923</v>
      </c>
      <c r="B318" s="26">
        <v>1.76</v>
      </c>
      <c r="C318" s="12">
        <v>1.4630000000000001</v>
      </c>
      <c r="D318" s="12">
        <f t="shared" si="6"/>
        <v>2.0784716312500002</v>
      </c>
    </row>
    <row r="319" spans="1:4" x14ac:dyDescent="0.2">
      <c r="A319" s="13">
        <v>36951</v>
      </c>
      <c r="B319" s="26">
        <v>1.7609999999999999</v>
      </c>
      <c r="C319" s="12">
        <v>1.3939999999999999</v>
      </c>
      <c r="D319" s="12">
        <f t="shared" si="6"/>
        <v>1.9793193060760932</v>
      </c>
    </row>
    <row r="320" spans="1:4" x14ac:dyDescent="0.2">
      <c r="A320" s="13">
        <v>36982</v>
      </c>
      <c r="B320" s="26">
        <v>1.764</v>
      </c>
      <c r="C320" s="12">
        <v>1.367</v>
      </c>
      <c r="D320" s="12">
        <f t="shared" si="6"/>
        <v>1.9376814280045354</v>
      </c>
    </row>
    <row r="321" spans="1:4" x14ac:dyDescent="0.2">
      <c r="A321" s="13">
        <v>37012</v>
      </c>
      <c r="B321" s="26">
        <v>1.7729999999999999</v>
      </c>
      <c r="C321" s="12">
        <v>1.343</v>
      </c>
      <c r="D321" s="12">
        <f t="shared" si="6"/>
        <v>1.8939988894529047</v>
      </c>
    </row>
    <row r="322" spans="1:4" x14ac:dyDescent="0.2">
      <c r="A322" s="13">
        <v>37043</v>
      </c>
      <c r="B322" s="26">
        <v>1.7769999999999999</v>
      </c>
      <c r="C322" s="12">
        <v>1.3220000000000001</v>
      </c>
      <c r="D322" s="12">
        <f t="shared" si="6"/>
        <v>1.8601864231851437</v>
      </c>
    </row>
    <row r="323" spans="1:4" x14ac:dyDescent="0.2">
      <c r="A323" s="13">
        <v>37073</v>
      </c>
      <c r="B323" s="26">
        <v>1.774</v>
      </c>
      <c r="C323" s="12">
        <v>1.2569999999999999</v>
      </c>
      <c r="D323" s="12">
        <f t="shared" si="6"/>
        <v>1.771715991544532</v>
      </c>
    </row>
    <row r="324" spans="1:4" x14ac:dyDescent="0.2">
      <c r="A324" s="13">
        <v>37104</v>
      </c>
      <c r="B324" s="26">
        <v>1.774</v>
      </c>
      <c r="C324" s="12">
        <v>1.238</v>
      </c>
      <c r="D324" s="12">
        <f t="shared" si="6"/>
        <v>1.7449358771138672</v>
      </c>
    </row>
    <row r="325" spans="1:4" x14ac:dyDescent="0.2">
      <c r="A325" s="13">
        <v>37135</v>
      </c>
      <c r="B325" s="26">
        <v>1.7809999999999999</v>
      </c>
      <c r="C325" s="12">
        <v>1.2849999999999999</v>
      </c>
      <c r="D325" s="12">
        <f t="shared" si="6"/>
        <v>1.8040627989893319</v>
      </c>
    </row>
    <row r="326" spans="1:4" x14ac:dyDescent="0.2">
      <c r="A326" s="13">
        <v>37165</v>
      </c>
      <c r="B326" s="26">
        <v>1.776</v>
      </c>
      <c r="C326" s="12">
        <v>1.2270000000000001</v>
      </c>
      <c r="D326" s="12">
        <f t="shared" si="6"/>
        <v>1.7274840422297297</v>
      </c>
    </row>
    <row r="327" spans="1:4" x14ac:dyDescent="0.2">
      <c r="A327" s="13">
        <v>37196</v>
      </c>
      <c r="B327" s="26">
        <v>1.7749999999999999</v>
      </c>
      <c r="C327" s="12">
        <v>1.1930000000000001</v>
      </c>
      <c r="D327" s="12">
        <f t="shared" si="6"/>
        <v>1.6805619611267608</v>
      </c>
    </row>
    <row r="328" spans="1:4" x14ac:dyDescent="0.2">
      <c r="A328" s="13">
        <v>37226</v>
      </c>
      <c r="B328" s="26">
        <v>1.774</v>
      </c>
      <c r="C328" s="12">
        <v>1.117</v>
      </c>
      <c r="D328" s="12">
        <f t="shared" si="6"/>
        <v>1.5743888325817363</v>
      </c>
    </row>
    <row r="329" spans="1:4" x14ac:dyDescent="0.2">
      <c r="A329" s="13">
        <v>37257</v>
      </c>
      <c r="B329" s="26">
        <v>1.7769999999999999</v>
      </c>
      <c r="C329" s="12">
        <v>1.123</v>
      </c>
      <c r="D329" s="12">
        <f t="shared" si="6"/>
        <v>1.5801734895891955</v>
      </c>
    </row>
    <row r="330" spans="1:4" x14ac:dyDescent="0.2">
      <c r="A330" s="13">
        <v>37288</v>
      </c>
      <c r="B330" s="26">
        <v>1.78</v>
      </c>
      <c r="C330" s="12">
        <v>1.1120000000000001</v>
      </c>
      <c r="D330" s="12">
        <f t="shared" si="6"/>
        <v>1.5620582606741573</v>
      </c>
    </row>
    <row r="331" spans="1:4" x14ac:dyDescent="0.2">
      <c r="A331" s="13">
        <v>37316</v>
      </c>
      <c r="B331" s="26">
        <v>1.7849999999999999</v>
      </c>
      <c r="C331" s="12">
        <v>1.119</v>
      </c>
      <c r="D331" s="12">
        <f t="shared" si="6"/>
        <v>1.5674883042016809</v>
      </c>
    </row>
    <row r="332" spans="1:4" x14ac:dyDescent="0.2">
      <c r="A332" s="13">
        <v>37347</v>
      </c>
      <c r="B332" s="26">
        <v>1.7929999999999999</v>
      </c>
      <c r="C332" s="12">
        <v>1.1579999999999999</v>
      </c>
      <c r="D332" s="12">
        <f t="shared" si="6"/>
        <v>1.6148816988287786</v>
      </c>
    </row>
    <row r="333" spans="1:4" x14ac:dyDescent="0.2">
      <c r="A333" s="13">
        <v>37377</v>
      </c>
      <c r="B333" s="26">
        <v>1.7949999999999999</v>
      </c>
      <c r="C333" s="12">
        <v>1.163</v>
      </c>
      <c r="D333" s="12">
        <f t="shared" si="6"/>
        <v>1.6200473376044571</v>
      </c>
    </row>
    <row r="334" spans="1:4" x14ac:dyDescent="0.2">
      <c r="A334" s="13">
        <v>37408</v>
      </c>
      <c r="B334" s="26">
        <v>1.796</v>
      </c>
      <c r="C334" s="12">
        <v>1.1359999999999999</v>
      </c>
      <c r="D334" s="12">
        <f t="shared" si="6"/>
        <v>1.5815555189309578</v>
      </c>
    </row>
    <row r="335" spans="1:4" x14ac:dyDescent="0.2">
      <c r="A335" s="13">
        <v>37438</v>
      </c>
      <c r="B335" s="26">
        <v>1.8</v>
      </c>
      <c r="C335" s="12">
        <v>1.127</v>
      </c>
      <c r="D335" s="12">
        <f t="shared" si="6"/>
        <v>1.5655388661111111</v>
      </c>
    </row>
    <row r="336" spans="1:4" x14ac:dyDescent="0.2">
      <c r="A336" s="13">
        <v>37469</v>
      </c>
      <c r="B336" s="26">
        <v>1.8049999999999999</v>
      </c>
      <c r="C336" s="12">
        <v>1.135</v>
      </c>
      <c r="D336" s="12">
        <f t="shared" si="6"/>
        <v>1.5722843739612191</v>
      </c>
    </row>
    <row r="337" spans="1:4" x14ac:dyDescent="0.2">
      <c r="A337" s="13">
        <v>37500</v>
      </c>
      <c r="B337" s="26">
        <v>1.8080000000000001</v>
      </c>
      <c r="C337" s="12">
        <v>1.1739999999999999</v>
      </c>
      <c r="D337" s="12">
        <f t="shared" si="6"/>
        <v>1.6236114811946902</v>
      </c>
    </row>
    <row r="338" spans="1:4" x14ac:dyDescent="0.2">
      <c r="A338" s="13">
        <v>37530</v>
      </c>
      <c r="B338" s="26">
        <v>1.8120000000000001</v>
      </c>
      <c r="C338" s="12">
        <v>1.2030000000000001</v>
      </c>
      <c r="D338" s="12">
        <f t="shared" si="6"/>
        <v>1.6600450612582782</v>
      </c>
    </row>
    <row r="339" spans="1:4" x14ac:dyDescent="0.2">
      <c r="A339" s="13">
        <v>37561</v>
      </c>
      <c r="B339" s="26">
        <v>1.8149999999999999</v>
      </c>
      <c r="C339" s="12">
        <v>1.2210000000000001</v>
      </c>
      <c r="D339" s="12">
        <f t="shared" si="6"/>
        <v>1.6820987090909094</v>
      </c>
    </row>
    <row r="340" spans="1:4" x14ac:dyDescent="0.2">
      <c r="A340" s="13">
        <v>37591</v>
      </c>
      <c r="B340" s="26">
        <v>1.8180000000000001</v>
      </c>
      <c r="C340" s="12">
        <v>1.2669999999999999</v>
      </c>
      <c r="D340" s="12">
        <f t="shared" si="6"/>
        <v>1.7425898454345432</v>
      </c>
    </row>
    <row r="341" spans="1:4" x14ac:dyDescent="0.2">
      <c r="A341" s="13">
        <v>37622</v>
      </c>
      <c r="B341" s="26">
        <v>1.8260000000000001</v>
      </c>
      <c r="C341" s="12">
        <v>1.3959999999999999</v>
      </c>
      <c r="D341" s="12">
        <f t="shared" si="6"/>
        <v>1.911600291347207</v>
      </c>
    </row>
    <row r="342" spans="1:4" x14ac:dyDescent="0.2">
      <c r="A342" s="13">
        <v>37653</v>
      </c>
      <c r="B342" s="26">
        <v>1.8360000000000001</v>
      </c>
      <c r="C342" s="12">
        <v>1.641</v>
      </c>
      <c r="D342" s="12">
        <f t="shared" si="6"/>
        <v>2.2348498349673203</v>
      </c>
    </row>
    <row r="343" spans="1:4" x14ac:dyDescent="0.2">
      <c r="A343" s="13">
        <v>37681</v>
      </c>
      <c r="B343" s="26">
        <v>1.839</v>
      </c>
      <c r="C343" s="12">
        <v>1.766</v>
      </c>
      <c r="D343" s="12">
        <f t="shared" si="6"/>
        <v>2.4011617302882002</v>
      </c>
    </row>
    <row r="344" spans="1:4" x14ac:dyDescent="0.2">
      <c r="A344" s="13">
        <v>37712</v>
      </c>
      <c r="B344" s="26">
        <v>1.8320000000000001</v>
      </c>
      <c r="C344" s="12">
        <v>1.4910000000000001</v>
      </c>
      <c r="D344" s="12">
        <f t="shared" ref="D344:D407" si="7">C344*$B$545/B344</f>
        <v>2.0350009536026201</v>
      </c>
    </row>
    <row r="345" spans="1:4" x14ac:dyDescent="0.2">
      <c r="A345" s="13">
        <v>37742</v>
      </c>
      <c r="B345" s="26">
        <v>1.829</v>
      </c>
      <c r="C345" s="12">
        <v>1.3720000000000001</v>
      </c>
      <c r="D345" s="12">
        <f t="shared" si="7"/>
        <v>1.8756545237834885</v>
      </c>
    </row>
    <row r="346" spans="1:4" x14ac:dyDescent="0.2">
      <c r="A346" s="13">
        <v>37773</v>
      </c>
      <c r="B346" s="26">
        <v>1.831</v>
      </c>
      <c r="C346" s="12">
        <v>1.3049999999999999</v>
      </c>
      <c r="D346" s="12">
        <f t="shared" si="7"/>
        <v>1.782110423265975</v>
      </c>
    </row>
    <row r="347" spans="1:4" x14ac:dyDescent="0.2">
      <c r="A347" s="13">
        <v>37803</v>
      </c>
      <c r="B347" s="26">
        <v>1.837</v>
      </c>
      <c r="C347" s="12">
        <v>1.2789999999999999</v>
      </c>
      <c r="D347" s="12">
        <f t="shared" si="7"/>
        <v>1.7409000234077301</v>
      </c>
    </row>
    <row r="348" spans="1:4" x14ac:dyDescent="0.2">
      <c r="A348" s="13">
        <v>37834</v>
      </c>
      <c r="B348" s="26">
        <v>1.845</v>
      </c>
      <c r="C348" s="12">
        <v>1.2829999999999999</v>
      </c>
      <c r="D348" s="12">
        <f t="shared" si="7"/>
        <v>1.7387723636856367</v>
      </c>
    </row>
    <row r="349" spans="1:4" x14ac:dyDescent="0.2">
      <c r="A349" s="13">
        <v>37865</v>
      </c>
      <c r="B349" s="26">
        <v>1.851</v>
      </c>
      <c r="C349" s="12">
        <v>1.284</v>
      </c>
      <c r="D349" s="12">
        <f t="shared" si="7"/>
        <v>1.7344869951377635</v>
      </c>
    </row>
    <row r="350" spans="1:4" x14ac:dyDescent="0.2">
      <c r="A350" s="13">
        <v>37895</v>
      </c>
      <c r="B350" s="26">
        <v>1.849</v>
      </c>
      <c r="C350" s="12">
        <v>1.2969999999999999</v>
      </c>
      <c r="D350" s="12">
        <f t="shared" si="7"/>
        <v>1.7539431308815574</v>
      </c>
    </row>
    <row r="351" spans="1:4" x14ac:dyDescent="0.2">
      <c r="A351" s="13">
        <v>37926</v>
      </c>
      <c r="B351" s="26">
        <v>1.85</v>
      </c>
      <c r="C351" s="12">
        <v>1.331</v>
      </c>
      <c r="D351" s="12">
        <f t="shared" si="7"/>
        <v>1.7989486632432432</v>
      </c>
    </row>
    <row r="352" spans="1:4" x14ac:dyDescent="0.2">
      <c r="A352" s="13">
        <v>37956</v>
      </c>
      <c r="B352" s="26">
        <v>1.855</v>
      </c>
      <c r="C352" s="12">
        <v>1.36</v>
      </c>
      <c r="D352" s="12">
        <f t="shared" si="7"/>
        <v>1.8331898221024261</v>
      </c>
    </row>
    <row r="353" spans="1:4" x14ac:dyDescent="0.2">
      <c r="A353" s="13">
        <v>37987</v>
      </c>
      <c r="B353" s="26">
        <v>1.863</v>
      </c>
      <c r="C353" s="12">
        <v>1.508</v>
      </c>
      <c r="D353" s="12">
        <f t="shared" si="7"/>
        <v>2.0239553601717661</v>
      </c>
    </row>
    <row r="354" spans="1:4" x14ac:dyDescent="0.2">
      <c r="A354" s="13">
        <v>38018</v>
      </c>
      <c r="B354" s="26">
        <v>1.867</v>
      </c>
      <c r="C354" s="12">
        <v>1.5580000000000001</v>
      </c>
      <c r="D354" s="12">
        <f t="shared" si="7"/>
        <v>2.0865825848955546</v>
      </c>
    </row>
    <row r="355" spans="1:4" x14ac:dyDescent="0.2">
      <c r="A355" s="13">
        <v>38047</v>
      </c>
      <c r="B355" s="26">
        <v>1.871</v>
      </c>
      <c r="C355" s="12">
        <v>1.5409999999999999</v>
      </c>
      <c r="D355" s="12">
        <f t="shared" si="7"/>
        <v>2.059402777659006</v>
      </c>
    </row>
    <row r="356" spans="1:4" x14ac:dyDescent="0.2">
      <c r="A356" s="13">
        <v>38078</v>
      </c>
      <c r="B356" s="26">
        <v>1.8740000000000001</v>
      </c>
      <c r="C356" s="12">
        <v>1.5189999999999999</v>
      </c>
      <c r="D356" s="12">
        <f t="shared" si="7"/>
        <v>2.0267520933831373</v>
      </c>
    </row>
    <row r="357" spans="1:4" x14ac:dyDescent="0.2">
      <c r="A357" s="13">
        <v>38108</v>
      </c>
      <c r="B357" s="26">
        <v>1.8819999999999999</v>
      </c>
      <c r="C357" s="12">
        <v>1.5329999999999999</v>
      </c>
      <c r="D357" s="12">
        <f t="shared" si="7"/>
        <v>2.0367371206163658</v>
      </c>
    </row>
    <row r="358" spans="1:4" x14ac:dyDescent="0.2">
      <c r="A358" s="13">
        <v>38139</v>
      </c>
      <c r="B358" s="26">
        <v>1.889</v>
      </c>
      <c r="C358" s="12">
        <v>1.5369999999999999</v>
      </c>
      <c r="D358" s="12">
        <f t="shared" si="7"/>
        <v>2.0344843456855477</v>
      </c>
    </row>
    <row r="359" spans="1:4" x14ac:dyDescent="0.2">
      <c r="A359" s="13">
        <v>38169</v>
      </c>
      <c r="B359" s="26">
        <v>1.891</v>
      </c>
      <c r="C359" s="12">
        <v>1.536</v>
      </c>
      <c r="D359" s="12">
        <f t="shared" si="7"/>
        <v>2.0310103183500794</v>
      </c>
    </row>
    <row r="360" spans="1:4" x14ac:dyDescent="0.2">
      <c r="A360" s="13">
        <v>38200</v>
      </c>
      <c r="B360" s="26">
        <v>1.8919999999999999</v>
      </c>
      <c r="C360" s="12">
        <v>1.607</v>
      </c>
      <c r="D360" s="12">
        <f t="shared" si="7"/>
        <v>2.1237685618393241</v>
      </c>
    </row>
    <row r="361" spans="1:4" x14ac:dyDescent="0.2">
      <c r="A361" s="13">
        <v>38231</v>
      </c>
      <c r="B361" s="26">
        <v>1.8979999999999999</v>
      </c>
      <c r="C361" s="12">
        <v>1.671</v>
      </c>
      <c r="D361" s="12">
        <f t="shared" si="7"/>
        <v>2.2013681807165439</v>
      </c>
    </row>
    <row r="362" spans="1:4" x14ac:dyDescent="0.2">
      <c r="A362" s="13">
        <v>38261</v>
      </c>
      <c r="B362" s="26">
        <v>1.9079999999999999</v>
      </c>
      <c r="C362" s="12">
        <v>1.8819999999999999</v>
      </c>
      <c r="D362" s="12">
        <f t="shared" si="7"/>
        <v>2.4663442316561848</v>
      </c>
    </row>
    <row r="363" spans="1:4" x14ac:dyDescent="0.2">
      <c r="A363" s="13">
        <v>38292</v>
      </c>
      <c r="B363" s="26">
        <v>1.917</v>
      </c>
      <c r="C363" s="12">
        <v>1.958</v>
      </c>
      <c r="D363" s="12">
        <f t="shared" si="7"/>
        <v>2.5538948805425146</v>
      </c>
    </row>
    <row r="364" spans="1:4" x14ac:dyDescent="0.2">
      <c r="A364" s="13">
        <v>38322</v>
      </c>
      <c r="B364" s="26">
        <v>1.917</v>
      </c>
      <c r="C364" s="12">
        <v>1.895</v>
      </c>
      <c r="D364" s="12">
        <f t="shared" si="7"/>
        <v>2.4717215519040168</v>
      </c>
    </row>
    <row r="365" spans="1:4" x14ac:dyDescent="0.2">
      <c r="A365" s="13">
        <v>38353</v>
      </c>
      <c r="B365" s="26">
        <v>1.9159999999999999</v>
      </c>
      <c r="C365" s="12">
        <v>1.859</v>
      </c>
      <c r="D365" s="12">
        <f t="shared" si="7"/>
        <v>2.4260308992693109</v>
      </c>
    </row>
    <row r="366" spans="1:4" x14ac:dyDescent="0.2">
      <c r="A366" s="13">
        <v>38384</v>
      </c>
      <c r="B366" s="26">
        <v>1.9239999999999999</v>
      </c>
      <c r="C366" s="12">
        <v>1.962</v>
      </c>
      <c r="D366" s="12">
        <f t="shared" si="7"/>
        <v>2.5498015353430357</v>
      </c>
    </row>
    <row r="367" spans="1:4" x14ac:dyDescent="0.2">
      <c r="A367" s="13">
        <v>38412</v>
      </c>
      <c r="B367" s="26">
        <v>1.931</v>
      </c>
      <c r="C367" s="12">
        <v>2.0779999999999998</v>
      </c>
      <c r="D367" s="12">
        <f t="shared" si="7"/>
        <v>2.6907646431900569</v>
      </c>
    </row>
    <row r="368" spans="1:4" x14ac:dyDescent="0.2">
      <c r="A368" s="13">
        <v>38443</v>
      </c>
      <c r="B368" s="26">
        <v>1.9370000000000001</v>
      </c>
      <c r="C368" s="12">
        <v>2.12</v>
      </c>
      <c r="D368" s="12">
        <f t="shared" si="7"/>
        <v>2.7366463810015489</v>
      </c>
    </row>
    <row r="369" spans="1:4" x14ac:dyDescent="0.2">
      <c r="A369" s="13">
        <v>38473</v>
      </c>
      <c r="B369" s="26">
        <v>1.9359999999999999</v>
      </c>
      <c r="C369" s="12">
        <v>2.036</v>
      </c>
      <c r="D369" s="12">
        <f t="shared" si="7"/>
        <v>2.6295707706611573</v>
      </c>
    </row>
    <row r="370" spans="1:4" x14ac:dyDescent="0.2">
      <c r="A370" s="13">
        <v>38504</v>
      </c>
      <c r="B370" s="26">
        <v>1.9370000000000001</v>
      </c>
      <c r="C370" s="12">
        <v>2.0590000000000002</v>
      </c>
      <c r="D370" s="12">
        <f t="shared" si="7"/>
        <v>2.6579032540010328</v>
      </c>
    </row>
    <row r="371" spans="1:4" x14ac:dyDescent="0.2">
      <c r="A371" s="13">
        <v>38534</v>
      </c>
      <c r="B371" s="26">
        <v>1.9490000000000001</v>
      </c>
      <c r="C371" s="12">
        <v>2.173</v>
      </c>
      <c r="D371" s="12">
        <f t="shared" si="7"/>
        <v>2.7877917603899438</v>
      </c>
    </row>
    <row r="372" spans="1:4" x14ac:dyDescent="0.2">
      <c r="A372" s="13">
        <v>38565</v>
      </c>
      <c r="B372" s="26">
        <v>1.9610000000000001</v>
      </c>
      <c r="C372" s="12">
        <v>2.2759999999999998</v>
      </c>
      <c r="D372" s="12">
        <f t="shared" si="7"/>
        <v>2.9020648097909225</v>
      </c>
    </row>
    <row r="373" spans="1:4" x14ac:dyDescent="0.2">
      <c r="A373" s="13">
        <v>38596</v>
      </c>
      <c r="B373" s="26">
        <v>1.988</v>
      </c>
      <c r="C373" s="12">
        <v>2.593</v>
      </c>
      <c r="D373" s="12">
        <f t="shared" si="7"/>
        <v>3.2613587932595576</v>
      </c>
    </row>
    <row r="374" spans="1:4" x14ac:dyDescent="0.2">
      <c r="A374" s="13">
        <v>38626</v>
      </c>
      <c r="B374" s="26">
        <v>1.9910000000000001</v>
      </c>
      <c r="C374" s="12">
        <v>2.6259999999999999</v>
      </c>
      <c r="D374" s="12">
        <f t="shared" si="7"/>
        <v>3.2978880170768456</v>
      </c>
    </row>
    <row r="375" spans="1:4" x14ac:dyDescent="0.2">
      <c r="A375" s="13">
        <v>38657</v>
      </c>
      <c r="B375" s="26">
        <v>1.9810000000000001</v>
      </c>
      <c r="C375" s="12">
        <v>2.4580000000000002</v>
      </c>
      <c r="D375" s="12">
        <f t="shared" si="7"/>
        <v>3.1024861110550228</v>
      </c>
    </row>
    <row r="376" spans="1:4" x14ac:dyDescent="0.2">
      <c r="A376" s="13">
        <v>38687</v>
      </c>
      <c r="B376" s="26">
        <v>1.9810000000000001</v>
      </c>
      <c r="C376" s="12">
        <v>2.407</v>
      </c>
      <c r="D376" s="12">
        <f t="shared" si="7"/>
        <v>3.0381139419485108</v>
      </c>
    </row>
    <row r="377" spans="1:4" x14ac:dyDescent="0.2">
      <c r="A377" s="13">
        <v>38718</v>
      </c>
      <c r="B377" s="26">
        <v>1.9930000000000001</v>
      </c>
      <c r="C377" s="12">
        <v>2.4180000000000001</v>
      </c>
      <c r="D377" s="12">
        <f t="shared" si="7"/>
        <v>3.0336218294029105</v>
      </c>
    </row>
    <row r="378" spans="1:4" x14ac:dyDescent="0.2">
      <c r="A378" s="13">
        <v>38749</v>
      </c>
      <c r="B378" s="26">
        <v>1.994</v>
      </c>
      <c r="C378" s="12">
        <v>2.423</v>
      </c>
      <c r="D378" s="12">
        <f t="shared" si="7"/>
        <v>3.038370306419258</v>
      </c>
    </row>
    <row r="379" spans="1:4" x14ac:dyDescent="0.2">
      <c r="A379" s="13">
        <v>38777</v>
      </c>
      <c r="B379" s="26">
        <v>1.9970000000000001</v>
      </c>
      <c r="C379" s="12">
        <v>2.4289999999999998</v>
      </c>
      <c r="D379" s="12">
        <f t="shared" si="7"/>
        <v>3.0413184241362043</v>
      </c>
    </row>
    <row r="380" spans="1:4" x14ac:dyDescent="0.2">
      <c r="A380" s="13">
        <v>38808</v>
      </c>
      <c r="B380" s="26">
        <v>2.0070000000000001</v>
      </c>
      <c r="C380" s="12">
        <v>2.5259999999999998</v>
      </c>
      <c r="D380" s="12">
        <f t="shared" si="7"/>
        <v>3.1470121285500747</v>
      </c>
    </row>
    <row r="381" spans="1:4" x14ac:dyDescent="0.2">
      <c r="A381" s="13">
        <v>38838</v>
      </c>
      <c r="B381" s="26">
        <v>2.0129999999999999</v>
      </c>
      <c r="C381" s="12">
        <v>2.5720000000000001</v>
      </c>
      <c r="D381" s="12">
        <f t="shared" si="7"/>
        <v>3.1947702553402886</v>
      </c>
    </row>
    <row r="382" spans="1:4" x14ac:dyDescent="0.2">
      <c r="A382" s="13">
        <v>38869</v>
      </c>
      <c r="B382" s="26">
        <v>2.0179999999999998</v>
      </c>
      <c r="C382" s="12">
        <v>2.5659999999999998</v>
      </c>
      <c r="D382" s="12">
        <f t="shared" si="7"/>
        <v>3.1794202289395441</v>
      </c>
    </row>
    <row r="383" spans="1:4" x14ac:dyDescent="0.2">
      <c r="A383" s="13">
        <v>38899</v>
      </c>
      <c r="B383" s="26">
        <v>2.0289999999999999</v>
      </c>
      <c r="C383" s="12">
        <v>2.597</v>
      </c>
      <c r="D383" s="12">
        <f t="shared" si="7"/>
        <v>3.2003858792508626</v>
      </c>
    </row>
    <row r="384" spans="1:4" x14ac:dyDescent="0.2">
      <c r="A384" s="13">
        <v>38930</v>
      </c>
      <c r="B384" s="26">
        <v>2.0379999999999998</v>
      </c>
      <c r="C384" s="12">
        <v>2.649</v>
      </c>
      <c r="D384" s="12">
        <f t="shared" si="7"/>
        <v>3.2500513410206087</v>
      </c>
    </row>
    <row r="385" spans="1:4" x14ac:dyDescent="0.2">
      <c r="A385" s="13">
        <v>38961</v>
      </c>
      <c r="B385" s="26">
        <v>2.028</v>
      </c>
      <c r="C385" s="12">
        <v>2.5310000000000001</v>
      </c>
      <c r="D385" s="12">
        <f t="shared" si="7"/>
        <v>3.1205894610453648</v>
      </c>
    </row>
    <row r="386" spans="1:4" x14ac:dyDescent="0.2">
      <c r="A386" s="13">
        <v>38991</v>
      </c>
      <c r="B386" s="26">
        <v>2.0190000000000001</v>
      </c>
      <c r="C386" s="12">
        <v>2.3959999999999999</v>
      </c>
      <c r="D386" s="12">
        <f t="shared" si="7"/>
        <v>2.9673101198613172</v>
      </c>
    </row>
    <row r="387" spans="1:4" x14ac:dyDescent="0.2">
      <c r="A387" s="13">
        <v>39022</v>
      </c>
      <c r="B387" s="26">
        <v>2.02</v>
      </c>
      <c r="C387" s="12">
        <v>2.375</v>
      </c>
      <c r="D387" s="12">
        <f t="shared" si="7"/>
        <v>2.9398467202970302</v>
      </c>
    </row>
    <row r="388" spans="1:4" x14ac:dyDescent="0.2">
      <c r="A388" s="13">
        <v>39052</v>
      </c>
      <c r="B388" s="26">
        <v>2.0310000000000001</v>
      </c>
      <c r="C388" s="12">
        <v>2.46</v>
      </c>
      <c r="D388" s="12">
        <f t="shared" si="7"/>
        <v>3.0285700738552435</v>
      </c>
    </row>
    <row r="389" spans="1:4" x14ac:dyDescent="0.2">
      <c r="A389" s="13">
        <v>39083</v>
      </c>
      <c r="B389" s="26">
        <v>2.03437</v>
      </c>
      <c r="C389" s="12">
        <v>2.3679999999999999</v>
      </c>
      <c r="D389" s="12">
        <f t="shared" si="7"/>
        <v>2.9104771777012046</v>
      </c>
    </row>
    <row r="390" spans="1:4" x14ac:dyDescent="0.2">
      <c r="A390" s="13">
        <v>39114</v>
      </c>
      <c r="B390" s="26">
        <v>2.0422600000000002</v>
      </c>
      <c r="C390" s="12">
        <v>2.4249999999999998</v>
      </c>
      <c r="D390" s="12">
        <f t="shared" si="7"/>
        <v>2.9690202153496612</v>
      </c>
    </row>
    <row r="391" spans="1:4" x14ac:dyDescent="0.2">
      <c r="A391" s="13">
        <v>39142</v>
      </c>
      <c r="B391" s="26">
        <v>2.05288</v>
      </c>
      <c r="C391" s="12">
        <v>2.5049999999999999</v>
      </c>
      <c r="D391" s="12">
        <f t="shared" si="7"/>
        <v>3.0511011773703283</v>
      </c>
    </row>
    <row r="392" spans="1:4" x14ac:dyDescent="0.2">
      <c r="A392" s="13">
        <v>39173</v>
      </c>
      <c r="B392" s="26">
        <v>2.05904</v>
      </c>
      <c r="C392" s="12">
        <v>2.5550000000000002</v>
      </c>
      <c r="D392" s="12">
        <f t="shared" si="7"/>
        <v>3.1026912711749168</v>
      </c>
    </row>
    <row r="393" spans="1:4" x14ac:dyDescent="0.2">
      <c r="A393" s="13">
        <v>39203</v>
      </c>
      <c r="B393" s="26">
        <v>2.0675500000000002</v>
      </c>
      <c r="C393" s="12">
        <v>2.5670000000000002</v>
      </c>
      <c r="D393" s="12">
        <f t="shared" si="7"/>
        <v>3.1044329950908081</v>
      </c>
    </row>
    <row r="394" spans="1:4" x14ac:dyDescent="0.2">
      <c r="A394" s="13">
        <v>39234</v>
      </c>
      <c r="B394" s="26">
        <v>2.0723400000000001</v>
      </c>
      <c r="C394" s="12">
        <v>2.5609999999999999</v>
      </c>
      <c r="D394" s="12">
        <f t="shared" si="7"/>
        <v>3.0900180168312148</v>
      </c>
    </row>
    <row r="395" spans="1:4" x14ac:dyDescent="0.2">
      <c r="A395" s="13">
        <v>39264</v>
      </c>
      <c r="B395" s="26">
        <v>2.0760299999999998</v>
      </c>
      <c r="C395" s="12">
        <v>2.621</v>
      </c>
      <c r="D395" s="12">
        <f t="shared" si="7"/>
        <v>3.1567910661213956</v>
      </c>
    </row>
    <row r="396" spans="1:4" x14ac:dyDescent="0.2">
      <c r="A396" s="13">
        <v>39295</v>
      </c>
      <c r="B396" s="26">
        <v>2.07667</v>
      </c>
      <c r="C396" s="12">
        <v>2.6339999999999999</v>
      </c>
      <c r="D396" s="12">
        <f t="shared" si="7"/>
        <v>3.1714708538188541</v>
      </c>
    </row>
    <row r="397" spans="1:4" x14ac:dyDescent="0.2">
      <c r="A397" s="13">
        <v>39326</v>
      </c>
      <c r="B397" s="26">
        <v>2.0854699999999999</v>
      </c>
      <c r="C397" s="12">
        <v>2.706</v>
      </c>
      <c r="D397" s="12">
        <f t="shared" si="7"/>
        <v>3.2444141617956626</v>
      </c>
    </row>
    <row r="398" spans="1:4" x14ac:dyDescent="0.2">
      <c r="A398" s="13">
        <v>39356</v>
      </c>
      <c r="B398" s="26">
        <v>2.0918999999999999</v>
      </c>
      <c r="C398" s="12">
        <v>2.8079999999999998</v>
      </c>
      <c r="D398" s="12">
        <f t="shared" si="7"/>
        <v>3.3563606941058368</v>
      </c>
    </row>
    <row r="399" spans="1:4" x14ac:dyDescent="0.2">
      <c r="A399" s="13">
        <v>39387</v>
      </c>
      <c r="B399" s="26">
        <v>2.1083400000000001</v>
      </c>
      <c r="C399" s="12">
        <v>3.169</v>
      </c>
      <c r="D399" s="12">
        <f t="shared" si="7"/>
        <v>3.7583224114706355</v>
      </c>
    </row>
    <row r="400" spans="1:4" x14ac:dyDescent="0.2">
      <c r="A400" s="13">
        <v>39417</v>
      </c>
      <c r="B400" s="26">
        <v>2.1144500000000002</v>
      </c>
      <c r="C400" s="12">
        <v>3.2469999999999999</v>
      </c>
      <c r="D400" s="12">
        <f t="shared" si="7"/>
        <v>3.8397001579606989</v>
      </c>
    </row>
    <row r="401" spans="1:4" x14ac:dyDescent="0.2">
      <c r="A401" s="13">
        <v>39448</v>
      </c>
      <c r="B401" s="26">
        <v>2.12174</v>
      </c>
      <c r="C401" s="12">
        <v>3.3370000000000002</v>
      </c>
      <c r="D401" s="12">
        <f t="shared" si="7"/>
        <v>3.9325702154835187</v>
      </c>
    </row>
    <row r="402" spans="1:4" x14ac:dyDescent="0.2">
      <c r="A402" s="13">
        <v>39479</v>
      </c>
      <c r="B402" s="26">
        <v>2.1268699999999998</v>
      </c>
      <c r="C402" s="12">
        <v>3.3380000000000001</v>
      </c>
      <c r="D402" s="12">
        <f t="shared" si="7"/>
        <v>3.9242605076944059</v>
      </c>
    </row>
    <row r="403" spans="1:4" x14ac:dyDescent="0.2">
      <c r="A403" s="13">
        <v>39508</v>
      </c>
      <c r="B403" s="26">
        <v>2.1344799999999999</v>
      </c>
      <c r="C403" s="12">
        <v>3.6989999999999998</v>
      </c>
      <c r="D403" s="12">
        <f t="shared" si="7"/>
        <v>4.3331595906262885</v>
      </c>
    </row>
    <row r="404" spans="1:4" x14ac:dyDescent="0.2">
      <c r="A404" s="13">
        <v>39539</v>
      </c>
      <c r="B404" s="26">
        <v>2.1394199999999999</v>
      </c>
      <c r="C404" s="12">
        <v>3.875</v>
      </c>
      <c r="D404" s="12">
        <f t="shared" si="7"/>
        <v>4.5288516864383812</v>
      </c>
    </row>
    <row r="405" spans="1:4" x14ac:dyDescent="0.2">
      <c r="A405" s="13">
        <v>39569</v>
      </c>
      <c r="B405" s="26">
        <v>2.1520800000000002</v>
      </c>
      <c r="C405" s="12">
        <v>4.1849999999999996</v>
      </c>
      <c r="D405" s="12">
        <f t="shared" si="7"/>
        <v>4.8623866886918696</v>
      </c>
    </row>
    <row r="406" spans="1:4" x14ac:dyDescent="0.2">
      <c r="A406" s="13">
        <v>39600</v>
      </c>
      <c r="B406" s="26">
        <v>2.1746300000000001</v>
      </c>
      <c r="C406" s="12">
        <v>4.5890000000000004</v>
      </c>
      <c r="D406" s="12">
        <f t="shared" si="7"/>
        <v>5.2764900755530828</v>
      </c>
    </row>
    <row r="407" spans="1:4" x14ac:dyDescent="0.2">
      <c r="A407" s="13">
        <v>39630</v>
      </c>
      <c r="B407" s="26">
        <v>2.1901600000000001</v>
      </c>
      <c r="C407" s="12">
        <v>4.649</v>
      </c>
      <c r="D407" s="12">
        <f t="shared" si="7"/>
        <v>5.3075750780764874</v>
      </c>
    </row>
    <row r="408" spans="1:4" x14ac:dyDescent="0.2">
      <c r="A408" s="13">
        <v>39661</v>
      </c>
      <c r="B408" s="26">
        <v>2.1869000000000001</v>
      </c>
      <c r="C408" s="12">
        <v>4.2169999999999996</v>
      </c>
      <c r="D408" s="12">
        <f t="shared" ref="D408:D508" si="8">C408*$B$545/B408</f>
        <v>4.8215549357538059</v>
      </c>
    </row>
    <row r="409" spans="1:4" x14ac:dyDescent="0.2">
      <c r="A409" s="13">
        <v>39692</v>
      </c>
      <c r="B409" s="26">
        <v>2.1887699999999999</v>
      </c>
      <c r="C409" s="12">
        <v>3.952</v>
      </c>
      <c r="D409" s="12">
        <f t="shared" si="8"/>
        <v>4.5147036847179018</v>
      </c>
    </row>
    <row r="410" spans="1:4" x14ac:dyDescent="0.2">
      <c r="A410" s="13">
        <v>39722</v>
      </c>
      <c r="B410" s="26">
        <v>2.16995</v>
      </c>
      <c r="C410" s="12">
        <v>3.544</v>
      </c>
      <c r="D410" s="12">
        <f t="shared" si="8"/>
        <v>4.0837244397336345</v>
      </c>
    </row>
    <row r="411" spans="1:4" x14ac:dyDescent="0.2">
      <c r="A411" s="13">
        <v>39753</v>
      </c>
      <c r="B411" s="26">
        <v>2.1315300000000001</v>
      </c>
      <c r="C411" s="12">
        <v>3.0030000000000001</v>
      </c>
      <c r="D411" s="12">
        <f t="shared" si="8"/>
        <v>3.5227054045685495</v>
      </c>
    </row>
    <row r="412" spans="1:4" x14ac:dyDescent="0.2">
      <c r="A412" s="13">
        <v>39783</v>
      </c>
      <c r="B412" s="26">
        <v>2.1139800000000002</v>
      </c>
      <c r="C412" s="12">
        <v>2.637</v>
      </c>
      <c r="D412" s="12">
        <f t="shared" si="8"/>
        <v>3.1190454162291035</v>
      </c>
    </row>
    <row r="413" spans="1:4" x14ac:dyDescent="0.2">
      <c r="A413" s="13">
        <v>39814</v>
      </c>
      <c r="B413" s="26">
        <v>2.1193300000000002</v>
      </c>
      <c r="C413" s="12">
        <v>2.5089999999999999</v>
      </c>
      <c r="D413" s="12">
        <f t="shared" si="8"/>
        <v>2.9601554514870263</v>
      </c>
    </row>
    <row r="414" spans="1:4" x14ac:dyDescent="0.2">
      <c r="A414" s="13">
        <v>39845</v>
      </c>
      <c r="B414" s="26">
        <v>2.1270500000000001</v>
      </c>
      <c r="C414" s="12">
        <v>2.4510000000000001</v>
      </c>
      <c r="D414" s="12">
        <f t="shared" si="8"/>
        <v>2.8812308441268426</v>
      </c>
    </row>
    <row r="415" spans="1:4" x14ac:dyDescent="0.2">
      <c r="A415" s="13">
        <v>39873</v>
      </c>
      <c r="B415" s="26">
        <v>2.1249500000000001</v>
      </c>
      <c r="C415" s="12">
        <v>2.319</v>
      </c>
      <c r="D415" s="12">
        <f t="shared" si="8"/>
        <v>2.7287545697545821</v>
      </c>
    </row>
    <row r="416" spans="1:4" x14ac:dyDescent="0.2">
      <c r="A416" s="13">
        <v>39904</v>
      </c>
      <c r="B416" s="26">
        <v>2.1270899999999999</v>
      </c>
      <c r="C416" s="12">
        <v>2.3540000000000001</v>
      </c>
      <c r="D416" s="12">
        <f t="shared" si="8"/>
        <v>2.767152127084421</v>
      </c>
    </row>
    <row r="417" spans="1:4" x14ac:dyDescent="0.2">
      <c r="A417" s="13">
        <v>39934</v>
      </c>
      <c r="B417" s="26">
        <v>2.13022</v>
      </c>
      <c r="C417" s="12">
        <v>2.3439999999999999</v>
      </c>
      <c r="D417" s="12">
        <f t="shared" si="8"/>
        <v>2.7513484278619109</v>
      </c>
    </row>
    <row r="418" spans="1:4" x14ac:dyDescent="0.2">
      <c r="A418" s="13">
        <v>39965</v>
      </c>
      <c r="B418" s="26">
        <v>2.1478999999999999</v>
      </c>
      <c r="C418" s="12">
        <v>2.4489999999999998</v>
      </c>
      <c r="D418" s="12">
        <f t="shared" si="8"/>
        <v>2.8509340439499047</v>
      </c>
    </row>
    <row r="419" spans="1:4" x14ac:dyDescent="0.2">
      <c r="A419" s="13">
        <v>39995</v>
      </c>
      <c r="B419" s="26">
        <v>2.1472600000000002</v>
      </c>
      <c r="C419" s="12">
        <v>2.452</v>
      </c>
      <c r="D419" s="12">
        <f t="shared" si="8"/>
        <v>2.8552771830146324</v>
      </c>
    </row>
    <row r="420" spans="1:4" x14ac:dyDescent="0.2">
      <c r="A420" s="13">
        <v>40026</v>
      </c>
      <c r="B420" s="26">
        <v>2.1544500000000002</v>
      </c>
      <c r="C420" s="12">
        <v>2.5590000000000002</v>
      </c>
      <c r="D420" s="12">
        <f t="shared" si="8"/>
        <v>2.9699306565480748</v>
      </c>
    </row>
    <row r="421" spans="1:4" x14ac:dyDescent="0.2">
      <c r="A421" s="13">
        <v>40057</v>
      </c>
      <c r="B421" s="26">
        <v>2.1586099999999999</v>
      </c>
      <c r="C421" s="12">
        <v>2.5529999999999999</v>
      </c>
      <c r="D421" s="12">
        <f t="shared" si="8"/>
        <v>2.9572570316083033</v>
      </c>
    </row>
    <row r="422" spans="1:4" x14ac:dyDescent="0.2">
      <c r="A422" s="13">
        <v>40087</v>
      </c>
      <c r="B422" s="26">
        <v>2.1650900000000002</v>
      </c>
      <c r="C422" s="12">
        <v>2.6030000000000002</v>
      </c>
      <c r="D422" s="12">
        <f t="shared" si="8"/>
        <v>3.0061500681264985</v>
      </c>
    </row>
    <row r="423" spans="1:4" x14ac:dyDescent="0.2">
      <c r="A423" s="13">
        <v>40118</v>
      </c>
      <c r="B423" s="26">
        <v>2.1723400000000002</v>
      </c>
      <c r="C423" s="12">
        <v>2.79</v>
      </c>
      <c r="D423" s="12">
        <f t="shared" si="8"/>
        <v>3.2113589171124226</v>
      </c>
    </row>
    <row r="424" spans="1:4" x14ac:dyDescent="0.2">
      <c r="A424" s="13">
        <v>40148</v>
      </c>
      <c r="B424" s="26">
        <v>2.17347</v>
      </c>
      <c r="C424" s="12">
        <v>2.7879999999999998</v>
      </c>
      <c r="D424" s="12">
        <f t="shared" si="8"/>
        <v>3.2073884599281333</v>
      </c>
    </row>
    <row r="425" spans="1:4" x14ac:dyDescent="0.2">
      <c r="A425" s="13">
        <v>40179</v>
      </c>
      <c r="B425" s="26">
        <v>2.1748799999999999</v>
      </c>
      <c r="C425" s="12">
        <v>2.9670000000000001</v>
      </c>
      <c r="D425" s="12">
        <f t="shared" si="8"/>
        <v>3.4111018718274115</v>
      </c>
    </row>
    <row r="426" spans="1:4" x14ac:dyDescent="0.2">
      <c r="A426" s="13">
        <v>40210</v>
      </c>
      <c r="B426" s="26">
        <v>2.1728100000000001</v>
      </c>
      <c r="C426" s="12">
        <v>2.89</v>
      </c>
      <c r="D426" s="12">
        <f t="shared" si="8"/>
        <v>3.3257418412102302</v>
      </c>
    </row>
    <row r="427" spans="1:4" x14ac:dyDescent="0.2">
      <c r="A427" s="13">
        <v>40238</v>
      </c>
      <c r="B427" s="26">
        <v>2.17353</v>
      </c>
      <c r="C427" s="12">
        <v>2.9079999999999999</v>
      </c>
      <c r="D427" s="12">
        <f t="shared" si="8"/>
        <v>3.3453472627476963</v>
      </c>
    </row>
    <row r="428" spans="1:4" x14ac:dyDescent="0.2">
      <c r="A428" s="13">
        <v>40269</v>
      </c>
      <c r="B428" s="26">
        <v>2.1740300000000001</v>
      </c>
      <c r="C428" s="12">
        <v>2.9809999999999999</v>
      </c>
      <c r="D428" s="12">
        <f t="shared" si="8"/>
        <v>3.4285373601100262</v>
      </c>
    </row>
    <row r="429" spans="1:4" x14ac:dyDescent="0.2">
      <c r="A429" s="13">
        <v>40299</v>
      </c>
      <c r="B429" s="26">
        <v>2.1728999999999998</v>
      </c>
      <c r="C429" s="12">
        <v>2.9129999999999998</v>
      </c>
      <c r="D429" s="12">
        <f t="shared" si="8"/>
        <v>3.3520708366698884</v>
      </c>
    </row>
    <row r="430" spans="1:4" x14ac:dyDescent="0.2">
      <c r="A430" s="13">
        <v>40330</v>
      </c>
      <c r="B430" s="26">
        <v>2.1719900000000001</v>
      </c>
      <c r="C430" s="12">
        <v>2.8279999999999998</v>
      </c>
      <c r="D430" s="12">
        <f t="shared" si="8"/>
        <v>3.2556223905266597</v>
      </c>
    </row>
    <row r="431" spans="1:4" x14ac:dyDescent="0.2">
      <c r="A431" s="13">
        <v>40360</v>
      </c>
      <c r="B431" s="26">
        <v>2.17605</v>
      </c>
      <c r="C431" s="12">
        <v>2.8</v>
      </c>
      <c r="D431" s="12">
        <f t="shared" si="8"/>
        <v>3.2173744169481395</v>
      </c>
    </row>
    <row r="432" spans="1:4" x14ac:dyDescent="0.2">
      <c r="A432" s="13">
        <v>40391</v>
      </c>
      <c r="B432" s="26">
        <v>2.17923</v>
      </c>
      <c r="C432" s="12">
        <v>2.8140000000000001</v>
      </c>
      <c r="D432" s="12">
        <f t="shared" si="8"/>
        <v>3.2287429220412718</v>
      </c>
    </row>
    <row r="433" spans="1:4" x14ac:dyDescent="0.2">
      <c r="A433" s="13">
        <v>40422</v>
      </c>
      <c r="B433" s="26">
        <v>2.18275</v>
      </c>
      <c r="C433" s="12">
        <v>2.83</v>
      </c>
      <c r="D433" s="12">
        <f t="shared" si="8"/>
        <v>3.2418646707135497</v>
      </c>
    </row>
    <row r="434" spans="1:4" x14ac:dyDescent="0.2">
      <c r="A434" s="13">
        <v>40452</v>
      </c>
      <c r="B434" s="26">
        <v>2.19035</v>
      </c>
      <c r="C434" s="12">
        <v>2.9359999999999999</v>
      </c>
      <c r="D434" s="12">
        <f t="shared" si="8"/>
        <v>3.351621572807999</v>
      </c>
    </row>
    <row r="435" spans="1:4" x14ac:dyDescent="0.2">
      <c r="A435" s="13">
        <v>40483</v>
      </c>
      <c r="B435" s="26">
        <v>2.1959</v>
      </c>
      <c r="C435" s="12">
        <v>3.044</v>
      </c>
      <c r="D435" s="12">
        <f t="shared" si="8"/>
        <v>3.4661274866797216</v>
      </c>
    </row>
    <row r="436" spans="1:4" x14ac:dyDescent="0.2">
      <c r="A436" s="13">
        <v>40513</v>
      </c>
      <c r="B436" s="26">
        <v>2.20472</v>
      </c>
      <c r="C436" s="12">
        <v>3.1930000000000001</v>
      </c>
      <c r="D436" s="12">
        <f t="shared" si="8"/>
        <v>3.6212450928008999</v>
      </c>
    </row>
    <row r="437" spans="1:4" x14ac:dyDescent="0.2">
      <c r="A437" s="13">
        <v>40544</v>
      </c>
      <c r="B437" s="26">
        <v>2.2118699999999998</v>
      </c>
      <c r="C437" s="12">
        <v>3.415</v>
      </c>
      <c r="D437" s="12">
        <f t="shared" si="8"/>
        <v>3.8604999638315096</v>
      </c>
    </row>
    <row r="438" spans="1:4" x14ac:dyDescent="0.2">
      <c r="A438" s="13">
        <v>40575</v>
      </c>
      <c r="B438" s="26">
        <v>2.2189800000000002</v>
      </c>
      <c r="C438" s="12">
        <v>3.6070000000000002</v>
      </c>
      <c r="D438" s="12">
        <f t="shared" si="8"/>
        <v>4.0644819326897945</v>
      </c>
    </row>
    <row r="439" spans="1:4" x14ac:dyDescent="0.2">
      <c r="A439" s="13">
        <v>40603</v>
      </c>
      <c r="B439" s="26">
        <v>2.2304599999999999</v>
      </c>
      <c r="C439" s="12">
        <v>3.827</v>
      </c>
      <c r="D439" s="12">
        <f t="shared" si="8"/>
        <v>4.2901894044277871</v>
      </c>
    </row>
    <row r="440" spans="1:4" x14ac:dyDescent="0.2">
      <c r="A440" s="13">
        <v>40634</v>
      </c>
      <c r="B440" s="26">
        <v>2.2409300000000001</v>
      </c>
      <c r="C440" s="12">
        <v>3.9750000000000001</v>
      </c>
      <c r="D440" s="12">
        <f t="shared" si="8"/>
        <v>4.435282483165472</v>
      </c>
    </row>
    <row r="441" spans="1:4" x14ac:dyDescent="0.2">
      <c r="A441" s="13">
        <v>40664</v>
      </c>
      <c r="B441" s="26">
        <v>2.2480600000000002</v>
      </c>
      <c r="C441" s="12">
        <v>3.9140000000000001</v>
      </c>
      <c r="D441" s="12">
        <f t="shared" si="8"/>
        <v>4.3533678540608349</v>
      </c>
    </row>
    <row r="442" spans="1:4" x14ac:dyDescent="0.2">
      <c r="A442" s="13">
        <v>40695</v>
      </c>
      <c r="B442" s="26">
        <v>2.2480600000000002</v>
      </c>
      <c r="C442" s="12">
        <v>3.8239999999999998</v>
      </c>
      <c r="D442" s="12">
        <f t="shared" si="8"/>
        <v>4.2532648630374634</v>
      </c>
    </row>
    <row r="443" spans="1:4" x14ac:dyDescent="0.2">
      <c r="A443" s="13">
        <v>40725</v>
      </c>
      <c r="B443" s="26">
        <v>2.2539500000000001</v>
      </c>
      <c r="C443" s="12">
        <v>3.6890000000000001</v>
      </c>
      <c r="D443" s="12">
        <f t="shared" si="8"/>
        <v>4.0923881687703814</v>
      </c>
    </row>
    <row r="444" spans="1:4" x14ac:dyDescent="0.2">
      <c r="A444" s="13">
        <v>40756</v>
      </c>
      <c r="B444" s="26">
        <v>2.2610600000000001</v>
      </c>
      <c r="C444" s="12">
        <v>3.6709999999999998</v>
      </c>
      <c r="D444" s="12">
        <f t="shared" si="8"/>
        <v>4.0596139894562731</v>
      </c>
    </row>
    <row r="445" spans="1:4" x14ac:dyDescent="0.2">
      <c r="A445" s="13">
        <v>40787</v>
      </c>
      <c r="B445" s="26">
        <v>2.2659699999999998</v>
      </c>
      <c r="C445" s="12">
        <v>3.6539999999999999</v>
      </c>
      <c r="D445" s="12">
        <f t="shared" si="8"/>
        <v>4.0320585524080199</v>
      </c>
    </row>
    <row r="446" spans="1:4" x14ac:dyDescent="0.2">
      <c r="A446" s="13">
        <v>40817</v>
      </c>
      <c r="B446" s="26">
        <v>2.2675000000000001</v>
      </c>
      <c r="C446" s="12">
        <v>3.6419999999999999</v>
      </c>
      <c r="D446" s="12">
        <f t="shared" si="8"/>
        <v>4.0161052762954794</v>
      </c>
    </row>
    <row r="447" spans="1:4" x14ac:dyDescent="0.2">
      <c r="A447" s="13">
        <v>40848</v>
      </c>
      <c r="B447" s="26">
        <v>2.27169</v>
      </c>
      <c r="C447" s="12">
        <v>3.6819999999999999</v>
      </c>
      <c r="D447" s="12">
        <f t="shared" si="8"/>
        <v>4.0527252371582385</v>
      </c>
    </row>
    <row r="448" spans="1:4" x14ac:dyDescent="0.2">
      <c r="A448" s="13">
        <v>40878</v>
      </c>
      <c r="B448" s="26">
        <v>2.27223</v>
      </c>
      <c r="C448" s="12">
        <v>3.6459999999999999</v>
      </c>
      <c r="D448" s="12">
        <f t="shared" si="8"/>
        <v>4.0121468258054866</v>
      </c>
    </row>
    <row r="449" spans="1:4" x14ac:dyDescent="0.2">
      <c r="A449" s="13">
        <v>40909</v>
      </c>
      <c r="B449" s="26">
        <v>2.2784200000000001</v>
      </c>
      <c r="C449" s="12">
        <v>3.6970000000000001</v>
      </c>
      <c r="D449" s="12">
        <f t="shared" ref="D449:D496" si="9">C449*$B$545/B449</f>
        <v>4.0572158113956158</v>
      </c>
    </row>
    <row r="450" spans="1:4" x14ac:dyDescent="0.2">
      <c r="A450" s="13">
        <v>40940</v>
      </c>
      <c r="B450" s="26">
        <v>2.28329</v>
      </c>
      <c r="C450" s="12">
        <v>3.8039999999999998</v>
      </c>
      <c r="D450" s="12">
        <f t="shared" si="9"/>
        <v>4.1657372773497894</v>
      </c>
    </row>
    <row r="451" spans="1:4" x14ac:dyDescent="0.2">
      <c r="A451" s="13">
        <v>40969</v>
      </c>
      <c r="B451" s="26">
        <v>2.2880699999999998</v>
      </c>
      <c r="C451" s="12">
        <v>3.9089999999999998</v>
      </c>
      <c r="D451" s="12">
        <f t="shared" si="9"/>
        <v>4.2717792956509202</v>
      </c>
    </row>
    <row r="452" spans="1:4" x14ac:dyDescent="0.2">
      <c r="A452" s="13">
        <v>41000</v>
      </c>
      <c r="B452" s="26">
        <v>2.2918699999999999</v>
      </c>
      <c r="C452" s="12">
        <v>3.8580000000000001</v>
      </c>
      <c r="D452" s="12">
        <f t="shared" si="9"/>
        <v>4.209055830391776</v>
      </c>
    </row>
    <row r="453" spans="1:4" x14ac:dyDescent="0.2">
      <c r="A453" s="13">
        <v>41030</v>
      </c>
      <c r="B453" s="26">
        <v>2.2871299999999999</v>
      </c>
      <c r="C453" s="12">
        <v>3.7490000000000001</v>
      </c>
      <c r="D453" s="12">
        <f t="shared" si="9"/>
        <v>4.0986141290613132</v>
      </c>
    </row>
    <row r="454" spans="1:4" x14ac:dyDescent="0.2">
      <c r="A454" s="13">
        <v>41061</v>
      </c>
      <c r="B454" s="26">
        <v>2.2852399999999999</v>
      </c>
      <c r="C454" s="12">
        <v>3.5129999999999999</v>
      </c>
      <c r="D454" s="12">
        <f t="shared" si="9"/>
        <v>3.8437822377518338</v>
      </c>
    </row>
    <row r="455" spans="1:4" x14ac:dyDescent="0.2">
      <c r="A455" s="13">
        <v>41091</v>
      </c>
      <c r="B455" s="26">
        <v>2.2858999999999998</v>
      </c>
      <c r="C455" s="12">
        <v>3.492</v>
      </c>
      <c r="D455" s="12">
        <f t="shared" si="9"/>
        <v>3.8197017209851705</v>
      </c>
    </row>
    <row r="456" spans="1:4" x14ac:dyDescent="0.2">
      <c r="A456" s="13">
        <v>41122</v>
      </c>
      <c r="B456" s="26">
        <v>2.2991799999999998</v>
      </c>
      <c r="C456" s="12">
        <v>3.66</v>
      </c>
      <c r="D456" s="12">
        <f t="shared" si="9"/>
        <v>3.9803435224732304</v>
      </c>
    </row>
    <row r="457" spans="1:4" x14ac:dyDescent="0.2">
      <c r="A457" s="13">
        <v>41153</v>
      </c>
      <c r="B457" s="26">
        <v>2.3101500000000001</v>
      </c>
      <c r="C457" s="12">
        <v>3.8170000000000002</v>
      </c>
      <c r="D457" s="12">
        <f t="shared" si="9"/>
        <v>4.1313731528255735</v>
      </c>
    </row>
    <row r="458" spans="1:4" x14ac:dyDescent="0.2">
      <c r="A458" s="13">
        <v>41183</v>
      </c>
      <c r="B458" s="26">
        <v>2.3163800000000001</v>
      </c>
      <c r="C458" s="12">
        <v>3.847</v>
      </c>
      <c r="D458" s="12">
        <f t="shared" si="9"/>
        <v>4.1526451614156574</v>
      </c>
    </row>
    <row r="459" spans="1:4" x14ac:dyDescent="0.2">
      <c r="A459" s="13">
        <v>41214</v>
      </c>
      <c r="B459" s="26">
        <v>2.3124899999999999</v>
      </c>
      <c r="C459" s="12">
        <v>3.847</v>
      </c>
      <c r="D459" s="12">
        <f t="shared" si="9"/>
        <v>4.1596306141864403</v>
      </c>
    </row>
    <row r="460" spans="1:4" x14ac:dyDescent="0.2">
      <c r="A460" s="19">
        <v>41244</v>
      </c>
      <c r="B460" s="26">
        <v>2.3122099999999999</v>
      </c>
      <c r="C460" s="12">
        <v>3.8439999999999999</v>
      </c>
      <c r="D460" s="12">
        <f t="shared" si="9"/>
        <v>4.1568901388714696</v>
      </c>
    </row>
    <row r="461" spans="1:4" x14ac:dyDescent="0.2">
      <c r="A461" s="13">
        <v>41275</v>
      </c>
      <c r="B461" s="26">
        <v>2.3167900000000001</v>
      </c>
      <c r="C461" s="12">
        <v>3.8410000000000002</v>
      </c>
      <c r="D461" s="12">
        <f t="shared" si="9"/>
        <v>4.1454347165690457</v>
      </c>
    </row>
    <row r="462" spans="1:4" x14ac:dyDescent="0.2">
      <c r="A462" s="13">
        <v>41306</v>
      </c>
      <c r="B462" s="26">
        <v>2.3293699999999999</v>
      </c>
      <c r="C462" s="12">
        <v>3.9649999999999999</v>
      </c>
      <c r="D462" s="12">
        <f t="shared" si="9"/>
        <v>4.2561522664926574</v>
      </c>
    </row>
    <row r="463" spans="1:4" x14ac:dyDescent="0.2">
      <c r="A463" s="13">
        <v>41334</v>
      </c>
      <c r="B463" s="26">
        <v>2.3228200000000001</v>
      </c>
      <c r="C463" s="12">
        <v>3.879</v>
      </c>
      <c r="D463" s="12">
        <f t="shared" si="9"/>
        <v>4.1755786255499778</v>
      </c>
    </row>
    <row r="464" spans="1:4" x14ac:dyDescent="0.2">
      <c r="A464" s="13">
        <v>41365</v>
      </c>
      <c r="B464" s="26">
        <v>2.3179699999999999</v>
      </c>
      <c r="C464" s="12">
        <v>3.7010000000000001</v>
      </c>
      <c r="D464" s="12">
        <f t="shared" si="9"/>
        <v>3.9923050414802614</v>
      </c>
    </row>
    <row r="465" spans="1:4" x14ac:dyDescent="0.2">
      <c r="A465" s="13">
        <v>41395</v>
      </c>
      <c r="B465" s="26">
        <v>2.3189299999999999</v>
      </c>
      <c r="C465" s="12">
        <v>3.5990000000000002</v>
      </c>
      <c r="D465" s="12">
        <f t="shared" si="9"/>
        <v>3.8806694393534955</v>
      </c>
    </row>
    <row r="466" spans="1:4" x14ac:dyDescent="0.2">
      <c r="A466" s="13">
        <v>41426</v>
      </c>
      <c r="B466" s="26">
        <v>2.3244500000000001</v>
      </c>
      <c r="C466" s="12">
        <v>3.569</v>
      </c>
      <c r="D466" s="12">
        <f t="shared" si="9"/>
        <v>3.8391827197831745</v>
      </c>
    </row>
    <row r="467" spans="1:4" x14ac:dyDescent="0.2">
      <c r="A467" s="13">
        <v>41456</v>
      </c>
      <c r="B467" s="26">
        <v>2.3290000000000002</v>
      </c>
      <c r="C467" s="12">
        <v>3.6040000000000001</v>
      </c>
      <c r="D467" s="12">
        <f t="shared" si="9"/>
        <v>3.8692584233576643</v>
      </c>
    </row>
    <row r="468" spans="1:4" x14ac:dyDescent="0.2">
      <c r="A468" s="13">
        <v>41487</v>
      </c>
      <c r="B468" s="26">
        <v>2.3345600000000002</v>
      </c>
      <c r="C468" s="12">
        <v>3.6509999999999998</v>
      </c>
      <c r="D468" s="12">
        <f t="shared" si="9"/>
        <v>3.9103824562230138</v>
      </c>
    </row>
    <row r="469" spans="1:4" x14ac:dyDescent="0.2">
      <c r="A469" s="13">
        <v>41518</v>
      </c>
      <c r="B469" s="26">
        <v>2.3354400000000002</v>
      </c>
      <c r="C469" s="12">
        <v>3.694</v>
      </c>
      <c r="D469" s="12">
        <f t="shared" si="9"/>
        <v>3.9549465616757442</v>
      </c>
    </row>
    <row r="470" spans="1:4" x14ac:dyDescent="0.2">
      <c r="A470" s="13">
        <v>41548</v>
      </c>
      <c r="B470" s="26">
        <v>2.3366899999999999</v>
      </c>
      <c r="C470" s="12">
        <v>3.6840000000000002</v>
      </c>
      <c r="D470" s="12">
        <f t="shared" si="9"/>
        <v>3.9421302046912512</v>
      </c>
    </row>
    <row r="471" spans="1:4" x14ac:dyDescent="0.2">
      <c r="A471" s="13">
        <v>41579</v>
      </c>
      <c r="B471" s="26">
        <v>2.3410000000000002</v>
      </c>
      <c r="C471" s="12">
        <v>3.6829999999999998</v>
      </c>
      <c r="D471" s="12">
        <f t="shared" si="9"/>
        <v>3.9338042763776158</v>
      </c>
    </row>
    <row r="472" spans="1:4" x14ac:dyDescent="0.2">
      <c r="A472" s="13">
        <v>41609</v>
      </c>
      <c r="B472" s="26">
        <v>2.3471899999999999</v>
      </c>
      <c r="C472" s="12">
        <v>3.7719999999999998</v>
      </c>
      <c r="D472" s="12">
        <f t="shared" si="9"/>
        <v>4.0182400760057773</v>
      </c>
    </row>
    <row r="473" spans="1:4" x14ac:dyDescent="0.2">
      <c r="A473" s="13">
        <v>41640</v>
      </c>
      <c r="B473" s="26">
        <v>2.3534700000000002</v>
      </c>
      <c r="C473" s="12">
        <v>3.9039999999999999</v>
      </c>
      <c r="D473" s="12">
        <f t="shared" si="9"/>
        <v>4.1477596774125018</v>
      </c>
    </row>
    <row r="474" spans="1:4" x14ac:dyDescent="0.2">
      <c r="A474" s="13">
        <v>41671</v>
      </c>
      <c r="B474" s="26">
        <v>2.3552200000000001</v>
      </c>
      <c r="C474" s="12">
        <v>4.0720000000000001</v>
      </c>
      <c r="D474" s="12">
        <f t="shared" si="9"/>
        <v>4.3230348009952362</v>
      </c>
    </row>
    <row r="475" spans="1:4" x14ac:dyDescent="0.2">
      <c r="A475" s="13">
        <v>41699</v>
      </c>
      <c r="B475" s="26">
        <v>2.3595600000000001</v>
      </c>
      <c r="C475" s="12">
        <v>3.952</v>
      </c>
      <c r="D475" s="12">
        <f t="shared" si="9"/>
        <v>4.1879197748732819</v>
      </c>
    </row>
    <row r="476" spans="1:4" x14ac:dyDescent="0.2">
      <c r="A476" s="13">
        <v>41730</v>
      </c>
      <c r="B476" s="26">
        <v>2.36463</v>
      </c>
      <c r="C476" s="12">
        <v>3.83</v>
      </c>
      <c r="D476" s="12">
        <f t="shared" si="9"/>
        <v>4.049934708601346</v>
      </c>
    </row>
    <row r="477" spans="1:4" x14ac:dyDescent="0.2">
      <c r="A477" s="13">
        <v>41760</v>
      </c>
      <c r="B477" s="26">
        <v>2.3686699999999998</v>
      </c>
      <c r="C477" s="12">
        <v>3.8149999999999999</v>
      </c>
      <c r="D477" s="12">
        <f t="shared" si="9"/>
        <v>4.0271928360641205</v>
      </c>
    </row>
    <row r="478" spans="1:4" x14ac:dyDescent="0.2">
      <c r="A478" s="13">
        <v>41791</v>
      </c>
      <c r="B478" s="26">
        <v>2.37188</v>
      </c>
      <c r="C478" s="12">
        <v>3.7789999999999999</v>
      </c>
      <c r="D478" s="12">
        <f t="shared" si="9"/>
        <v>3.9837916939305535</v>
      </c>
    </row>
    <row r="479" spans="1:4" x14ac:dyDescent="0.2">
      <c r="A479" s="13">
        <v>41821</v>
      </c>
      <c r="B479" s="26">
        <v>2.3748499999999999</v>
      </c>
      <c r="C479" s="12">
        <v>3.7530000000000001</v>
      </c>
      <c r="D479" s="12">
        <f t="shared" si="9"/>
        <v>3.9514348278838671</v>
      </c>
    </row>
    <row r="480" spans="1:4" x14ac:dyDescent="0.2">
      <c r="A480" s="13">
        <v>41852</v>
      </c>
      <c r="B480" s="26">
        <v>2.37439</v>
      </c>
      <c r="C480" s="12">
        <v>3.7050000000000001</v>
      </c>
      <c r="D480" s="12">
        <f t="shared" si="9"/>
        <v>3.9016526286751545</v>
      </c>
    </row>
    <row r="481" spans="1:4" x14ac:dyDescent="0.2">
      <c r="A481" s="13">
        <v>41883</v>
      </c>
      <c r="B481" s="26">
        <v>2.37452</v>
      </c>
      <c r="C481" s="12">
        <v>3.6419999999999999</v>
      </c>
      <c r="D481" s="12">
        <f t="shared" si="9"/>
        <v>3.835098762697303</v>
      </c>
    </row>
    <row r="482" spans="1:4" x14ac:dyDescent="0.2">
      <c r="A482" s="13">
        <v>41913</v>
      </c>
      <c r="B482" s="26">
        <v>2.3744700000000001</v>
      </c>
      <c r="C482" s="12">
        <v>3.5150000000000001</v>
      </c>
      <c r="D482" s="12">
        <f t="shared" si="9"/>
        <v>3.7014431662644722</v>
      </c>
    </row>
    <row r="483" spans="1:4" x14ac:dyDescent="0.2">
      <c r="A483" s="13">
        <v>41944</v>
      </c>
      <c r="B483" s="26">
        <v>2.3704200000000002</v>
      </c>
      <c r="C483" s="12">
        <v>3.3839999999999999</v>
      </c>
      <c r="D483" s="12">
        <f t="shared" si="9"/>
        <v>3.5695830814792311</v>
      </c>
    </row>
    <row r="484" spans="1:4" x14ac:dyDescent="0.2">
      <c r="A484" s="19">
        <v>41974</v>
      </c>
      <c r="B484" s="26">
        <v>2.3626999999999998</v>
      </c>
      <c r="C484" s="12">
        <v>3.1379999999999999</v>
      </c>
      <c r="D484" s="12">
        <f t="shared" si="9"/>
        <v>3.3209076674990481</v>
      </c>
    </row>
    <row r="485" spans="1:4" x14ac:dyDescent="0.2">
      <c r="A485" s="13">
        <v>42005</v>
      </c>
      <c r="B485" s="26">
        <v>2.34836</v>
      </c>
      <c r="C485" s="12">
        <v>2.8109999999999999</v>
      </c>
      <c r="D485" s="12">
        <f t="shared" si="9"/>
        <v>2.9930130759338431</v>
      </c>
    </row>
    <row r="486" spans="1:4" x14ac:dyDescent="0.2">
      <c r="A486" s="13">
        <v>42036</v>
      </c>
      <c r="B486" s="26">
        <v>2.3527399999999998</v>
      </c>
      <c r="C486" s="12">
        <v>2.8639999999999999</v>
      </c>
      <c r="D486" s="12">
        <f t="shared" si="9"/>
        <v>3.0437678145481439</v>
      </c>
    </row>
    <row r="487" spans="1:4" x14ac:dyDescent="0.2">
      <c r="A487" s="13">
        <v>42064</v>
      </c>
      <c r="B487" s="26">
        <v>2.3595600000000001</v>
      </c>
      <c r="C487" s="12">
        <v>3.0190000000000001</v>
      </c>
      <c r="D487" s="12">
        <f t="shared" si="9"/>
        <v>3.1992231276170133</v>
      </c>
    </row>
    <row r="488" spans="1:4" x14ac:dyDescent="0.2">
      <c r="A488" s="13">
        <v>42095</v>
      </c>
      <c r="B488" s="26">
        <v>2.36165</v>
      </c>
      <c r="C488" s="12">
        <v>2.7549999999999999</v>
      </c>
      <c r="D488" s="12">
        <f t="shared" si="9"/>
        <v>2.9168796540554274</v>
      </c>
    </row>
    <row r="489" spans="1:4" x14ac:dyDescent="0.2">
      <c r="A489" s="13">
        <v>42125</v>
      </c>
      <c r="B489" s="26">
        <v>2.3695200000000001</v>
      </c>
      <c r="C489" s="12">
        <v>2.7879999999999998</v>
      </c>
      <c r="D489" s="12">
        <f t="shared" si="9"/>
        <v>2.9420146679496271</v>
      </c>
    </row>
    <row r="490" spans="1:4" x14ac:dyDescent="0.2">
      <c r="A490" s="13">
        <v>42156</v>
      </c>
      <c r="B490" s="26">
        <v>2.3761800000000002</v>
      </c>
      <c r="C490" s="12">
        <v>2.7429999999999999</v>
      </c>
      <c r="D490" s="12">
        <f t="shared" si="9"/>
        <v>2.8864159411324057</v>
      </c>
    </row>
    <row r="491" spans="1:4" x14ac:dyDescent="0.2">
      <c r="A491" s="13">
        <v>42186</v>
      </c>
      <c r="B491" s="26">
        <v>2.3799299999999999</v>
      </c>
      <c r="C491" s="12">
        <v>2.6509999999999998</v>
      </c>
      <c r="D491" s="12">
        <f t="shared" si="9"/>
        <v>2.7852102654279749</v>
      </c>
    </row>
    <row r="492" spans="1:4" x14ac:dyDescent="0.2">
      <c r="A492" s="13">
        <v>42217</v>
      </c>
      <c r="B492" s="26">
        <v>2.3798900000000001</v>
      </c>
      <c r="C492" s="12">
        <v>2.4369999999999998</v>
      </c>
      <c r="D492" s="12">
        <f t="shared" si="9"/>
        <v>2.560419275260621</v>
      </c>
    </row>
    <row r="493" spans="1:4" x14ac:dyDescent="0.2">
      <c r="A493" s="19">
        <v>42248</v>
      </c>
      <c r="B493" s="26">
        <v>2.3746700000000001</v>
      </c>
      <c r="C493" s="12">
        <v>2.3759999999999999</v>
      </c>
      <c r="D493" s="12">
        <f t="shared" si="9"/>
        <v>2.5018174281058001</v>
      </c>
    </row>
    <row r="494" spans="1:4" x14ac:dyDescent="0.2">
      <c r="A494" s="13">
        <v>42278</v>
      </c>
      <c r="B494" s="26">
        <v>2.37764</v>
      </c>
      <c r="C494" s="12">
        <v>2.35</v>
      </c>
      <c r="D494" s="12">
        <f t="shared" si="9"/>
        <v>2.4713497207314821</v>
      </c>
    </row>
    <row r="495" spans="1:4" x14ac:dyDescent="0.2">
      <c r="A495" s="13">
        <v>42309</v>
      </c>
      <c r="B495" s="26">
        <v>2.3807200000000002</v>
      </c>
      <c r="C495" s="12">
        <v>2.302</v>
      </c>
      <c r="D495" s="12">
        <f t="shared" si="9"/>
        <v>2.4177391436204174</v>
      </c>
    </row>
    <row r="496" spans="1:4" x14ac:dyDescent="0.2">
      <c r="A496" s="13">
        <v>42339</v>
      </c>
      <c r="B496" s="26">
        <v>2.3782700000000001</v>
      </c>
      <c r="C496" s="12">
        <v>2.1139999999999999</v>
      </c>
      <c r="D496" s="12">
        <f t="shared" si="9"/>
        <v>2.2225741980515248</v>
      </c>
    </row>
    <row r="497" spans="1:4" x14ac:dyDescent="0.2">
      <c r="A497" s="13">
        <v>42370</v>
      </c>
      <c r="B497" s="26">
        <v>2.3799000000000001</v>
      </c>
      <c r="C497" s="12">
        <v>1.97</v>
      </c>
      <c r="D497" s="12">
        <f t="shared" si="8"/>
        <v>2.0697598596579692</v>
      </c>
    </row>
    <row r="498" spans="1:4" x14ac:dyDescent="0.2">
      <c r="A498" s="13">
        <v>42401</v>
      </c>
      <c r="B498" s="26">
        <v>2.3753199999999999</v>
      </c>
      <c r="C498" s="12">
        <v>1.923</v>
      </c>
      <c r="D498" s="12">
        <f t="shared" si="8"/>
        <v>2.0242754201539164</v>
      </c>
    </row>
    <row r="499" spans="1:4" x14ac:dyDescent="0.2">
      <c r="A499" s="13">
        <v>42430</v>
      </c>
      <c r="B499" s="26">
        <v>2.38022</v>
      </c>
      <c r="C499" s="12">
        <v>1.9470000000000001</v>
      </c>
      <c r="D499" s="12">
        <f t="shared" si="8"/>
        <v>2.0453201380544654</v>
      </c>
    </row>
    <row r="500" spans="1:4" x14ac:dyDescent="0.2">
      <c r="A500" s="13">
        <v>42461</v>
      </c>
      <c r="B500" s="26">
        <v>2.3884300000000001</v>
      </c>
      <c r="C500" s="12">
        <v>1.9890000000000001</v>
      </c>
      <c r="D500" s="12">
        <f t="shared" si="8"/>
        <v>2.0822588114368017</v>
      </c>
    </row>
    <row r="501" spans="1:4" x14ac:dyDescent="0.2">
      <c r="A501" s="13">
        <v>42491</v>
      </c>
      <c r="B501" s="26">
        <v>2.39439</v>
      </c>
      <c r="C501" s="12">
        <v>2.097</v>
      </c>
      <c r="D501" s="12">
        <f t="shared" si="8"/>
        <v>2.1898581471690077</v>
      </c>
    </row>
    <row r="502" spans="1:4" x14ac:dyDescent="0.2">
      <c r="A502" s="19">
        <v>42522</v>
      </c>
      <c r="B502" s="26">
        <v>2.4007399999999999</v>
      </c>
      <c r="C502" s="12">
        <v>2.1549999999999998</v>
      </c>
      <c r="D502" s="12">
        <f t="shared" si="8"/>
        <v>2.2444740517507102</v>
      </c>
    </row>
    <row r="503" spans="1:4" x14ac:dyDescent="0.2">
      <c r="A503" s="13">
        <v>42552</v>
      </c>
      <c r="B503" s="26">
        <v>2.4005800000000002</v>
      </c>
      <c r="C503" s="12">
        <v>2.13</v>
      </c>
      <c r="D503" s="12">
        <f t="shared" si="8"/>
        <v>2.2185839297169849</v>
      </c>
    </row>
    <row r="504" spans="1:4" x14ac:dyDescent="0.2">
      <c r="A504" s="13">
        <v>42583</v>
      </c>
      <c r="B504" s="26">
        <v>2.4056899999999999</v>
      </c>
      <c r="C504" s="12">
        <v>2.073</v>
      </c>
      <c r="D504" s="12">
        <f t="shared" si="8"/>
        <v>2.1546269224214258</v>
      </c>
    </row>
    <row r="505" spans="1:4" x14ac:dyDescent="0.2">
      <c r="A505" s="13">
        <v>42614</v>
      </c>
      <c r="B505" s="26">
        <v>2.4101699999999999</v>
      </c>
      <c r="C505" s="12">
        <v>2.1219999999999999</v>
      </c>
      <c r="D505" s="12">
        <f t="shared" si="8"/>
        <v>2.2014566914367037</v>
      </c>
    </row>
    <row r="506" spans="1:4" x14ac:dyDescent="0.2">
      <c r="A506" s="13">
        <v>42644</v>
      </c>
      <c r="B506" s="26">
        <v>2.4166699999999999</v>
      </c>
      <c r="C506" s="12">
        <v>2.2879999999999998</v>
      </c>
      <c r="D506" s="12">
        <f t="shared" si="8"/>
        <v>2.367288084844021</v>
      </c>
    </row>
    <row r="507" spans="1:4" x14ac:dyDescent="0.2">
      <c r="A507" s="13">
        <v>42675</v>
      </c>
      <c r="B507" s="26">
        <v>2.4208099999999999</v>
      </c>
      <c r="C507" s="12">
        <v>2.2559999999999998</v>
      </c>
      <c r="D507" s="12">
        <f t="shared" si="8"/>
        <v>2.330187314163441</v>
      </c>
    </row>
    <row r="508" spans="1:4" x14ac:dyDescent="0.2">
      <c r="A508" s="13">
        <v>42705</v>
      </c>
      <c r="B508" s="26">
        <v>2.4278400000000002</v>
      </c>
      <c r="C508" s="12">
        <v>2.3940000000000001</v>
      </c>
      <c r="D508" s="12">
        <f t="shared" si="8"/>
        <v>2.4655653988730721</v>
      </c>
    </row>
    <row r="509" spans="1:4" x14ac:dyDescent="0.2">
      <c r="A509" s="13">
        <v>42736</v>
      </c>
      <c r="B509" s="26">
        <v>2.44028</v>
      </c>
      <c r="C509" s="12">
        <v>2.4820000000000002</v>
      </c>
      <c r="D509" s="12">
        <f t="shared" ref="D509:D532" si="10">C509*$B$545/B509</f>
        <v>2.5431651261330668</v>
      </c>
    </row>
    <row r="510" spans="1:4" x14ac:dyDescent="0.2">
      <c r="A510" s="13">
        <v>42767</v>
      </c>
      <c r="B510" s="26">
        <v>2.44102</v>
      </c>
      <c r="C510" s="12">
        <v>2.4740000000000002</v>
      </c>
      <c r="D510" s="12">
        <f t="shared" si="10"/>
        <v>2.5341994977509406</v>
      </c>
    </row>
    <row r="511" spans="1:4" x14ac:dyDescent="0.2">
      <c r="A511" s="13">
        <v>42795</v>
      </c>
      <c r="B511" s="26">
        <v>2.4371700000000001</v>
      </c>
      <c r="C511" s="12">
        <v>2.4489999999999998</v>
      </c>
      <c r="D511" s="12">
        <f t="shared" si="10"/>
        <v>2.5125540003364559</v>
      </c>
    </row>
    <row r="512" spans="1:4" x14ac:dyDescent="0.2">
      <c r="A512" s="13">
        <v>42826</v>
      </c>
      <c r="B512" s="26">
        <v>2.4408699999999999</v>
      </c>
      <c r="C512" s="12">
        <v>2.4380000000000002</v>
      </c>
      <c r="D512" s="12">
        <f t="shared" si="10"/>
        <v>2.4974769840261879</v>
      </c>
    </row>
    <row r="513" spans="1:5" x14ac:dyDescent="0.2">
      <c r="A513" s="13">
        <v>42856</v>
      </c>
      <c r="B513" s="26">
        <v>2.4391099999999999</v>
      </c>
      <c r="C513" s="12">
        <v>2.3780000000000001</v>
      </c>
      <c r="D513" s="12">
        <f t="shared" si="10"/>
        <v>2.437771000897869</v>
      </c>
    </row>
    <row r="514" spans="1:5" x14ac:dyDescent="0.2">
      <c r="A514" s="19">
        <v>42887</v>
      </c>
      <c r="B514" s="26">
        <v>2.4403199999999998</v>
      </c>
      <c r="C514" s="12">
        <v>2.2839999999999998</v>
      </c>
      <c r="D514" s="12">
        <f t="shared" si="10"/>
        <v>2.3402473560844479</v>
      </c>
    </row>
    <row r="515" spans="1:5" x14ac:dyDescent="0.2">
      <c r="A515" s="13">
        <v>42917</v>
      </c>
      <c r="B515" s="26">
        <v>2.4423599999999999</v>
      </c>
      <c r="C515" s="12">
        <v>2.2149999999999999</v>
      </c>
      <c r="D515" s="12">
        <f t="shared" si="10"/>
        <v>2.2676524570497389</v>
      </c>
    </row>
    <row r="516" spans="1:5" x14ac:dyDescent="0.2">
      <c r="A516" s="13">
        <v>42948</v>
      </c>
      <c r="B516" s="26">
        <v>2.45262</v>
      </c>
      <c r="C516" s="12">
        <v>2.2919999999999998</v>
      </c>
      <c r="D516" s="12">
        <f t="shared" si="10"/>
        <v>2.3366668150793846</v>
      </c>
    </row>
    <row r="517" spans="1:5" x14ac:dyDescent="0.2">
      <c r="A517" s="13">
        <v>42979</v>
      </c>
      <c r="B517" s="26">
        <v>2.4639199999999999</v>
      </c>
      <c r="C517" s="12">
        <v>2.4809999999999999</v>
      </c>
      <c r="D517" s="12">
        <f t="shared" si="10"/>
        <v>2.5177499987824281</v>
      </c>
    </row>
    <row r="518" spans="1:5" x14ac:dyDescent="0.2">
      <c r="A518" s="13">
        <v>43009</v>
      </c>
      <c r="B518" s="26">
        <v>2.46583</v>
      </c>
      <c r="C518" s="12">
        <v>2.52</v>
      </c>
      <c r="D518" s="12">
        <f t="shared" si="10"/>
        <v>2.5553468162849833</v>
      </c>
    </row>
    <row r="519" spans="1:5" x14ac:dyDescent="0.2">
      <c r="A519" s="13">
        <v>43040</v>
      </c>
      <c r="B519" s="26">
        <v>2.47411</v>
      </c>
      <c r="C519" s="12">
        <v>2.633</v>
      </c>
      <c r="D519" s="12">
        <f t="shared" si="10"/>
        <v>2.6609964637788943</v>
      </c>
      <c r="E519" s="10" t="s">
        <v>182</v>
      </c>
    </row>
    <row r="520" spans="1:5" x14ac:dyDescent="0.2">
      <c r="A520" s="13">
        <v>43070</v>
      </c>
      <c r="B520" s="26">
        <v>2.4790999999999999</v>
      </c>
      <c r="C520" s="12">
        <v>2.7029999999999998</v>
      </c>
      <c r="D520" s="12">
        <f t="shared" si="10"/>
        <v>2.7262422455729904</v>
      </c>
      <c r="E520" s="10" t="s">
        <v>183</v>
      </c>
    </row>
    <row r="521" spans="1:5" x14ac:dyDescent="0.2">
      <c r="A521" s="13">
        <v>43101</v>
      </c>
      <c r="B521" s="26">
        <v>2.4924499999999998</v>
      </c>
      <c r="C521" s="12">
        <v>2.9020000000000001</v>
      </c>
      <c r="D521" s="12">
        <f t="shared" si="10"/>
        <v>2.9112761074444826</v>
      </c>
      <c r="E521">
        <f t="shared" ref="E521:E544" si="11">IF($A521&gt;=DATE(YEAR($C$1),MONTH($C$1)-1,1),1,0)</f>
        <v>0</v>
      </c>
    </row>
    <row r="522" spans="1:5" x14ac:dyDescent="0.2">
      <c r="A522" s="13">
        <v>43132</v>
      </c>
      <c r="B522" s="26">
        <v>2.4961899999999999</v>
      </c>
      <c r="C522" s="12">
        <v>2.8559999999999999</v>
      </c>
      <c r="D522" s="12">
        <f t="shared" si="10"/>
        <v>2.8608362953140585</v>
      </c>
      <c r="E522">
        <f t="shared" si="11"/>
        <v>0</v>
      </c>
    </row>
    <row r="523" spans="1:5" x14ac:dyDescent="0.2">
      <c r="A523" s="13">
        <v>43160</v>
      </c>
      <c r="B523" s="26">
        <v>2.4984303579999998</v>
      </c>
      <c r="C523" s="12">
        <v>2.8437220000000001</v>
      </c>
      <c r="D523" s="12">
        <f t="shared" si="10"/>
        <v>2.8459832027361238</v>
      </c>
      <c r="E523">
        <f t="shared" si="11"/>
        <v>1</v>
      </c>
    </row>
    <row r="524" spans="1:5" x14ac:dyDescent="0.2">
      <c r="A524" s="13">
        <v>43191</v>
      </c>
      <c r="B524" s="26">
        <v>2.5004170000000001</v>
      </c>
      <c r="C524" s="12">
        <v>2.8181250000000002</v>
      </c>
      <c r="D524" s="12">
        <f t="shared" si="10"/>
        <v>2.8181250000000002</v>
      </c>
      <c r="E524">
        <f t="shared" si="11"/>
        <v>1</v>
      </c>
    </row>
    <row r="525" spans="1:5" x14ac:dyDescent="0.2">
      <c r="A525" s="13">
        <v>43221</v>
      </c>
      <c r="B525" s="26">
        <v>2.504032</v>
      </c>
      <c r="C525" s="12">
        <v>2.7774969999999999</v>
      </c>
      <c r="D525" s="12">
        <f t="shared" si="10"/>
        <v>2.7734872063332259</v>
      </c>
      <c r="E525">
        <f t="shared" si="11"/>
        <v>1</v>
      </c>
    </row>
    <row r="526" spans="1:5" x14ac:dyDescent="0.2">
      <c r="A526" s="19">
        <v>43252</v>
      </c>
      <c r="B526" s="26">
        <v>2.5077219999999998</v>
      </c>
      <c r="C526" s="12">
        <v>2.7749009999999998</v>
      </c>
      <c r="D526" s="12">
        <f t="shared" si="10"/>
        <v>2.766817706953562</v>
      </c>
      <c r="E526">
        <f t="shared" si="11"/>
        <v>1</v>
      </c>
    </row>
    <row r="527" spans="1:5" x14ac:dyDescent="0.2">
      <c r="A527" s="13">
        <v>43282</v>
      </c>
      <c r="B527" s="26">
        <v>2.51187</v>
      </c>
      <c r="C527" s="12">
        <v>2.7515489999999998</v>
      </c>
      <c r="D527" s="12">
        <f t="shared" si="10"/>
        <v>2.7390031713157925</v>
      </c>
      <c r="E527">
        <f t="shared" si="11"/>
        <v>1</v>
      </c>
    </row>
    <row r="528" spans="1:5" x14ac:dyDescent="0.2">
      <c r="A528" s="13">
        <v>43313</v>
      </c>
      <c r="B528" s="26">
        <v>2.5154239999999999</v>
      </c>
      <c r="C528" s="12">
        <v>2.754308</v>
      </c>
      <c r="D528" s="12">
        <f t="shared" si="10"/>
        <v>2.7378758199158475</v>
      </c>
      <c r="E528">
        <f t="shared" si="11"/>
        <v>1</v>
      </c>
    </row>
    <row r="529" spans="1:5" x14ac:dyDescent="0.2">
      <c r="A529" s="13">
        <v>43344</v>
      </c>
      <c r="B529" s="26">
        <v>2.5187680000000001</v>
      </c>
      <c r="C529" s="12">
        <v>2.7842289999999998</v>
      </c>
      <c r="D529" s="12">
        <f t="shared" si="10"/>
        <v>2.7639439295294363</v>
      </c>
      <c r="E529">
        <f t="shared" si="11"/>
        <v>1</v>
      </c>
    </row>
    <row r="530" spans="1:5" x14ac:dyDescent="0.2">
      <c r="A530" s="13">
        <v>43374</v>
      </c>
      <c r="B530" s="26">
        <v>2.521433</v>
      </c>
      <c r="C530" s="12">
        <v>2.7989549999999999</v>
      </c>
      <c r="D530" s="12">
        <f t="shared" si="10"/>
        <v>2.7756258699854408</v>
      </c>
      <c r="E530">
        <f t="shared" si="11"/>
        <v>1</v>
      </c>
    </row>
    <row r="531" spans="1:5" x14ac:dyDescent="0.2">
      <c r="A531" s="13">
        <v>43405</v>
      </c>
      <c r="B531" s="26">
        <v>2.5247039999999998</v>
      </c>
      <c r="C531" s="12">
        <v>2.8316460000000001</v>
      </c>
      <c r="D531" s="12">
        <f t="shared" si="10"/>
        <v>2.8044062972855435</v>
      </c>
      <c r="E531">
        <f t="shared" si="11"/>
        <v>1</v>
      </c>
    </row>
    <row r="532" spans="1:5" x14ac:dyDescent="0.2">
      <c r="A532" s="13">
        <v>43435</v>
      </c>
      <c r="B532" s="26">
        <v>2.528114</v>
      </c>
      <c r="C532" s="12">
        <v>2.8303159999999998</v>
      </c>
      <c r="D532" s="12">
        <f t="shared" si="10"/>
        <v>2.7993081964547484</v>
      </c>
      <c r="E532">
        <f t="shared" si="11"/>
        <v>1</v>
      </c>
    </row>
    <row r="533" spans="1:5" x14ac:dyDescent="0.2">
      <c r="A533" s="13">
        <v>43466</v>
      </c>
      <c r="B533" s="26">
        <v>2.53111</v>
      </c>
      <c r="C533" s="12">
        <v>2.90442</v>
      </c>
      <c r="D533" s="12">
        <f t="shared" ref="D533:D544" si="12">C533*$B$545/B533</f>
        <v>2.8692001308279766</v>
      </c>
      <c r="E533">
        <f>IF($A533&gt;=DATE(YEAR($C$1),MONTH($C$1)-1,1),1,0)</f>
        <v>1</v>
      </c>
    </row>
    <row r="534" spans="1:5" x14ac:dyDescent="0.2">
      <c r="A534" s="13">
        <v>43497</v>
      </c>
      <c r="B534" s="26">
        <v>2.5352130000000002</v>
      </c>
      <c r="C534" s="12">
        <v>2.8735840000000001</v>
      </c>
      <c r="D534" s="12">
        <f t="shared" si="12"/>
        <v>2.8341438311210934</v>
      </c>
      <c r="E534">
        <f t="shared" si="11"/>
        <v>1</v>
      </c>
    </row>
    <row r="535" spans="1:5" x14ac:dyDescent="0.2">
      <c r="A535" s="13">
        <v>43525</v>
      </c>
      <c r="B535" s="26">
        <v>2.5398700000000001</v>
      </c>
      <c r="C535" s="12">
        <v>2.8199719999999999</v>
      </c>
      <c r="D535" s="12">
        <f t="shared" si="12"/>
        <v>2.7761680433738736</v>
      </c>
      <c r="E535">
        <f t="shared" si="11"/>
        <v>1</v>
      </c>
    </row>
    <row r="536" spans="1:5" x14ac:dyDescent="0.2">
      <c r="A536" s="13">
        <v>43556</v>
      </c>
      <c r="B536" s="26">
        <v>2.5459139999999998</v>
      </c>
      <c r="C536" s="12">
        <v>2.751601</v>
      </c>
      <c r="D536" s="12">
        <f t="shared" si="12"/>
        <v>2.7024282507645587</v>
      </c>
      <c r="E536">
        <f t="shared" si="11"/>
        <v>1</v>
      </c>
    </row>
    <row r="537" spans="1:5" x14ac:dyDescent="0.2">
      <c r="A537" s="13">
        <v>43586</v>
      </c>
      <c r="B537" s="26">
        <v>2.5510540000000002</v>
      </c>
      <c r="C537" s="12">
        <v>2.7323580000000001</v>
      </c>
      <c r="D537" s="12">
        <f t="shared" si="12"/>
        <v>2.6781222166547631</v>
      </c>
      <c r="E537">
        <f t="shared" si="11"/>
        <v>1</v>
      </c>
    </row>
    <row r="538" spans="1:5" x14ac:dyDescent="0.2">
      <c r="A538" s="19">
        <v>43617</v>
      </c>
      <c r="B538" s="26">
        <v>2.5561229999999999</v>
      </c>
      <c r="C538" s="12">
        <v>2.740621</v>
      </c>
      <c r="D538" s="12">
        <f t="shared" si="12"/>
        <v>2.6808942053872213</v>
      </c>
      <c r="E538">
        <f t="shared" si="11"/>
        <v>1</v>
      </c>
    </row>
    <row r="539" spans="1:5" x14ac:dyDescent="0.2">
      <c r="A539" s="13">
        <v>43647</v>
      </c>
      <c r="B539" s="26">
        <v>2.56107</v>
      </c>
      <c r="C539" s="12">
        <v>2.7465440000000001</v>
      </c>
      <c r="D539" s="12">
        <f t="shared" si="12"/>
        <v>2.6814984787014806</v>
      </c>
      <c r="E539">
        <f t="shared" si="11"/>
        <v>1</v>
      </c>
    </row>
    <row r="540" spans="1:5" x14ac:dyDescent="0.2">
      <c r="A540" s="13">
        <v>43678</v>
      </c>
      <c r="B540" s="26">
        <v>2.566036</v>
      </c>
      <c r="C540" s="12">
        <v>2.771315</v>
      </c>
      <c r="D540" s="12">
        <f t="shared" si="12"/>
        <v>2.7004465792198551</v>
      </c>
      <c r="E540">
        <f t="shared" si="11"/>
        <v>1</v>
      </c>
    </row>
    <row r="541" spans="1:5" x14ac:dyDescent="0.2">
      <c r="A541" s="13">
        <v>43709</v>
      </c>
      <c r="B541" s="26">
        <v>2.5709689999999998</v>
      </c>
      <c r="C541" s="12">
        <v>2.811588</v>
      </c>
      <c r="D541" s="12">
        <f t="shared" si="12"/>
        <v>2.7344329831265957</v>
      </c>
      <c r="E541">
        <f t="shared" si="11"/>
        <v>1</v>
      </c>
    </row>
    <row r="542" spans="1:5" x14ac:dyDescent="0.2">
      <c r="A542" s="13">
        <v>43739</v>
      </c>
      <c r="B542" s="26">
        <v>2.5758260000000002</v>
      </c>
      <c r="C542" s="12">
        <v>2.8593769999999998</v>
      </c>
      <c r="D542" s="12">
        <f t="shared" si="12"/>
        <v>2.7756668580133126</v>
      </c>
      <c r="E542">
        <f t="shared" si="11"/>
        <v>1</v>
      </c>
    </row>
    <row r="543" spans="1:5" x14ac:dyDescent="0.2">
      <c r="A543" s="13">
        <v>43770</v>
      </c>
      <c r="B543" s="26">
        <v>2.580727</v>
      </c>
      <c r="C543" s="12">
        <v>2.9018959999999998</v>
      </c>
      <c r="D543" s="12">
        <f t="shared" si="12"/>
        <v>2.8115914975245349</v>
      </c>
      <c r="E543">
        <f t="shared" si="11"/>
        <v>1</v>
      </c>
    </row>
    <row r="544" spans="1:5" x14ac:dyDescent="0.2">
      <c r="A544" s="13">
        <v>43800</v>
      </c>
      <c r="B544" s="26">
        <v>2.585629</v>
      </c>
      <c r="C544" s="12">
        <v>2.9096449999999998</v>
      </c>
      <c r="D544" s="12">
        <f t="shared" si="12"/>
        <v>2.8137547273661458</v>
      </c>
      <c r="E544">
        <f t="shared" si="11"/>
        <v>1</v>
      </c>
    </row>
    <row r="545" spans="1:5" x14ac:dyDescent="0.2">
      <c r="A545" s="15" t="str">
        <f>"Base CPI ("&amp;TEXT('Notes and Sources'!$G$7,"m/yyyy")&amp;")"</f>
        <v>Base CPI (4/2018)</v>
      </c>
      <c r="B545" s="28">
        <v>2.5004170000000001</v>
      </c>
      <c r="C545" s="16"/>
      <c r="D545" s="16"/>
      <c r="E545" s="20"/>
    </row>
    <row r="546" spans="1:5" x14ac:dyDescent="0.2">
      <c r="A546" s="44" t="str">
        <f>A1&amp;" "&amp;TEXT(C1,"Mmmm yyyy")</f>
        <v>EIA Short-Term Energy Outlook, April 2018</v>
      </c>
      <c r="B546" s="44"/>
      <c r="C546" s="44"/>
      <c r="D546" s="44"/>
      <c r="E546" s="44"/>
    </row>
    <row r="547" spans="1:5" x14ac:dyDescent="0.2">
      <c r="A547" s="39" t="s">
        <v>184</v>
      </c>
      <c r="B547" s="39"/>
      <c r="C547" s="39"/>
      <c r="D547" s="39"/>
      <c r="E547" s="39"/>
    </row>
    <row r="548" spans="1:5" x14ac:dyDescent="0.2">
      <c r="A548" s="39" t="s">
        <v>207</v>
      </c>
      <c r="B548" s="39"/>
      <c r="C548" s="39"/>
      <c r="D548" s="39"/>
      <c r="E548" s="39"/>
    </row>
    <row r="549" spans="1:5" x14ac:dyDescent="0.2">
      <c r="A549" s="34" t="str">
        <f>"Real Price ("&amp;TEXT($C$1,"mmm yyyy")&amp;" $)"</f>
        <v>Real Price (Apr 2018 $)</v>
      </c>
      <c r="B549" s="34"/>
      <c r="C549" s="34"/>
      <c r="D549" s="34"/>
      <c r="E549" s="34"/>
    </row>
    <row r="550" spans="1:5" x14ac:dyDescent="0.2">
      <c r="A550" s="40" t="s">
        <v>167</v>
      </c>
      <c r="B550" s="40"/>
      <c r="C550" s="40"/>
      <c r="D550" s="40"/>
      <c r="E550" s="40"/>
    </row>
  </sheetData>
  <mergeCells count="7">
    <mergeCell ref="A548:E548"/>
    <mergeCell ref="A550:E550"/>
    <mergeCell ref="C39:D39"/>
    <mergeCell ref="A1:B1"/>
    <mergeCell ref="C1:D1"/>
    <mergeCell ref="A546:E546"/>
    <mergeCell ref="A547:E547"/>
  </mergeCells>
  <phoneticPr fontId="3" type="noConversion"/>
  <conditionalFormatting sqref="B437:D446 B461:D470 B449:D457 B473:D482 B485:D494 B533:D544 B497:D518">
    <cfRule type="expression" dxfId="43" priority="4" stopIfTrue="1">
      <formula>$E437=1</formula>
    </cfRule>
  </conditionalFormatting>
  <conditionalFormatting sqref="B447:D448 B459:D460 B471:D472">
    <cfRule type="expression" dxfId="42" priority="5" stopIfTrue="1">
      <formula>#REF!=1</formula>
    </cfRule>
  </conditionalFormatting>
  <conditionalFormatting sqref="B458:D458">
    <cfRule type="expression" dxfId="41" priority="11" stopIfTrue="1">
      <formula>#REF!=1</formula>
    </cfRule>
  </conditionalFormatting>
  <conditionalFormatting sqref="B472:D472">
    <cfRule type="expression" dxfId="40" priority="15" stopIfTrue="1">
      <formula>#REF!=1</formula>
    </cfRule>
  </conditionalFormatting>
  <conditionalFormatting sqref="B483:D484">
    <cfRule type="expression" dxfId="39" priority="39" stopIfTrue="1">
      <formula>#REF!=1</formula>
    </cfRule>
  </conditionalFormatting>
  <conditionalFormatting sqref="B495:D496">
    <cfRule type="expression" dxfId="38" priority="66" stopIfTrue="1">
      <formula>#REF!=1</formula>
    </cfRule>
  </conditionalFormatting>
  <conditionalFormatting sqref="B521:D532">
    <cfRule type="expression" dxfId="37" priority="1" stopIfTrue="1">
      <formula>$E521=1</formula>
    </cfRule>
  </conditionalFormatting>
  <conditionalFormatting sqref="B519:D520">
    <cfRule type="expression" dxfId="36" priority="109" stopIfTrue="1">
      <formula>#REF!=1</formula>
    </cfRule>
  </conditionalFormatting>
  <hyperlinks>
    <hyperlink ref="A3" location="Contents!B4" display="Return to Contents"/>
    <hyperlink ref="A550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2" t="s">
        <v>168</v>
      </c>
      <c r="B1" s="42"/>
      <c r="C1" s="43">
        <f>'Notes and Sources'!$G$7</f>
        <v>43200</v>
      </c>
      <c r="D1" s="43"/>
    </row>
    <row r="2" spans="1:4" ht="15.75" x14ac:dyDescent="0.25">
      <c r="A2" s="11" t="s">
        <v>185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1" t="s">
        <v>186</v>
      </c>
      <c r="D39" s="41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1967</v>
      </c>
      <c r="B41" s="26">
        <v>0.33400000000000002</v>
      </c>
      <c r="C41" s="12">
        <v>1.04</v>
      </c>
      <c r="D41" s="12">
        <f t="shared" ref="D41:D93" si="0">C41*$B$94/B41</f>
        <v>7.7857295808383231</v>
      </c>
    </row>
    <row r="42" spans="1:4" x14ac:dyDescent="0.2">
      <c r="A42" s="14">
        <v>1968</v>
      </c>
      <c r="B42" s="26">
        <v>0.34799999999999998</v>
      </c>
      <c r="C42" s="12">
        <v>1.04</v>
      </c>
      <c r="D42" s="12">
        <f t="shared" ref="D42" si="1">C42*$B$94/B42</f>
        <v>7.4725105747126443</v>
      </c>
    </row>
    <row r="43" spans="1:4" x14ac:dyDescent="0.2">
      <c r="A43" s="14">
        <v>1969</v>
      </c>
      <c r="B43" s="26">
        <v>0.36699999999999999</v>
      </c>
      <c r="C43" s="12">
        <v>1.05</v>
      </c>
      <c r="D43" s="12">
        <f t="shared" si="0"/>
        <v>7.1537816076294289</v>
      </c>
    </row>
    <row r="44" spans="1:4" x14ac:dyDescent="0.2">
      <c r="A44" s="14">
        <v>1970</v>
      </c>
      <c r="B44" s="26">
        <v>0.38800000000000001</v>
      </c>
      <c r="C44" s="12">
        <v>1.0900000000000001</v>
      </c>
      <c r="D44" s="12">
        <f t="shared" si="0"/>
        <v>7.0243673453608251</v>
      </c>
    </row>
    <row r="45" spans="1:4" x14ac:dyDescent="0.2">
      <c r="A45" s="14">
        <v>1971</v>
      </c>
      <c r="B45" s="26">
        <v>0.40500000000000003</v>
      </c>
      <c r="C45" s="12">
        <v>1.1499999999999999</v>
      </c>
      <c r="D45" s="12">
        <f t="shared" si="0"/>
        <v>7.0999495061728393</v>
      </c>
    </row>
    <row r="46" spans="1:4" x14ac:dyDescent="0.2">
      <c r="A46" s="14">
        <v>1972</v>
      </c>
      <c r="B46" s="26">
        <v>0.41799999999999998</v>
      </c>
      <c r="C46" s="12">
        <v>1.21</v>
      </c>
      <c r="D46" s="12">
        <f t="shared" si="0"/>
        <v>7.2380492105263157</v>
      </c>
    </row>
    <row r="47" spans="1:4" x14ac:dyDescent="0.2">
      <c r="A47" s="14">
        <v>1973</v>
      </c>
      <c r="B47" s="26">
        <v>0.44400000000000001</v>
      </c>
      <c r="C47" s="12">
        <v>1.29</v>
      </c>
      <c r="D47" s="12">
        <f t="shared" si="0"/>
        <v>7.2647250675675679</v>
      </c>
    </row>
    <row r="48" spans="1:4" x14ac:dyDescent="0.2">
      <c r="A48" s="14">
        <v>1974</v>
      </c>
      <c r="B48" s="26">
        <v>0.49299999999999999</v>
      </c>
      <c r="C48" s="12">
        <v>1.43</v>
      </c>
      <c r="D48" s="12">
        <f t="shared" si="0"/>
        <v>7.2527308519269775</v>
      </c>
    </row>
    <row r="49" spans="1:4" x14ac:dyDescent="0.2">
      <c r="A49" s="14">
        <v>1975</v>
      </c>
      <c r="B49" s="26">
        <v>0.53825000000000001</v>
      </c>
      <c r="C49" s="12">
        <v>1.71</v>
      </c>
      <c r="D49" s="12">
        <f t="shared" si="0"/>
        <v>7.9437307385044127</v>
      </c>
    </row>
    <row r="50" spans="1:4" x14ac:dyDescent="0.2">
      <c r="A50" s="14">
        <v>1976</v>
      </c>
      <c r="B50" s="26">
        <v>0.56933333333000002</v>
      </c>
      <c r="C50" s="12">
        <v>1.98</v>
      </c>
      <c r="D50" s="12">
        <f t="shared" si="0"/>
        <v>8.6958296136340518</v>
      </c>
    </row>
    <row r="51" spans="1:4" x14ac:dyDescent="0.2">
      <c r="A51" s="14">
        <v>1977</v>
      </c>
      <c r="B51" s="26">
        <v>0.60616666666999997</v>
      </c>
      <c r="C51" s="12">
        <v>2.35</v>
      </c>
      <c r="D51" s="12">
        <f t="shared" si="0"/>
        <v>9.6936705251047925</v>
      </c>
    </row>
    <row r="52" spans="1:4" x14ac:dyDescent="0.2">
      <c r="A52" s="14">
        <v>1978</v>
      </c>
      <c r="B52" s="26">
        <v>0.65241666666999998</v>
      </c>
      <c r="C52" s="12">
        <v>2.56</v>
      </c>
      <c r="D52" s="12">
        <f t="shared" si="0"/>
        <v>9.8113182066173916</v>
      </c>
    </row>
    <row r="53" spans="1:4" x14ac:dyDescent="0.2">
      <c r="A53" s="14">
        <v>1979</v>
      </c>
      <c r="B53" s="26">
        <v>0.72583333333</v>
      </c>
      <c r="C53" s="12">
        <v>2.98</v>
      </c>
      <c r="D53" s="12">
        <f t="shared" si="0"/>
        <v>10.265776339886409</v>
      </c>
    </row>
    <row r="54" spans="1:4" x14ac:dyDescent="0.2">
      <c r="A54" s="14">
        <v>1980</v>
      </c>
      <c r="B54" s="26">
        <v>0.82383333332999997</v>
      </c>
      <c r="C54" s="12">
        <v>3.68</v>
      </c>
      <c r="D54" s="12">
        <f t="shared" si="0"/>
        <v>11.169170010160508</v>
      </c>
    </row>
    <row r="55" spans="1:4" x14ac:dyDescent="0.2">
      <c r="A55" s="14">
        <v>1981</v>
      </c>
      <c r="B55" s="26">
        <v>0.90933333332999999</v>
      </c>
      <c r="C55" s="12">
        <v>4.2039515951000004</v>
      </c>
      <c r="D55" s="12">
        <f t="shared" si="0"/>
        <v>11.559712649124293</v>
      </c>
    </row>
    <row r="56" spans="1:4" x14ac:dyDescent="0.2">
      <c r="A56" s="14">
        <v>1982</v>
      </c>
      <c r="B56" s="26">
        <v>0.96533333333000004</v>
      </c>
      <c r="C56" s="12">
        <v>5.0530628103000002</v>
      </c>
      <c r="D56" s="12">
        <f t="shared" si="0"/>
        <v>13.088498777264009</v>
      </c>
    </row>
    <row r="57" spans="1:4" x14ac:dyDescent="0.2">
      <c r="A57" s="14">
        <v>1983</v>
      </c>
      <c r="B57" s="26">
        <v>0.99583333333000001</v>
      </c>
      <c r="C57" s="12">
        <v>6.0382965756000004</v>
      </c>
      <c r="D57" s="12">
        <f t="shared" si="0"/>
        <v>15.161432042231864</v>
      </c>
    </row>
    <row r="58" spans="1:4" x14ac:dyDescent="0.2">
      <c r="A58" s="14">
        <v>1984</v>
      </c>
      <c r="B58" s="26">
        <v>1.0393333333000001</v>
      </c>
      <c r="C58" s="12">
        <v>6.1191446041999997</v>
      </c>
      <c r="D58" s="12">
        <f t="shared" si="0"/>
        <v>14.721372541010901</v>
      </c>
    </row>
    <row r="59" spans="1:4" x14ac:dyDescent="0.2">
      <c r="A59" s="14">
        <v>1985</v>
      </c>
      <c r="B59" s="26">
        <v>1.0760000000000001</v>
      </c>
      <c r="C59" s="12">
        <v>6.1205661693</v>
      </c>
      <c r="D59" s="12">
        <f t="shared" si="0"/>
        <v>14.223018307939217</v>
      </c>
    </row>
    <row r="60" spans="1:4" x14ac:dyDescent="0.2">
      <c r="A60" s="14">
        <v>1986</v>
      </c>
      <c r="B60" s="26">
        <v>1.0969166667000001</v>
      </c>
      <c r="C60" s="12">
        <v>5.8299422498000002</v>
      </c>
      <c r="D60" s="12">
        <f t="shared" si="0"/>
        <v>13.289329219760106</v>
      </c>
    </row>
    <row r="61" spans="1:4" x14ac:dyDescent="0.2">
      <c r="A61" s="14">
        <v>1987</v>
      </c>
      <c r="B61" s="26">
        <v>1.1361666667000001</v>
      </c>
      <c r="C61" s="12">
        <v>5.5461170076000004</v>
      </c>
      <c r="D61" s="12">
        <f t="shared" si="0"/>
        <v>12.205608258223837</v>
      </c>
    </row>
    <row r="62" spans="1:4" x14ac:dyDescent="0.2">
      <c r="A62" s="14">
        <v>1988</v>
      </c>
      <c r="B62" s="26">
        <v>1.18275</v>
      </c>
      <c r="C62" s="12">
        <v>5.4705541647000002</v>
      </c>
      <c r="D62" s="12">
        <f t="shared" si="0"/>
        <v>11.565137715355469</v>
      </c>
    </row>
    <row r="63" spans="1:4" x14ac:dyDescent="0.2">
      <c r="A63" s="14">
        <v>1989</v>
      </c>
      <c r="B63" s="26">
        <v>1.2394166666999999</v>
      </c>
      <c r="C63" s="12">
        <v>5.6367852937</v>
      </c>
      <c r="D63" s="12">
        <f t="shared" si="0"/>
        <v>11.371731680230013</v>
      </c>
    </row>
    <row r="64" spans="1:4" x14ac:dyDescent="0.2">
      <c r="A64" s="14">
        <v>1990</v>
      </c>
      <c r="B64" s="26">
        <v>1.3065833333000001</v>
      </c>
      <c r="C64" s="12">
        <v>5.7964966126000004</v>
      </c>
      <c r="D64" s="12">
        <f t="shared" si="0"/>
        <v>11.092793166113054</v>
      </c>
    </row>
    <row r="65" spans="1:4" x14ac:dyDescent="0.2">
      <c r="A65" s="14">
        <v>1991</v>
      </c>
      <c r="B65" s="26">
        <v>1.3616666666999999</v>
      </c>
      <c r="C65" s="12">
        <v>5.8244283716999998</v>
      </c>
      <c r="D65" s="12">
        <f t="shared" si="0"/>
        <v>10.695348628292159</v>
      </c>
    </row>
    <row r="66" spans="1:4" x14ac:dyDescent="0.2">
      <c r="A66" s="14">
        <v>1992</v>
      </c>
      <c r="B66" s="26">
        <v>1.4030833332999999</v>
      </c>
      <c r="C66" s="12">
        <v>5.8908905048999998</v>
      </c>
      <c r="D66" s="12">
        <f t="shared" si="0"/>
        <v>10.498081200171395</v>
      </c>
    </row>
    <row r="67" spans="1:4" x14ac:dyDescent="0.2">
      <c r="A67" s="14">
        <v>1993</v>
      </c>
      <c r="B67" s="26">
        <v>1.44475</v>
      </c>
      <c r="C67" s="12">
        <v>6.1662314160999996</v>
      </c>
      <c r="D67" s="12">
        <f t="shared" si="0"/>
        <v>10.671846242429842</v>
      </c>
    </row>
    <row r="68" spans="1:4" x14ac:dyDescent="0.2">
      <c r="A68" s="14">
        <v>1994</v>
      </c>
      <c r="B68" s="26">
        <v>1.4822500000000001</v>
      </c>
      <c r="C68" s="12">
        <v>6.4054976545000004</v>
      </c>
      <c r="D68" s="12">
        <f t="shared" si="0"/>
        <v>10.805474939296293</v>
      </c>
    </row>
    <row r="69" spans="1:4" x14ac:dyDescent="0.2">
      <c r="A69" s="14">
        <v>1995</v>
      </c>
      <c r="B69" s="26">
        <v>1.5238333333</v>
      </c>
      <c r="C69" s="12">
        <v>6.0641935512999998</v>
      </c>
      <c r="D69" s="12">
        <f t="shared" si="0"/>
        <v>9.9505715721049395</v>
      </c>
    </row>
    <row r="70" spans="1:4" x14ac:dyDescent="0.2">
      <c r="A70" s="14">
        <v>1996</v>
      </c>
      <c r="B70" s="26">
        <v>1.5685833333000001</v>
      </c>
      <c r="C70" s="12">
        <v>6.3493423491999996</v>
      </c>
      <c r="D70" s="12">
        <f t="shared" si="0"/>
        <v>10.121236922337772</v>
      </c>
    </row>
    <row r="71" spans="1:4" x14ac:dyDescent="0.2">
      <c r="A71" s="14">
        <v>1997</v>
      </c>
      <c r="B71" s="26">
        <v>1.6052500000000001</v>
      </c>
      <c r="C71" s="12">
        <v>6.9462838544999999</v>
      </c>
      <c r="D71" s="12">
        <f t="shared" si="0"/>
        <v>10.819876179172919</v>
      </c>
    </row>
    <row r="72" spans="1:4" x14ac:dyDescent="0.2">
      <c r="A72" s="14">
        <v>1998</v>
      </c>
      <c r="B72" s="26">
        <v>1.6300833333</v>
      </c>
      <c r="C72" s="12">
        <v>6.8255898137999997</v>
      </c>
      <c r="D72" s="12">
        <f t="shared" si="0"/>
        <v>10.469906940832075</v>
      </c>
    </row>
    <row r="73" spans="1:4" x14ac:dyDescent="0.2">
      <c r="A73" s="14">
        <v>1999</v>
      </c>
      <c r="B73" s="26">
        <v>1.6658333332999999</v>
      </c>
      <c r="C73" s="12">
        <v>6.6949664090000001</v>
      </c>
      <c r="D73" s="12">
        <f t="shared" si="0"/>
        <v>10.04914926893098</v>
      </c>
    </row>
    <row r="74" spans="1:4" x14ac:dyDescent="0.2">
      <c r="A74" s="14">
        <v>2000</v>
      </c>
      <c r="B74" s="26">
        <v>1.7219166667000001</v>
      </c>
      <c r="C74" s="12">
        <v>7.7683835006999997</v>
      </c>
      <c r="D74" s="12">
        <f t="shared" si="0"/>
        <v>11.280568068892478</v>
      </c>
    </row>
    <row r="75" spans="1:4" x14ac:dyDescent="0.2">
      <c r="A75" s="14">
        <v>2001</v>
      </c>
      <c r="B75" s="26">
        <v>1.7704166667000001</v>
      </c>
      <c r="C75" s="12">
        <v>9.6307919243000004</v>
      </c>
      <c r="D75" s="12">
        <f t="shared" si="0"/>
        <v>13.60188045216985</v>
      </c>
    </row>
    <row r="76" spans="1:4" x14ac:dyDescent="0.2">
      <c r="A76" s="14">
        <v>2002</v>
      </c>
      <c r="B76" s="26">
        <v>1.7986666667</v>
      </c>
      <c r="C76" s="12">
        <v>7.8968603146999996</v>
      </c>
      <c r="D76" s="12">
        <f t="shared" si="0"/>
        <v>10.977822707821703</v>
      </c>
    </row>
    <row r="77" spans="1:4" x14ac:dyDescent="0.2">
      <c r="A77" s="14">
        <v>2003</v>
      </c>
      <c r="B77" s="26">
        <v>1.84</v>
      </c>
      <c r="C77" s="12">
        <v>9.6320075833000001</v>
      </c>
      <c r="D77" s="12">
        <f t="shared" si="0"/>
        <v>13.089149731202303</v>
      </c>
    </row>
    <row r="78" spans="1:4" x14ac:dyDescent="0.2">
      <c r="A78" s="14">
        <v>2004</v>
      </c>
      <c r="B78" s="26">
        <v>1.8890833332999999</v>
      </c>
      <c r="C78" s="12">
        <v>10.750917429999999</v>
      </c>
      <c r="D78" s="12">
        <f t="shared" si="0"/>
        <v>14.230063985906382</v>
      </c>
    </row>
    <row r="79" spans="1:4" x14ac:dyDescent="0.2">
      <c r="A79" s="14">
        <v>2005</v>
      </c>
      <c r="B79" s="26">
        <v>1.9526666667000001</v>
      </c>
      <c r="C79" s="12">
        <v>12.700083261</v>
      </c>
      <c r="D79" s="12">
        <f t="shared" si="0"/>
        <v>16.262634390582662</v>
      </c>
    </row>
    <row r="80" spans="1:4" x14ac:dyDescent="0.2">
      <c r="A80" s="14">
        <v>2006</v>
      </c>
      <c r="B80" s="26">
        <v>2.0155833332999999</v>
      </c>
      <c r="C80" s="12">
        <v>13.732421025000001</v>
      </c>
      <c r="D80" s="12">
        <f t="shared" si="0"/>
        <v>17.035653358896244</v>
      </c>
    </row>
    <row r="81" spans="1:5" x14ac:dyDescent="0.2">
      <c r="A81" s="14">
        <v>2007</v>
      </c>
      <c r="B81" s="26">
        <v>2.0734416667</v>
      </c>
      <c r="C81" s="12">
        <v>13.083873873</v>
      </c>
      <c r="D81" s="12">
        <f t="shared" si="0"/>
        <v>15.778182325222122</v>
      </c>
    </row>
    <row r="82" spans="1:5" x14ac:dyDescent="0.2">
      <c r="A82" s="14">
        <v>2008</v>
      </c>
      <c r="B82" s="26">
        <v>2.1525425</v>
      </c>
      <c r="C82" s="12">
        <v>13.895861755</v>
      </c>
      <c r="D82" s="12">
        <f t="shared" si="0"/>
        <v>16.141585572341469</v>
      </c>
    </row>
    <row r="83" spans="1:5" x14ac:dyDescent="0.2">
      <c r="A83" s="14">
        <v>2009</v>
      </c>
      <c r="B83" s="26">
        <v>2.1456466666999998</v>
      </c>
      <c r="C83" s="12">
        <v>12.142955502</v>
      </c>
      <c r="D83" s="12">
        <f t="shared" si="0"/>
        <v>14.150723340736116</v>
      </c>
    </row>
    <row r="84" spans="1:5" x14ac:dyDescent="0.2">
      <c r="A84" s="14">
        <v>2010</v>
      </c>
      <c r="B84" s="26">
        <v>2.1807616667</v>
      </c>
      <c r="C84" s="12">
        <v>11.391013954</v>
      </c>
      <c r="D84" s="12">
        <f t="shared" si="0"/>
        <v>13.060705061328019</v>
      </c>
    </row>
    <row r="85" spans="1:5" x14ac:dyDescent="0.2">
      <c r="A85" s="14">
        <v>2011</v>
      </c>
      <c r="B85" s="26">
        <v>2.2492299999999998</v>
      </c>
      <c r="C85" s="12">
        <v>11.026940066</v>
      </c>
      <c r="D85" s="12">
        <f t="shared" si="0"/>
        <v>12.258394383414556</v>
      </c>
    </row>
    <row r="86" spans="1:5" x14ac:dyDescent="0.2">
      <c r="A86" s="14">
        <v>2012</v>
      </c>
      <c r="B86" s="26">
        <v>2.2958608332999999</v>
      </c>
      <c r="C86" s="12">
        <v>10.652290561999999</v>
      </c>
      <c r="D86" s="12">
        <f t="shared" si="0"/>
        <v>11.601386296520326</v>
      </c>
    </row>
    <row r="87" spans="1:5" x14ac:dyDescent="0.2">
      <c r="A87" s="14">
        <v>2013</v>
      </c>
      <c r="B87" s="26">
        <v>2.3295175000000001</v>
      </c>
      <c r="C87" s="12">
        <v>10.294024816</v>
      </c>
      <c r="D87" s="12">
        <f>C87*$B$94/B87</f>
        <v>11.049221415313804</v>
      </c>
    </row>
    <row r="88" spans="1:5" x14ac:dyDescent="0.2">
      <c r="A88" s="14">
        <v>2014</v>
      </c>
      <c r="B88" s="26">
        <v>2.3670650000000002</v>
      </c>
      <c r="C88" s="12">
        <v>10.940261472</v>
      </c>
      <c r="D88" s="12">
        <f>C88*$B$94/B88</f>
        <v>11.556596785062439</v>
      </c>
    </row>
    <row r="89" spans="1:5" x14ac:dyDescent="0.2">
      <c r="A89" s="14">
        <v>2015</v>
      </c>
      <c r="B89" s="26">
        <v>2.3699275000000002</v>
      </c>
      <c r="C89" s="12">
        <v>10.363783935000001</v>
      </c>
      <c r="D89" s="12">
        <f t="shared" ref="D89" si="2">C89*$B$94/B89</f>
        <v>10.934419527770743</v>
      </c>
    </row>
    <row r="90" spans="1:5" x14ac:dyDescent="0.2">
      <c r="A90" s="14">
        <v>2016</v>
      </c>
      <c r="B90" s="26">
        <v>2.4000633332999999</v>
      </c>
      <c r="C90" s="12">
        <v>10.041780036</v>
      </c>
      <c r="D90" s="12">
        <f t="shared" ref="D90:D92" si="3">C90*$B$94/B90</f>
        <v>10.46165622544283</v>
      </c>
      <c r="E90" s="10" t="s">
        <v>182</v>
      </c>
    </row>
    <row r="91" spans="1:5" x14ac:dyDescent="0.2">
      <c r="A91" s="14">
        <v>2017</v>
      </c>
      <c r="B91" s="26">
        <v>2.4513924999999999</v>
      </c>
      <c r="C91" s="12">
        <v>10.92494582</v>
      </c>
      <c r="D91" s="12">
        <f t="shared" si="3"/>
        <v>11.143429806694336</v>
      </c>
      <c r="E91" s="10" t="s">
        <v>183</v>
      </c>
    </row>
    <row r="92" spans="1:5" x14ac:dyDescent="0.2">
      <c r="A92" s="14">
        <v>2018</v>
      </c>
      <c r="B92" s="27">
        <v>2.5099628632000002</v>
      </c>
      <c r="C92" s="21">
        <v>10.550002769000001</v>
      </c>
      <c r="D92" s="21">
        <f t="shared" si="3"/>
        <v>10.509879114316083</v>
      </c>
      <c r="E92">
        <v>1</v>
      </c>
    </row>
    <row r="93" spans="1:5" x14ac:dyDescent="0.2">
      <c r="A93" s="14">
        <v>2019</v>
      </c>
      <c r="B93" s="27">
        <v>2.5582950833</v>
      </c>
      <c r="C93" s="21">
        <v>10.948392597</v>
      </c>
      <c r="D93" s="21">
        <f t="shared" si="0"/>
        <v>10.700699520909309</v>
      </c>
      <c r="E93">
        <v>1</v>
      </c>
    </row>
    <row r="94" spans="1:5" x14ac:dyDescent="0.2">
      <c r="A94" s="15" t="str">
        <f>"Base CPI ("&amp;TEXT('Notes and Sources'!$G$7,"m/yyyy")&amp;")"</f>
        <v>Base CPI (4/2018)</v>
      </c>
      <c r="B94" s="28">
        <v>2.5004170000000001</v>
      </c>
      <c r="C94" s="16"/>
      <c r="D94" s="16"/>
      <c r="E94" s="20"/>
    </row>
    <row r="95" spans="1:5" x14ac:dyDescent="0.2">
      <c r="A95" s="44" t="str">
        <f>A1&amp;" "&amp;TEXT(C1,"Mmmm yyyy")</f>
        <v>EIA Short-Term Energy Outlook, April 2018</v>
      </c>
      <c r="B95" s="44"/>
      <c r="C95" s="44"/>
      <c r="D95" s="44"/>
      <c r="E95" s="44"/>
    </row>
    <row r="96" spans="1:5" x14ac:dyDescent="0.2">
      <c r="A96" s="39" t="s">
        <v>184</v>
      </c>
      <c r="B96" s="39"/>
      <c r="C96" s="39"/>
      <c r="D96" s="39"/>
      <c r="E96" s="39"/>
    </row>
    <row r="97" spans="1:5" x14ac:dyDescent="0.2">
      <c r="A97" s="39" t="str">
        <f>"Real Price ("&amp;TEXT($C$1,"mmm yyyy")&amp;" $)"</f>
        <v>Real Price (Apr 2018 $)</v>
      </c>
      <c r="B97" s="39"/>
      <c r="C97" s="39"/>
      <c r="D97" s="39"/>
      <c r="E97" s="39"/>
    </row>
    <row r="98" spans="1:5" x14ac:dyDescent="0.2">
      <c r="A98" s="40" t="s">
        <v>167</v>
      </c>
      <c r="B98" s="40"/>
      <c r="C98" s="40"/>
      <c r="D98" s="40"/>
      <c r="E98" s="40"/>
    </row>
  </sheetData>
  <mergeCells count="7">
    <mergeCell ref="A97:E97"/>
    <mergeCell ref="A98:E98"/>
    <mergeCell ref="C39:D39"/>
    <mergeCell ref="A1:B1"/>
    <mergeCell ref="C1:D1"/>
    <mergeCell ref="A95:E95"/>
    <mergeCell ref="A96:E96"/>
  </mergeCells>
  <phoneticPr fontId="3" type="noConversion"/>
  <hyperlinks>
    <hyperlink ref="A3" location="Contents!B4" display="Return to Contents"/>
    <hyperlink ref="A98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2" t="s">
        <v>168</v>
      </c>
      <c r="B1" s="42"/>
      <c r="C1" s="43">
        <f>'Notes and Sources'!$G$7</f>
        <v>43200</v>
      </c>
      <c r="D1" s="43"/>
    </row>
    <row r="2" spans="1:4" ht="15.75" x14ac:dyDescent="0.25">
      <c r="A2" s="11" t="s">
        <v>187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1" t="s">
        <v>186</v>
      </c>
      <c r="D39" s="41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43</v>
      </c>
      <c r="B41" s="26">
        <v>0.87933333332999997</v>
      </c>
      <c r="C41" s="12">
        <v>3.9897217069000002</v>
      </c>
      <c r="D41" s="12">
        <f t="shared" ref="D41:D68" si="0">C41*$B$197/B41</f>
        <v>11.344921889203482</v>
      </c>
    </row>
    <row r="42" spans="1:4" x14ac:dyDescent="0.2">
      <c r="A42" s="14" t="s">
        <v>44</v>
      </c>
      <c r="B42" s="26">
        <v>0.89766666666999995</v>
      </c>
      <c r="C42" s="12">
        <v>4.2084000000000001</v>
      </c>
      <c r="D42" s="12">
        <f t="shared" si="0"/>
        <v>11.722341146781575</v>
      </c>
    </row>
    <row r="43" spans="1:4" x14ac:dyDescent="0.2">
      <c r="A43" s="14" t="s">
        <v>45</v>
      </c>
      <c r="B43" s="26">
        <v>0.92266666666999997</v>
      </c>
      <c r="C43" s="12">
        <v>4.3646173469000002</v>
      </c>
      <c r="D43" s="12">
        <f t="shared" si="0"/>
        <v>11.828067282490135</v>
      </c>
    </row>
    <row r="44" spans="1:4" x14ac:dyDescent="0.2">
      <c r="A44" s="14" t="s">
        <v>46</v>
      </c>
      <c r="B44" s="26">
        <v>0.93766666666999998</v>
      </c>
      <c r="C44" s="12">
        <v>4.5342272348000003</v>
      </c>
      <c r="D44" s="12">
        <f t="shared" si="0"/>
        <v>12.091139914379605</v>
      </c>
    </row>
    <row r="45" spans="1:4" x14ac:dyDescent="0.2">
      <c r="A45" s="14" t="s">
        <v>47</v>
      </c>
      <c r="B45" s="26">
        <v>0.94599999999999995</v>
      </c>
      <c r="C45" s="12">
        <v>4.6986690327999998</v>
      </c>
      <c r="D45" s="12">
        <f t="shared" ref="D45:D48" si="1">C45*$B$197/B45</f>
        <v>12.419272650091626</v>
      </c>
    </row>
    <row r="46" spans="1:4" x14ac:dyDescent="0.2">
      <c r="A46" s="14" t="s">
        <v>48</v>
      </c>
      <c r="B46" s="26">
        <v>0.95966666667</v>
      </c>
      <c r="C46" s="12">
        <v>5.0111542992000002</v>
      </c>
      <c r="D46" s="12">
        <f t="shared" si="1"/>
        <v>13.056591246230544</v>
      </c>
    </row>
    <row r="47" spans="1:4" x14ac:dyDescent="0.2">
      <c r="A47" s="14" t="s">
        <v>49</v>
      </c>
      <c r="B47" s="26">
        <v>0.97633333333000005</v>
      </c>
      <c r="C47" s="12">
        <v>5.2916624685000002</v>
      </c>
      <c r="D47" s="12">
        <f t="shared" si="1"/>
        <v>13.552095726744149</v>
      </c>
    </row>
    <row r="48" spans="1:4" x14ac:dyDescent="0.2">
      <c r="A48" s="14" t="s">
        <v>50</v>
      </c>
      <c r="B48" s="26">
        <v>0.97933333333000006</v>
      </c>
      <c r="C48" s="12">
        <v>5.7058958517000002</v>
      </c>
      <c r="D48" s="12">
        <f t="shared" si="1"/>
        <v>14.568195018245799</v>
      </c>
    </row>
    <row r="49" spans="1:4" x14ac:dyDescent="0.2">
      <c r="A49" s="14" t="s">
        <v>51</v>
      </c>
      <c r="B49" s="26">
        <v>0.98</v>
      </c>
      <c r="C49" s="12">
        <v>5.9018859800000003</v>
      </c>
      <c r="D49" s="12">
        <f t="shared" si="0"/>
        <v>15.05834289434047</v>
      </c>
    </row>
    <row r="50" spans="1:4" x14ac:dyDescent="0.2">
      <c r="A50" s="14" t="s">
        <v>52</v>
      </c>
      <c r="B50" s="26">
        <v>0.99133333332999996</v>
      </c>
      <c r="C50" s="12">
        <v>6.1359682791000001</v>
      </c>
      <c r="D50" s="12">
        <f t="shared" si="0"/>
        <v>15.476610016718872</v>
      </c>
    </row>
    <row r="51" spans="1:4" x14ac:dyDescent="0.2">
      <c r="A51" s="14" t="s">
        <v>53</v>
      </c>
      <c r="B51" s="26">
        <v>1.0009999999999999</v>
      </c>
      <c r="C51" s="12">
        <v>6.1937198525000001</v>
      </c>
      <c r="D51" s="12">
        <f t="shared" si="0"/>
        <v>15.471411001427068</v>
      </c>
    </row>
    <row r="52" spans="1:4" x14ac:dyDescent="0.2">
      <c r="A52" s="14" t="s">
        <v>54</v>
      </c>
      <c r="B52" s="26">
        <v>1.0109999999999999</v>
      </c>
      <c r="C52" s="12">
        <v>6.1779871595999998</v>
      </c>
      <c r="D52" s="12">
        <f t="shared" si="0"/>
        <v>15.279469950193427</v>
      </c>
    </row>
    <row r="53" spans="1:4" x14ac:dyDescent="0.2">
      <c r="A53" s="14" t="s">
        <v>55</v>
      </c>
      <c r="B53" s="26">
        <v>1.0253333333000001</v>
      </c>
      <c r="C53" s="12">
        <v>5.8378332267999999</v>
      </c>
      <c r="D53" s="12">
        <f t="shared" si="0"/>
        <v>14.236362916706879</v>
      </c>
    </row>
    <row r="54" spans="1:4" x14ac:dyDescent="0.2">
      <c r="A54" s="14" t="s">
        <v>56</v>
      </c>
      <c r="B54" s="26">
        <v>1.0349999999999999</v>
      </c>
      <c r="C54" s="12">
        <v>6.2045055806000002</v>
      </c>
      <c r="D54" s="12">
        <f t="shared" si="0"/>
        <v>14.989228241861944</v>
      </c>
    </row>
    <row r="55" spans="1:4" x14ac:dyDescent="0.2">
      <c r="A55" s="14" t="s">
        <v>57</v>
      </c>
      <c r="B55" s="26">
        <v>1.044</v>
      </c>
      <c r="C55" s="12">
        <v>7.1683480805000004</v>
      </c>
      <c r="D55" s="12">
        <f t="shared" si="0"/>
        <v>17.168447703447864</v>
      </c>
    </row>
    <row r="56" spans="1:4" x14ac:dyDescent="0.2">
      <c r="A56" s="14" t="s">
        <v>58</v>
      </c>
      <c r="B56" s="26">
        <v>1.0529999999999999</v>
      </c>
      <c r="C56" s="12">
        <v>6.2560850442999998</v>
      </c>
      <c r="D56" s="12">
        <f t="shared" si="0"/>
        <v>14.855480909984305</v>
      </c>
    </row>
    <row r="57" spans="1:4" x14ac:dyDescent="0.2">
      <c r="A57" s="14" t="s">
        <v>59</v>
      </c>
      <c r="B57" s="26">
        <v>1.0626666667</v>
      </c>
      <c r="C57" s="12">
        <v>5.9323778439000003</v>
      </c>
      <c r="D57" s="12">
        <f t="shared" si="0"/>
        <v>13.958674790632639</v>
      </c>
    </row>
    <row r="58" spans="1:4" x14ac:dyDescent="0.2">
      <c r="A58" s="14" t="s">
        <v>60</v>
      </c>
      <c r="B58" s="26">
        <v>1.0723333333</v>
      </c>
      <c r="C58" s="12">
        <v>6.4169303266000002</v>
      </c>
      <c r="D58" s="12">
        <f t="shared" si="0"/>
        <v>14.962699729821216</v>
      </c>
    </row>
    <row r="59" spans="1:4" x14ac:dyDescent="0.2">
      <c r="A59" s="14" t="s">
        <v>61</v>
      </c>
      <c r="B59" s="26">
        <v>1.079</v>
      </c>
      <c r="C59" s="12">
        <v>7.1106174590000002</v>
      </c>
      <c r="D59" s="12">
        <f t="shared" si="0"/>
        <v>16.477765315088419</v>
      </c>
    </row>
    <row r="60" spans="1:4" x14ac:dyDescent="0.2">
      <c r="A60" s="14" t="s">
        <v>62</v>
      </c>
      <c r="B60" s="26">
        <v>1.0900000000000001</v>
      </c>
      <c r="C60" s="12">
        <v>5.9481022004000002</v>
      </c>
      <c r="D60" s="12">
        <f t="shared" si="0"/>
        <v>13.644711797814283</v>
      </c>
    </row>
    <row r="61" spans="1:4" x14ac:dyDescent="0.2">
      <c r="A61" s="14" t="s">
        <v>63</v>
      </c>
      <c r="B61" s="26">
        <v>1.0956666666999999</v>
      </c>
      <c r="C61" s="12">
        <v>5.6658994298999996</v>
      </c>
      <c r="D61" s="12">
        <f t="shared" si="0"/>
        <v>12.930128920944263</v>
      </c>
    </row>
    <row r="62" spans="1:4" x14ac:dyDescent="0.2">
      <c r="A62" s="14" t="s">
        <v>64</v>
      </c>
      <c r="B62" s="26">
        <v>1.0903333333</v>
      </c>
      <c r="C62" s="12">
        <v>6.1409546733999996</v>
      </c>
      <c r="D62" s="12">
        <f t="shared" si="0"/>
        <v>14.082801096363406</v>
      </c>
    </row>
    <row r="63" spans="1:4" x14ac:dyDescent="0.2">
      <c r="A63" s="14" t="s">
        <v>65</v>
      </c>
      <c r="B63" s="26">
        <v>1.097</v>
      </c>
      <c r="C63" s="12">
        <v>6.8678786588999996</v>
      </c>
      <c r="D63" s="12">
        <f t="shared" si="0"/>
        <v>15.654111716181188</v>
      </c>
    </row>
    <row r="64" spans="1:4" x14ac:dyDescent="0.2">
      <c r="A64" s="14" t="s">
        <v>66</v>
      </c>
      <c r="B64" s="26">
        <v>1.1046666667</v>
      </c>
      <c r="C64" s="12">
        <v>5.5765833989000004</v>
      </c>
      <c r="D64" s="12">
        <f t="shared" si="0"/>
        <v>12.622616715847848</v>
      </c>
    </row>
    <row r="65" spans="1:4" x14ac:dyDescent="0.2">
      <c r="A65" s="14" t="s">
        <v>67</v>
      </c>
      <c r="B65" s="26">
        <v>1.1180000000000001</v>
      </c>
      <c r="C65" s="12">
        <v>5.3309503743000004</v>
      </c>
      <c r="D65" s="12">
        <f t="shared" si="0"/>
        <v>11.92271819504122</v>
      </c>
    </row>
    <row r="66" spans="1:4" x14ac:dyDescent="0.2">
      <c r="A66" s="14" t="s">
        <v>68</v>
      </c>
      <c r="B66" s="26">
        <v>1.1306666667</v>
      </c>
      <c r="C66" s="12">
        <v>5.8176046752000001</v>
      </c>
      <c r="D66" s="12">
        <f t="shared" si="0"/>
        <v>12.865363468797801</v>
      </c>
    </row>
    <row r="67" spans="1:4" x14ac:dyDescent="0.2">
      <c r="A67" s="14" t="s">
        <v>69</v>
      </c>
      <c r="B67" s="26">
        <v>1.1426666667000001</v>
      </c>
      <c r="C67" s="12">
        <v>6.7511987241</v>
      </c>
      <c r="D67" s="12">
        <f t="shared" si="0"/>
        <v>14.773172747630261</v>
      </c>
    </row>
    <row r="68" spans="1:4" x14ac:dyDescent="0.2">
      <c r="A68" s="14" t="s">
        <v>70</v>
      </c>
      <c r="B68" s="26">
        <v>1.1533333333</v>
      </c>
      <c r="C68" s="12">
        <v>5.3551518624999996</v>
      </c>
      <c r="D68" s="12">
        <f t="shared" si="0"/>
        <v>11.609924354014735</v>
      </c>
    </row>
    <row r="69" spans="1:4" x14ac:dyDescent="0.2">
      <c r="A69" s="14" t="s">
        <v>71</v>
      </c>
      <c r="B69" s="26">
        <v>1.1623333333000001</v>
      </c>
      <c r="C69" s="12">
        <v>5.1105111933999998</v>
      </c>
      <c r="D69" s="12">
        <f t="shared" ref="D69:D100" si="2">C69*$B$197/B69</f>
        <v>10.993756008345946</v>
      </c>
    </row>
    <row r="70" spans="1:4" x14ac:dyDescent="0.2">
      <c r="A70" s="14" t="s">
        <v>72</v>
      </c>
      <c r="B70" s="26">
        <v>1.1756666667</v>
      </c>
      <c r="C70" s="12">
        <v>5.7315043999000004</v>
      </c>
      <c r="D70" s="12">
        <f t="shared" si="2"/>
        <v>12.18980808336697</v>
      </c>
    </row>
    <row r="71" spans="1:4" x14ac:dyDescent="0.2">
      <c r="A71" s="14" t="s">
        <v>73</v>
      </c>
      <c r="B71" s="26">
        <v>1.19</v>
      </c>
      <c r="C71" s="12">
        <v>6.8141067158000004</v>
      </c>
      <c r="D71" s="12">
        <f t="shared" si="2"/>
        <v>14.31773804369789</v>
      </c>
    </row>
    <row r="72" spans="1:4" x14ac:dyDescent="0.2">
      <c r="A72" s="14" t="s">
        <v>74</v>
      </c>
      <c r="B72" s="26">
        <v>1.2030000000000001</v>
      </c>
      <c r="C72" s="12">
        <v>5.5466549967000001</v>
      </c>
      <c r="D72" s="12">
        <f t="shared" si="2"/>
        <v>11.52863711295397</v>
      </c>
    </row>
    <row r="73" spans="1:4" x14ac:dyDescent="0.2">
      <c r="A73" s="14" t="s">
        <v>75</v>
      </c>
      <c r="B73" s="26">
        <v>1.2166666666999999</v>
      </c>
      <c r="C73" s="12">
        <v>5.4116554858999999</v>
      </c>
      <c r="D73" s="12">
        <f t="shared" si="2"/>
        <v>11.121694828534437</v>
      </c>
    </row>
    <row r="74" spans="1:4" x14ac:dyDescent="0.2">
      <c r="A74" s="14" t="s">
        <v>76</v>
      </c>
      <c r="B74" s="26">
        <v>1.2363333332999999</v>
      </c>
      <c r="C74" s="12">
        <v>5.8566677455000002</v>
      </c>
      <c r="D74" s="12">
        <f t="shared" si="2"/>
        <v>11.844792338577543</v>
      </c>
    </row>
    <row r="75" spans="1:4" x14ac:dyDescent="0.2">
      <c r="A75" s="14" t="s">
        <v>77</v>
      </c>
      <c r="B75" s="26">
        <v>1.246</v>
      </c>
      <c r="C75" s="12">
        <v>6.9236309941999998</v>
      </c>
      <c r="D75" s="12">
        <f t="shared" si="2"/>
        <v>13.894032616071092</v>
      </c>
    </row>
    <row r="76" spans="1:4" x14ac:dyDescent="0.2">
      <c r="A76" s="14" t="s">
        <v>78</v>
      </c>
      <c r="B76" s="26">
        <v>1.2586666666999999</v>
      </c>
      <c r="C76" s="12">
        <v>5.495921396</v>
      </c>
      <c r="D76" s="12">
        <f t="shared" si="2"/>
        <v>10.917978248563189</v>
      </c>
    </row>
    <row r="77" spans="1:4" x14ac:dyDescent="0.2">
      <c r="A77" s="14" t="s">
        <v>79</v>
      </c>
      <c r="B77" s="26">
        <v>1.2803333333</v>
      </c>
      <c r="C77" s="12">
        <v>5.5486054691</v>
      </c>
      <c r="D77" s="12">
        <f t="shared" si="2"/>
        <v>10.83610578619512</v>
      </c>
    </row>
    <row r="78" spans="1:4" x14ac:dyDescent="0.2">
      <c r="A78" s="14" t="s">
        <v>80</v>
      </c>
      <c r="B78" s="26">
        <v>1.2929999999999999</v>
      </c>
      <c r="C78" s="12">
        <v>5.9334708620000001</v>
      </c>
      <c r="D78" s="12">
        <f t="shared" si="2"/>
        <v>11.474208362219224</v>
      </c>
    </row>
    <row r="79" spans="1:4" x14ac:dyDescent="0.2">
      <c r="A79" s="14" t="s">
        <v>81</v>
      </c>
      <c r="B79" s="26">
        <v>1.3153333332999999</v>
      </c>
      <c r="C79" s="12">
        <v>7.0040816815999998</v>
      </c>
      <c r="D79" s="12">
        <f t="shared" si="2"/>
        <v>13.314590653703789</v>
      </c>
    </row>
    <row r="80" spans="1:4" x14ac:dyDescent="0.2">
      <c r="A80" s="14" t="s">
        <v>82</v>
      </c>
      <c r="B80" s="26">
        <v>1.3376666666999999</v>
      </c>
      <c r="C80" s="12">
        <v>5.7326193126999998</v>
      </c>
      <c r="D80" s="12">
        <f t="shared" si="2"/>
        <v>10.715628295773394</v>
      </c>
    </row>
    <row r="81" spans="1:4" x14ac:dyDescent="0.2">
      <c r="A81" s="14" t="s">
        <v>83</v>
      </c>
      <c r="B81" s="26">
        <v>1.3476666666999999</v>
      </c>
      <c r="C81" s="12">
        <v>5.5629056553999998</v>
      </c>
      <c r="D81" s="12">
        <f t="shared" si="2"/>
        <v>10.321234630087259</v>
      </c>
    </row>
    <row r="82" spans="1:4" x14ac:dyDescent="0.2">
      <c r="A82" s="14" t="s">
        <v>84</v>
      </c>
      <c r="B82" s="26">
        <v>1.3556666666999999</v>
      </c>
      <c r="C82" s="12">
        <v>6.2270297469999996</v>
      </c>
      <c r="D82" s="12">
        <f t="shared" si="2"/>
        <v>11.485250335767144</v>
      </c>
    </row>
    <row r="83" spans="1:4" x14ac:dyDescent="0.2">
      <c r="A83" s="14" t="s">
        <v>85</v>
      </c>
      <c r="B83" s="26">
        <v>1.3660000000000001</v>
      </c>
      <c r="C83" s="12">
        <v>7.1581213548999996</v>
      </c>
      <c r="D83" s="12">
        <f t="shared" si="2"/>
        <v>13.102700090669831</v>
      </c>
    </row>
    <row r="84" spans="1:4" x14ac:dyDescent="0.2">
      <c r="A84" s="14" t="s">
        <v>86</v>
      </c>
      <c r="B84" s="26">
        <v>1.3773333333</v>
      </c>
      <c r="C84" s="12">
        <v>5.6256537759</v>
      </c>
      <c r="D84" s="12">
        <f t="shared" si="2"/>
        <v>10.212836644033141</v>
      </c>
    </row>
    <row r="85" spans="1:4" x14ac:dyDescent="0.2">
      <c r="A85" s="14" t="s">
        <v>87</v>
      </c>
      <c r="B85" s="26">
        <v>1.3866666667000001</v>
      </c>
      <c r="C85" s="12">
        <v>5.5250098991999996</v>
      </c>
      <c r="D85" s="12">
        <f t="shared" si="2"/>
        <v>9.9626168342277968</v>
      </c>
    </row>
    <row r="86" spans="1:4" x14ac:dyDescent="0.2">
      <c r="A86" s="14" t="s">
        <v>88</v>
      </c>
      <c r="B86" s="26">
        <v>1.3973333333</v>
      </c>
      <c r="C86" s="12">
        <v>6.0120418556999997</v>
      </c>
      <c r="D86" s="12">
        <f t="shared" si="2"/>
        <v>10.758071322325211</v>
      </c>
    </row>
    <row r="87" spans="1:4" x14ac:dyDescent="0.2">
      <c r="A87" s="14" t="s">
        <v>89</v>
      </c>
      <c r="B87" s="26">
        <v>1.4079999999999999</v>
      </c>
      <c r="C87" s="12">
        <v>7.2855942233000004</v>
      </c>
      <c r="D87" s="12">
        <f t="shared" si="2"/>
        <v>12.938227024887158</v>
      </c>
    </row>
    <row r="88" spans="1:4" x14ac:dyDescent="0.2">
      <c r="A88" s="14" t="s">
        <v>90</v>
      </c>
      <c r="B88" s="26">
        <v>1.4203333332999999</v>
      </c>
      <c r="C88" s="12">
        <v>5.9622944121000003</v>
      </c>
      <c r="D88" s="12">
        <f t="shared" si="2"/>
        <v>10.496284187305603</v>
      </c>
    </row>
    <row r="89" spans="1:4" x14ac:dyDescent="0.2">
      <c r="A89" s="14" t="s">
        <v>91</v>
      </c>
      <c r="B89" s="26">
        <v>1.4306666667000001</v>
      </c>
      <c r="C89" s="12">
        <v>5.7116754027000001</v>
      </c>
      <c r="D89" s="12">
        <f t="shared" si="2"/>
        <v>9.9824582537699289</v>
      </c>
    </row>
    <row r="90" spans="1:4" x14ac:dyDescent="0.2">
      <c r="A90" s="14" t="s">
        <v>92</v>
      </c>
      <c r="B90" s="26">
        <v>1.4410000000000001</v>
      </c>
      <c r="C90" s="12">
        <v>6.4899436544000002</v>
      </c>
      <c r="D90" s="12">
        <f t="shared" si="2"/>
        <v>11.261322305693188</v>
      </c>
    </row>
    <row r="91" spans="1:4" x14ac:dyDescent="0.2">
      <c r="A91" s="14" t="s">
        <v>93</v>
      </c>
      <c r="B91" s="26">
        <v>1.4476666667</v>
      </c>
      <c r="C91" s="12">
        <v>7.9031929257</v>
      </c>
      <c r="D91" s="12">
        <f t="shared" si="2"/>
        <v>13.650433763696757</v>
      </c>
    </row>
    <row r="92" spans="1:4" x14ac:dyDescent="0.2">
      <c r="A92" s="14" t="s">
        <v>94</v>
      </c>
      <c r="B92" s="26">
        <v>1.4596666667</v>
      </c>
      <c r="C92" s="12">
        <v>6.2316031790000004</v>
      </c>
      <c r="D92" s="12">
        <f t="shared" si="2"/>
        <v>10.674770398951692</v>
      </c>
    </row>
    <row r="93" spans="1:4" x14ac:dyDescent="0.2">
      <c r="A93" s="14" t="s">
        <v>95</v>
      </c>
      <c r="B93" s="26">
        <v>1.4670000000000001</v>
      </c>
      <c r="C93" s="12">
        <v>6.0644059069000003</v>
      </c>
      <c r="D93" s="12">
        <f t="shared" si="2"/>
        <v>10.336430555223707</v>
      </c>
    </row>
    <row r="94" spans="1:4" x14ac:dyDescent="0.2">
      <c r="A94" s="14" t="s">
        <v>96</v>
      </c>
      <c r="B94" s="26">
        <v>1.4753333333</v>
      </c>
      <c r="C94" s="12">
        <v>6.8809609610000004</v>
      </c>
      <c r="D94" s="12">
        <f t="shared" si="2"/>
        <v>11.661955555993767</v>
      </c>
    </row>
    <row r="95" spans="1:4" x14ac:dyDescent="0.2">
      <c r="A95" s="14" t="s">
        <v>97</v>
      </c>
      <c r="B95" s="26">
        <v>1.4890000000000001</v>
      </c>
      <c r="C95" s="12">
        <v>8.0491941138000005</v>
      </c>
      <c r="D95" s="12">
        <f t="shared" si="2"/>
        <v>13.51668354496001</v>
      </c>
    </row>
    <row r="96" spans="1:4" x14ac:dyDescent="0.2">
      <c r="A96" s="14" t="s">
        <v>98</v>
      </c>
      <c r="B96" s="26">
        <v>1.4976666667</v>
      </c>
      <c r="C96" s="12">
        <v>6.2668882062</v>
      </c>
      <c r="D96" s="12">
        <f t="shared" si="2"/>
        <v>10.462831387179985</v>
      </c>
    </row>
    <row r="97" spans="1:4" x14ac:dyDescent="0.2">
      <c r="A97" s="14" t="s">
        <v>99</v>
      </c>
      <c r="B97" s="26">
        <v>1.5086666666999999</v>
      </c>
      <c r="C97" s="12">
        <v>5.8159437290999998</v>
      </c>
      <c r="D97" s="12">
        <f t="shared" si="2"/>
        <v>9.6391634363436136</v>
      </c>
    </row>
    <row r="98" spans="1:4" x14ac:dyDescent="0.2">
      <c r="A98" s="14" t="s">
        <v>100</v>
      </c>
      <c r="B98" s="26">
        <v>1.5209999999999999</v>
      </c>
      <c r="C98" s="12">
        <v>6.4802565131999996</v>
      </c>
      <c r="D98" s="12">
        <f t="shared" si="2"/>
        <v>10.653085831667328</v>
      </c>
    </row>
    <row r="99" spans="1:4" x14ac:dyDescent="0.2">
      <c r="A99" s="14" t="s">
        <v>101</v>
      </c>
      <c r="B99" s="26">
        <v>1.5286666667</v>
      </c>
      <c r="C99" s="12">
        <v>7.8817624440999996</v>
      </c>
      <c r="D99" s="12">
        <f t="shared" si="2"/>
        <v>12.892079898447092</v>
      </c>
    </row>
    <row r="100" spans="1:4" x14ac:dyDescent="0.2">
      <c r="A100" s="14" t="s">
        <v>102</v>
      </c>
      <c r="B100" s="26">
        <v>1.5369999999999999</v>
      </c>
      <c r="C100" s="12">
        <v>5.7231371393000003</v>
      </c>
      <c r="D100" s="12">
        <f t="shared" si="2"/>
        <v>9.3104940770573119</v>
      </c>
    </row>
    <row r="101" spans="1:4" x14ac:dyDescent="0.2">
      <c r="A101" s="14" t="s">
        <v>103</v>
      </c>
      <c r="B101" s="26">
        <v>1.5506666667</v>
      </c>
      <c r="C101" s="12">
        <v>5.7833637267000002</v>
      </c>
      <c r="D101" s="12">
        <f t="shared" ref="D101:D132" si="3">C101*$B$197/B101</f>
        <v>9.3255509323601782</v>
      </c>
    </row>
    <row r="102" spans="1:4" x14ac:dyDescent="0.2">
      <c r="A102" s="14" t="s">
        <v>104</v>
      </c>
      <c r="B102" s="26">
        <v>1.5640000000000001</v>
      </c>
      <c r="C102" s="12">
        <v>6.7194241952000002</v>
      </c>
      <c r="D102" s="12">
        <f t="shared" si="3"/>
        <v>10.742559135479155</v>
      </c>
    </row>
    <row r="103" spans="1:4" x14ac:dyDescent="0.2">
      <c r="A103" s="14" t="s">
        <v>105</v>
      </c>
      <c r="B103" s="26">
        <v>1.573</v>
      </c>
      <c r="C103" s="12">
        <v>8.4328458148000003</v>
      </c>
      <c r="D103" s="12">
        <f t="shared" si="3"/>
        <v>13.404724115514794</v>
      </c>
    </row>
    <row r="104" spans="1:4" x14ac:dyDescent="0.2">
      <c r="A104" s="14" t="s">
        <v>106</v>
      </c>
      <c r="B104" s="26">
        <v>1.5866666667</v>
      </c>
      <c r="C104" s="12">
        <v>6.5311338789000004</v>
      </c>
      <c r="D104" s="12">
        <f t="shared" si="3"/>
        <v>10.292368600672956</v>
      </c>
    </row>
    <row r="105" spans="1:4" x14ac:dyDescent="0.2">
      <c r="A105" s="14" t="s">
        <v>107</v>
      </c>
      <c r="B105" s="26">
        <v>1.5963333333</v>
      </c>
      <c r="C105" s="12">
        <v>6.6978872049999998</v>
      </c>
      <c r="D105" s="12">
        <f t="shared" si="3"/>
        <v>10.491236812579364</v>
      </c>
    </row>
    <row r="106" spans="1:4" x14ac:dyDescent="0.2">
      <c r="A106" s="14" t="s">
        <v>108</v>
      </c>
      <c r="B106" s="26">
        <v>1.6</v>
      </c>
      <c r="C106" s="12">
        <v>6.9555752391999999</v>
      </c>
      <c r="D106" s="12">
        <f t="shared" si="3"/>
        <v>10.869899108046717</v>
      </c>
    </row>
    <row r="107" spans="1:4" x14ac:dyDescent="0.2">
      <c r="A107" s="14" t="s">
        <v>109</v>
      </c>
      <c r="B107" s="26">
        <v>1.6080000000000001</v>
      </c>
      <c r="C107" s="12">
        <v>8.8667045042999995</v>
      </c>
      <c r="D107" s="12">
        <f t="shared" si="3"/>
        <v>13.787598679433016</v>
      </c>
    </row>
    <row r="108" spans="1:4" x14ac:dyDescent="0.2">
      <c r="A108" s="14" t="s">
        <v>110</v>
      </c>
      <c r="B108" s="26">
        <v>1.6166666667</v>
      </c>
      <c r="C108" s="12">
        <v>6.8329759436000002</v>
      </c>
      <c r="D108" s="12">
        <f t="shared" si="3"/>
        <v>10.56822012965951</v>
      </c>
    </row>
    <row r="109" spans="1:4" x14ac:dyDescent="0.2">
      <c r="A109" s="14" t="s">
        <v>111</v>
      </c>
      <c r="B109" s="26">
        <v>1.62</v>
      </c>
      <c r="C109" s="12">
        <v>6.3738797914000003</v>
      </c>
      <c r="D109" s="12">
        <f t="shared" si="3"/>
        <v>9.8378749298598862</v>
      </c>
    </row>
    <row r="110" spans="1:4" x14ac:dyDescent="0.2">
      <c r="A110" s="14" t="s">
        <v>112</v>
      </c>
      <c r="B110" s="26">
        <v>1.6253333333</v>
      </c>
      <c r="C110" s="12">
        <v>7.3938320441999998</v>
      </c>
      <c r="D110" s="12">
        <f t="shared" si="3"/>
        <v>11.374690323323373</v>
      </c>
    </row>
    <row r="111" spans="1:4" x14ac:dyDescent="0.2">
      <c r="A111" s="14" t="s">
        <v>113</v>
      </c>
      <c r="B111" s="26">
        <v>1.6336666666999999</v>
      </c>
      <c r="C111" s="12">
        <v>8.8976283085999999</v>
      </c>
      <c r="D111" s="12">
        <f t="shared" si="3"/>
        <v>13.618311211212454</v>
      </c>
    </row>
    <row r="112" spans="1:4" x14ac:dyDescent="0.2">
      <c r="A112" s="14" t="s">
        <v>114</v>
      </c>
      <c r="B112" s="26">
        <v>1.6413333333</v>
      </c>
      <c r="C112" s="12">
        <v>6.6286739421999998</v>
      </c>
      <c r="D112" s="12">
        <f t="shared" si="3"/>
        <v>10.098161461943848</v>
      </c>
    </row>
    <row r="113" spans="1:4" x14ac:dyDescent="0.2">
      <c r="A113" s="14" t="s">
        <v>115</v>
      </c>
      <c r="B113" s="26">
        <v>1.6473333333</v>
      </c>
      <c r="C113" s="12">
        <v>6.1057942029000003</v>
      </c>
      <c r="D113" s="12">
        <f t="shared" si="3"/>
        <v>9.2677245793655629</v>
      </c>
    </row>
    <row r="114" spans="1:4" x14ac:dyDescent="0.2">
      <c r="A114" s="14" t="s">
        <v>116</v>
      </c>
      <c r="B114" s="26">
        <v>1.6596666667</v>
      </c>
      <c r="C114" s="12">
        <v>7.0307476102999997</v>
      </c>
      <c r="D114" s="12">
        <f t="shared" si="3"/>
        <v>10.59236845580463</v>
      </c>
    </row>
    <row r="115" spans="1:4" x14ac:dyDescent="0.2">
      <c r="A115" s="14" t="s">
        <v>117</v>
      </c>
      <c r="B115" s="26">
        <v>1.6719999999999999</v>
      </c>
      <c r="C115" s="12">
        <v>8.8539887144999998</v>
      </c>
      <c r="D115" s="12">
        <f t="shared" si="3"/>
        <v>13.2408276911148</v>
      </c>
    </row>
    <row r="116" spans="1:4" x14ac:dyDescent="0.2">
      <c r="A116" s="14" t="s">
        <v>118</v>
      </c>
      <c r="B116" s="26">
        <v>1.6843333332999999</v>
      </c>
      <c r="C116" s="12">
        <v>6.8919093562000002</v>
      </c>
      <c r="D116" s="12">
        <f t="shared" si="3"/>
        <v>10.231138323991239</v>
      </c>
    </row>
    <row r="117" spans="1:4" x14ac:dyDescent="0.2">
      <c r="A117" s="14" t="s">
        <v>119</v>
      </c>
      <c r="B117" s="26">
        <v>1.7010000000000001</v>
      </c>
      <c r="C117" s="12">
        <v>6.5660024100000003</v>
      </c>
      <c r="D117" s="12">
        <f t="shared" si="3"/>
        <v>9.6518189582627709</v>
      </c>
    </row>
    <row r="118" spans="1:4" x14ac:dyDescent="0.2">
      <c r="A118" s="14" t="s">
        <v>120</v>
      </c>
      <c r="B118" s="26">
        <v>1.7143333332999999</v>
      </c>
      <c r="C118" s="12">
        <v>7.9565428560000004</v>
      </c>
      <c r="D118" s="12">
        <f t="shared" si="3"/>
        <v>11.604904735810491</v>
      </c>
    </row>
    <row r="119" spans="1:4" x14ac:dyDescent="0.2">
      <c r="A119" s="14" t="s">
        <v>121</v>
      </c>
      <c r="B119" s="26">
        <v>1.73</v>
      </c>
      <c r="C119" s="12">
        <v>10.256536981</v>
      </c>
      <c r="D119" s="12">
        <f t="shared" si="3"/>
        <v>14.824057473075769</v>
      </c>
    </row>
    <row r="120" spans="1:4" x14ac:dyDescent="0.2">
      <c r="A120" s="14" t="s">
        <v>122</v>
      </c>
      <c r="B120" s="26">
        <v>1.7423333333</v>
      </c>
      <c r="C120" s="12">
        <v>8.6930005916000006</v>
      </c>
      <c r="D120" s="12">
        <f t="shared" si="3"/>
        <v>12.475297375547662</v>
      </c>
    </row>
    <row r="121" spans="1:4" x14ac:dyDescent="0.2">
      <c r="A121" s="14" t="s">
        <v>123</v>
      </c>
      <c r="B121" s="26">
        <v>1.7589999999999999</v>
      </c>
      <c r="C121" s="12">
        <v>10.089315342000001</v>
      </c>
      <c r="D121" s="12">
        <f t="shared" si="3"/>
        <v>14.341953154916213</v>
      </c>
    </row>
    <row r="122" spans="1:4" x14ac:dyDescent="0.2">
      <c r="A122" s="14" t="s">
        <v>124</v>
      </c>
      <c r="B122" s="26">
        <v>1.7713333333000001</v>
      </c>
      <c r="C122" s="12">
        <v>10.706509938</v>
      </c>
      <c r="D122" s="12">
        <f t="shared" si="3"/>
        <v>15.113326755823065</v>
      </c>
    </row>
    <row r="123" spans="1:4" x14ac:dyDescent="0.2">
      <c r="A123" s="14" t="s">
        <v>125</v>
      </c>
      <c r="B123" s="26">
        <v>1.7763333333</v>
      </c>
      <c r="C123" s="12">
        <v>10.751646935</v>
      </c>
      <c r="D123" s="12">
        <f t="shared" si="3"/>
        <v>15.134322072495614</v>
      </c>
    </row>
    <row r="124" spans="1:4" x14ac:dyDescent="0.2">
      <c r="A124" s="14" t="s">
        <v>126</v>
      </c>
      <c r="B124" s="26">
        <v>1.7749999999999999</v>
      </c>
      <c r="C124" s="12">
        <v>7.6880911721</v>
      </c>
      <c r="D124" s="12">
        <f t="shared" si="3"/>
        <v>10.830103585503531</v>
      </c>
    </row>
    <row r="125" spans="1:4" x14ac:dyDescent="0.2">
      <c r="A125" s="14" t="s">
        <v>127</v>
      </c>
      <c r="B125" s="26">
        <v>1.7806666667</v>
      </c>
      <c r="C125" s="12">
        <v>7.2466451072</v>
      </c>
      <c r="D125" s="12">
        <f t="shared" si="3"/>
        <v>10.175758864846786</v>
      </c>
    </row>
    <row r="126" spans="1:4" x14ac:dyDescent="0.2">
      <c r="A126" s="14" t="s">
        <v>128</v>
      </c>
      <c r="B126" s="26">
        <v>1.7946666667</v>
      </c>
      <c r="C126" s="12">
        <v>8.3003130616000007</v>
      </c>
      <c r="D126" s="12">
        <f t="shared" si="3"/>
        <v>11.564400381219098</v>
      </c>
    </row>
    <row r="127" spans="1:4" x14ac:dyDescent="0.2">
      <c r="A127" s="14" t="s">
        <v>129</v>
      </c>
      <c r="B127" s="26">
        <v>1.8043333333</v>
      </c>
      <c r="C127" s="12">
        <v>10.324056937</v>
      </c>
      <c r="D127" s="12">
        <f t="shared" si="3"/>
        <v>14.306917129901882</v>
      </c>
    </row>
    <row r="128" spans="1:4" x14ac:dyDescent="0.2">
      <c r="A128" s="14" t="s">
        <v>130</v>
      </c>
      <c r="B128" s="26">
        <v>1.8149999999999999</v>
      </c>
      <c r="C128" s="12">
        <v>8.0316893992999994</v>
      </c>
      <c r="D128" s="12">
        <f t="shared" si="3"/>
        <v>11.064778354120941</v>
      </c>
    </row>
    <row r="129" spans="1:4" x14ac:dyDescent="0.2">
      <c r="A129" s="14" t="s">
        <v>131</v>
      </c>
      <c r="B129" s="26">
        <v>1.8336666666999999</v>
      </c>
      <c r="C129" s="12">
        <v>8.7494200843000005</v>
      </c>
      <c r="D129" s="12">
        <f t="shared" si="3"/>
        <v>11.930848237699033</v>
      </c>
    </row>
    <row r="130" spans="1:4" x14ac:dyDescent="0.2">
      <c r="A130" s="14" t="s">
        <v>132</v>
      </c>
      <c r="B130" s="26">
        <v>1.8306666667</v>
      </c>
      <c r="C130" s="12">
        <v>10.729331695999999</v>
      </c>
      <c r="D130" s="12">
        <f t="shared" si="3"/>
        <v>14.654663166876588</v>
      </c>
    </row>
    <row r="131" spans="1:4" x14ac:dyDescent="0.2">
      <c r="A131" s="14" t="s">
        <v>133</v>
      </c>
      <c r="B131" s="26">
        <v>1.8443333333</v>
      </c>
      <c r="C131" s="12">
        <v>12.625594359000001</v>
      </c>
      <c r="D131" s="12">
        <f t="shared" si="3"/>
        <v>17.11688998965386</v>
      </c>
    </row>
    <row r="132" spans="1:4" x14ac:dyDescent="0.2">
      <c r="A132" s="14" t="s">
        <v>134</v>
      </c>
      <c r="B132" s="26">
        <v>1.8513333332999999</v>
      </c>
      <c r="C132" s="12">
        <v>9.7768076197999996</v>
      </c>
      <c r="D132" s="12">
        <f t="shared" si="3"/>
        <v>13.204589113459278</v>
      </c>
    </row>
    <row r="133" spans="1:4" x14ac:dyDescent="0.2">
      <c r="A133" s="14" t="s">
        <v>135</v>
      </c>
      <c r="B133" s="26">
        <v>1.867</v>
      </c>
      <c r="C133" s="12">
        <v>9.8382450862000006</v>
      </c>
      <c r="D133" s="12">
        <f t="shared" ref="D133:D164" si="4">C133*$B$197/B133</f>
        <v>13.176066022335805</v>
      </c>
    </row>
    <row r="134" spans="1:4" x14ac:dyDescent="0.2">
      <c r="A134" s="14" t="s">
        <v>136</v>
      </c>
      <c r="B134" s="26">
        <v>1.8816666666999999</v>
      </c>
      <c r="C134" s="12">
        <v>11.354012114</v>
      </c>
      <c r="D134" s="12">
        <f t="shared" si="4"/>
        <v>15.08756328124816</v>
      </c>
    </row>
    <row r="135" spans="1:4" x14ac:dyDescent="0.2">
      <c r="A135" s="14" t="s">
        <v>137</v>
      </c>
      <c r="B135" s="26">
        <v>1.8936666666999999</v>
      </c>
      <c r="C135" s="12">
        <v>13.527092732</v>
      </c>
      <c r="D135" s="12">
        <f t="shared" si="4"/>
        <v>17.861312776134767</v>
      </c>
    </row>
    <row r="136" spans="1:4" x14ac:dyDescent="0.2">
      <c r="A136" s="14" t="s">
        <v>138</v>
      </c>
      <c r="B136" s="26">
        <v>1.9139999999999999</v>
      </c>
      <c r="C136" s="12">
        <v>11.291872561</v>
      </c>
      <c r="D136" s="12">
        <f t="shared" si="4"/>
        <v>14.751509986080428</v>
      </c>
    </row>
    <row r="137" spans="1:4" x14ac:dyDescent="0.2">
      <c r="A137" s="14" t="s">
        <v>139</v>
      </c>
      <c r="B137" s="26">
        <v>1.9236666667</v>
      </c>
      <c r="C137" s="12">
        <v>10.872760166000001</v>
      </c>
      <c r="D137" s="12">
        <f t="shared" si="4"/>
        <v>14.132611863897836</v>
      </c>
    </row>
    <row r="138" spans="1:4" x14ac:dyDescent="0.2">
      <c r="A138" s="14" t="s">
        <v>140</v>
      </c>
      <c r="B138" s="26">
        <v>1.9366666667000001</v>
      </c>
      <c r="C138" s="12">
        <v>12.522113772000001</v>
      </c>
      <c r="D138" s="12">
        <f t="shared" si="4"/>
        <v>16.167214879984861</v>
      </c>
    </row>
    <row r="139" spans="1:4" x14ac:dyDescent="0.2">
      <c r="A139" s="14" t="s">
        <v>141</v>
      </c>
      <c r="B139" s="26">
        <v>1.966</v>
      </c>
      <c r="C139" s="12">
        <v>15.636551425</v>
      </c>
      <c r="D139" s="12">
        <f t="shared" si="4"/>
        <v>19.887028995139488</v>
      </c>
    </row>
    <row r="140" spans="1:4" x14ac:dyDescent="0.2">
      <c r="A140" s="14" t="s">
        <v>142</v>
      </c>
      <c r="B140" s="26">
        <v>1.9843333332999999</v>
      </c>
      <c r="C140" s="12">
        <v>15.169305442000001</v>
      </c>
      <c r="D140" s="12">
        <f t="shared" si="4"/>
        <v>19.114525049222141</v>
      </c>
    </row>
    <row r="141" spans="1:4" x14ac:dyDescent="0.2">
      <c r="A141" s="14" t="s">
        <v>143</v>
      </c>
      <c r="B141" s="26">
        <v>1.9946666666999999</v>
      </c>
      <c r="C141" s="12">
        <v>14.060256932</v>
      </c>
      <c r="D141" s="12">
        <f t="shared" si="4"/>
        <v>17.625253404020626</v>
      </c>
    </row>
    <row r="142" spans="1:4" x14ac:dyDescent="0.2">
      <c r="A142" s="14" t="s">
        <v>144</v>
      </c>
      <c r="B142" s="26">
        <v>2.0126666666999999</v>
      </c>
      <c r="C142" s="12">
        <v>13.964245328000001</v>
      </c>
      <c r="D142" s="12">
        <f t="shared" si="4"/>
        <v>17.348345350972259</v>
      </c>
    </row>
    <row r="143" spans="1:4" x14ac:dyDescent="0.2">
      <c r="A143" s="14" t="s">
        <v>145</v>
      </c>
      <c r="B143" s="26">
        <v>2.0316666667000001</v>
      </c>
      <c r="C143" s="12">
        <v>15.859369933</v>
      </c>
      <c r="D143" s="12">
        <f t="shared" si="4"/>
        <v>19.51847654919349</v>
      </c>
    </row>
    <row r="144" spans="1:4" x14ac:dyDescent="0.2">
      <c r="A144" s="14" t="s">
        <v>146</v>
      </c>
      <c r="B144" s="26">
        <v>2.0233333333000001</v>
      </c>
      <c r="C144" s="12">
        <v>12.500345907</v>
      </c>
      <c r="D144" s="12">
        <f t="shared" si="4"/>
        <v>15.447814207046859</v>
      </c>
    </row>
    <row r="145" spans="1:4" x14ac:dyDescent="0.2">
      <c r="A145" s="14" t="s">
        <v>147</v>
      </c>
      <c r="B145" s="26">
        <v>2.0431699999999999</v>
      </c>
      <c r="C145" s="12">
        <v>12.324631611999999</v>
      </c>
      <c r="D145" s="12">
        <f t="shared" si="4"/>
        <v>15.082797026866196</v>
      </c>
    </row>
    <row r="146" spans="1:4" x14ac:dyDescent="0.2">
      <c r="A146" s="14" t="s">
        <v>148</v>
      </c>
      <c r="B146" s="26">
        <v>2.0663100000000001</v>
      </c>
      <c r="C146" s="12">
        <v>14.237018304999999</v>
      </c>
      <c r="D146" s="12">
        <f t="shared" si="4"/>
        <v>17.228045452586098</v>
      </c>
    </row>
    <row r="147" spans="1:4" x14ac:dyDescent="0.2">
      <c r="A147" s="14" t="s">
        <v>149</v>
      </c>
      <c r="B147" s="26">
        <v>2.0793900000000001</v>
      </c>
      <c r="C147" s="12">
        <v>16.481205973000002</v>
      </c>
      <c r="D147" s="12">
        <f t="shared" si="4"/>
        <v>19.818258044614403</v>
      </c>
    </row>
    <row r="148" spans="1:4" x14ac:dyDescent="0.2">
      <c r="A148" s="14" t="s">
        <v>150</v>
      </c>
      <c r="B148" s="26">
        <v>2.1048966667000002</v>
      </c>
      <c r="C148" s="12">
        <v>12.858624644000001</v>
      </c>
      <c r="D148" s="12">
        <f t="shared" si="4"/>
        <v>15.274822828658596</v>
      </c>
    </row>
    <row r="149" spans="1:4" x14ac:dyDescent="0.2">
      <c r="A149" s="14" t="s">
        <v>151</v>
      </c>
      <c r="B149" s="26">
        <v>2.1276966666999999</v>
      </c>
      <c r="C149" s="12">
        <v>12.605657901000001</v>
      </c>
      <c r="D149" s="12">
        <f t="shared" si="4"/>
        <v>14.813860361369303</v>
      </c>
    </row>
    <row r="150" spans="1:4" x14ac:dyDescent="0.2">
      <c r="A150" s="14" t="s">
        <v>152</v>
      </c>
      <c r="B150" s="26">
        <v>2.1553766667000001</v>
      </c>
      <c r="C150" s="12">
        <v>15.88119442</v>
      </c>
      <c r="D150" s="12">
        <f t="shared" si="4"/>
        <v>18.423512289789574</v>
      </c>
    </row>
    <row r="151" spans="1:4" x14ac:dyDescent="0.2">
      <c r="A151" s="14" t="s">
        <v>153</v>
      </c>
      <c r="B151" s="26">
        <v>2.1886100000000002</v>
      </c>
      <c r="C151" s="12">
        <v>19.776655492</v>
      </c>
      <c r="D151" s="12">
        <f t="shared" si="4"/>
        <v>22.594197045311937</v>
      </c>
    </row>
    <row r="152" spans="1:4" x14ac:dyDescent="0.2">
      <c r="A152" s="14" t="s">
        <v>154</v>
      </c>
      <c r="B152" s="26">
        <v>2.1384866667</v>
      </c>
      <c r="C152" s="12">
        <v>13.532172959</v>
      </c>
      <c r="D152" s="12">
        <f t="shared" si="4"/>
        <v>15.822439223265281</v>
      </c>
    </row>
    <row r="153" spans="1:4" x14ac:dyDescent="0.2">
      <c r="A153" s="14" t="s">
        <v>155</v>
      </c>
      <c r="B153" s="26">
        <v>2.1237766667</v>
      </c>
      <c r="C153" s="12">
        <v>12.281649222</v>
      </c>
      <c r="D153" s="12">
        <f t="shared" si="4"/>
        <v>14.459733447605249</v>
      </c>
    </row>
    <row r="154" spans="1:4" x14ac:dyDescent="0.2">
      <c r="A154" s="14" t="s">
        <v>156</v>
      </c>
      <c r="B154" s="26">
        <v>2.1350699999999998</v>
      </c>
      <c r="C154" s="12">
        <v>12.501107147000001</v>
      </c>
      <c r="D154" s="12">
        <f t="shared" si="4"/>
        <v>14.640260426674677</v>
      </c>
    </row>
    <row r="155" spans="1:4" x14ac:dyDescent="0.2">
      <c r="A155" s="14" t="s">
        <v>157</v>
      </c>
      <c r="B155" s="26">
        <v>2.1534399999999998</v>
      </c>
      <c r="C155" s="12">
        <v>15.217545757</v>
      </c>
      <c r="D155" s="12">
        <f t="shared" si="4"/>
        <v>17.669500942250853</v>
      </c>
    </row>
    <row r="156" spans="1:4" x14ac:dyDescent="0.2">
      <c r="A156" s="14" t="s">
        <v>158</v>
      </c>
      <c r="B156" s="26">
        <v>2.1703000000000001</v>
      </c>
      <c r="C156" s="12">
        <v>10.952025391999999</v>
      </c>
      <c r="D156" s="12">
        <f t="shared" si="4"/>
        <v>12.617900969722371</v>
      </c>
    </row>
    <row r="157" spans="1:4" x14ac:dyDescent="0.2">
      <c r="A157" s="14" t="s">
        <v>159</v>
      </c>
      <c r="B157" s="26">
        <v>2.17374</v>
      </c>
      <c r="C157" s="12">
        <v>10.712775365000001</v>
      </c>
      <c r="D157" s="12">
        <f t="shared" si="4"/>
        <v>12.322727483428197</v>
      </c>
    </row>
    <row r="158" spans="1:4" x14ac:dyDescent="0.2">
      <c r="A158" s="14" t="s">
        <v>160</v>
      </c>
      <c r="B158" s="26">
        <v>2.1729733332999999</v>
      </c>
      <c r="C158" s="12">
        <v>12.923139136</v>
      </c>
      <c r="D158" s="12">
        <f t="shared" si="4"/>
        <v>14.870516951971522</v>
      </c>
    </row>
    <row r="159" spans="1:4" x14ac:dyDescent="0.2">
      <c r="A159" s="14" t="s">
        <v>161</v>
      </c>
      <c r="B159" s="26">
        <v>2.1793433332999999</v>
      </c>
      <c r="C159" s="12">
        <v>16.147674498000001</v>
      </c>
      <c r="D159" s="12">
        <f t="shared" si="4"/>
        <v>18.526644796314741</v>
      </c>
    </row>
    <row r="160" spans="1:4" x14ac:dyDescent="0.2">
      <c r="A160" s="14" t="s">
        <v>162</v>
      </c>
      <c r="B160" s="26">
        <v>2.19699</v>
      </c>
      <c r="C160" s="12">
        <v>10.708874521</v>
      </c>
      <c r="D160" s="12">
        <f t="shared" si="4"/>
        <v>12.187880647237931</v>
      </c>
    </row>
    <row r="161" spans="1:5" x14ac:dyDescent="0.2">
      <c r="A161" s="14" t="s">
        <v>163</v>
      </c>
      <c r="B161" s="26">
        <v>2.2204366667</v>
      </c>
      <c r="C161" s="12">
        <v>10.114185715</v>
      </c>
      <c r="D161" s="12">
        <f t="shared" si="4"/>
        <v>11.389508326093594</v>
      </c>
    </row>
    <row r="162" spans="1:5" x14ac:dyDescent="0.2">
      <c r="A162" s="14" t="s">
        <v>164</v>
      </c>
      <c r="B162" s="26">
        <v>2.2456833333000001</v>
      </c>
      <c r="C162" s="12">
        <v>12.312851985</v>
      </c>
      <c r="D162" s="12">
        <f t="shared" si="4"/>
        <v>13.70953062047991</v>
      </c>
    </row>
    <row r="163" spans="1:5" x14ac:dyDescent="0.2">
      <c r="A163" s="14" t="s">
        <v>165</v>
      </c>
      <c r="B163" s="26">
        <v>2.2603266667000002</v>
      </c>
      <c r="C163" s="12">
        <v>16.131138433</v>
      </c>
      <c r="D163" s="12">
        <f t="shared" si="4"/>
        <v>17.844576786820667</v>
      </c>
    </row>
    <row r="164" spans="1:5" x14ac:dyDescent="0.2">
      <c r="A164" s="14" t="s">
        <v>166</v>
      </c>
      <c r="B164" s="26">
        <v>2.2704733333</v>
      </c>
      <c r="C164" s="12">
        <v>10.638284912</v>
      </c>
      <c r="D164" s="12">
        <f t="shared" si="4"/>
        <v>11.715684150382224</v>
      </c>
    </row>
    <row r="165" spans="1:5" x14ac:dyDescent="0.2">
      <c r="A165" s="14" t="s">
        <v>213</v>
      </c>
      <c r="B165" s="26">
        <v>2.2832599999999998</v>
      </c>
      <c r="C165" s="12">
        <v>9.7378654604000001</v>
      </c>
      <c r="D165" s="12">
        <f t="shared" ref="D165:D196" si="5">C165*$B$197/B165</f>
        <v>10.664017387812597</v>
      </c>
    </row>
    <row r="166" spans="1:5" x14ac:dyDescent="0.2">
      <c r="A166" s="14" t="s">
        <v>214</v>
      </c>
      <c r="B166" s="26">
        <v>2.2880799999999999</v>
      </c>
      <c r="C166" s="12">
        <v>12.127978689000001</v>
      </c>
      <c r="D166" s="12">
        <f t="shared" si="5"/>
        <v>13.253471945741984</v>
      </c>
    </row>
    <row r="167" spans="1:5" x14ac:dyDescent="0.2">
      <c r="A167" s="14" t="s">
        <v>215</v>
      </c>
      <c r="B167" s="26">
        <v>2.2984100000000001</v>
      </c>
      <c r="C167" s="12">
        <v>15.203059949</v>
      </c>
      <c r="D167" s="12">
        <f t="shared" si="5"/>
        <v>16.539255201856385</v>
      </c>
    </row>
    <row r="168" spans="1:5" x14ac:dyDescent="0.2">
      <c r="A168" s="18" t="s">
        <v>216</v>
      </c>
      <c r="B168" s="26">
        <v>2.3136933332999998</v>
      </c>
      <c r="C168" s="12">
        <v>10.189924952</v>
      </c>
      <c r="D168" s="12">
        <f t="shared" si="5"/>
        <v>11.012289836339042</v>
      </c>
    </row>
    <row r="169" spans="1:5" x14ac:dyDescent="0.2">
      <c r="A169" s="14" t="s">
        <v>243</v>
      </c>
      <c r="B169" s="26">
        <v>2.3229933332999999</v>
      </c>
      <c r="C169" s="12">
        <v>9.2342405722999992</v>
      </c>
      <c r="D169" s="12">
        <f t="shared" ref="D169:D192" si="6">C169*$B$197/B169</f>
        <v>9.9395257739582981</v>
      </c>
    </row>
    <row r="170" spans="1:5" x14ac:dyDescent="0.2">
      <c r="A170" s="14" t="s">
        <v>244</v>
      </c>
      <c r="B170" s="26">
        <v>2.3204500000000001</v>
      </c>
      <c r="C170" s="12">
        <v>11.895412564000001</v>
      </c>
      <c r="D170" s="12">
        <f t="shared" si="6"/>
        <v>12.817984355206615</v>
      </c>
    </row>
    <row r="171" spans="1:5" x14ac:dyDescent="0.2">
      <c r="A171" s="14" t="s">
        <v>245</v>
      </c>
      <c r="B171" s="26">
        <v>2.3330000000000002</v>
      </c>
      <c r="C171" s="12">
        <v>16.128345428999999</v>
      </c>
      <c r="D171" s="12">
        <f t="shared" si="6"/>
        <v>17.28572185706982</v>
      </c>
    </row>
    <row r="172" spans="1:5" x14ac:dyDescent="0.2">
      <c r="A172" s="14" t="s">
        <v>246</v>
      </c>
      <c r="B172" s="26">
        <v>2.3416266666999999</v>
      </c>
      <c r="C172" s="12">
        <v>9.8874353103000008</v>
      </c>
      <c r="D172" s="12">
        <f t="shared" si="6"/>
        <v>10.557921844610499</v>
      </c>
    </row>
    <row r="173" spans="1:5" x14ac:dyDescent="0.2">
      <c r="A173" s="14" t="s">
        <v>247</v>
      </c>
      <c r="B173" s="26">
        <v>2.3560833333</v>
      </c>
      <c r="C173" s="12">
        <v>9.8170863378999993</v>
      </c>
      <c r="D173" s="12">
        <f t="shared" si="6"/>
        <v>10.418481054051647</v>
      </c>
      <c r="E173" s="22"/>
    </row>
    <row r="174" spans="1:5" x14ac:dyDescent="0.2">
      <c r="A174" s="14" t="s">
        <v>248</v>
      </c>
      <c r="B174" s="26">
        <v>2.3683933332999998</v>
      </c>
      <c r="C174" s="12">
        <v>13.107372985</v>
      </c>
      <c r="D174" s="12">
        <f t="shared" si="6"/>
        <v>13.838030100924684</v>
      </c>
      <c r="E174" s="22"/>
    </row>
    <row r="175" spans="1:5" x14ac:dyDescent="0.2">
      <c r="A175" s="14" t="s">
        <v>249</v>
      </c>
      <c r="B175" s="26">
        <v>2.3745866667</v>
      </c>
      <c r="C175" s="12">
        <v>16.941716450000001</v>
      </c>
      <c r="D175" s="12">
        <f t="shared" si="6"/>
        <v>17.839465038195421</v>
      </c>
    </row>
    <row r="176" spans="1:5" x14ac:dyDescent="0.2">
      <c r="A176" s="18" t="s">
        <v>250</v>
      </c>
      <c r="B176" s="26">
        <v>2.3691966667000002</v>
      </c>
      <c r="C176" s="12">
        <v>10.522915012</v>
      </c>
      <c r="D176" s="12">
        <f t="shared" si="6"/>
        <v>11.105737212693676</v>
      </c>
    </row>
    <row r="177" spans="1:5" x14ac:dyDescent="0.2">
      <c r="A177" s="14" t="s">
        <v>251</v>
      </c>
      <c r="B177" s="26">
        <v>2.3535533332999998</v>
      </c>
      <c r="C177" s="12">
        <v>9.2904620688000001</v>
      </c>
      <c r="D177" s="12">
        <f t="shared" si="6"/>
        <v>9.870194554763307</v>
      </c>
      <c r="E177" s="22"/>
    </row>
    <row r="178" spans="1:5" x14ac:dyDescent="0.2">
      <c r="A178" s="14" t="s">
        <v>252</v>
      </c>
      <c r="B178" s="26">
        <v>2.3691166667000001</v>
      </c>
      <c r="C178" s="12">
        <v>12.014865908999999</v>
      </c>
      <c r="D178" s="12">
        <f t="shared" si="6"/>
        <v>12.68074949362056</v>
      </c>
      <c r="E178" s="22"/>
    </row>
    <row r="179" spans="1:5" x14ac:dyDescent="0.2">
      <c r="A179" s="14" t="s">
        <v>253</v>
      </c>
      <c r="B179" s="26">
        <v>2.3781633332999998</v>
      </c>
      <c r="C179" s="12">
        <v>16.513899063</v>
      </c>
      <c r="D179" s="12">
        <f t="shared" si="6"/>
        <v>17.362825073966619</v>
      </c>
    </row>
    <row r="180" spans="1:5" x14ac:dyDescent="0.2">
      <c r="A180" s="18" t="s">
        <v>254</v>
      </c>
      <c r="B180" s="26">
        <v>2.3788766667000001</v>
      </c>
      <c r="C180" s="12">
        <v>10.084039639</v>
      </c>
      <c r="D180" s="12">
        <f t="shared" si="6"/>
        <v>10.599248164053408</v>
      </c>
    </row>
    <row r="181" spans="1:5" x14ac:dyDescent="0.2">
      <c r="A181" s="14" t="s">
        <v>259</v>
      </c>
      <c r="B181" s="26">
        <v>2.3784800000000001</v>
      </c>
      <c r="C181" s="12">
        <v>8.5118362340000004</v>
      </c>
      <c r="D181" s="12">
        <f t="shared" si="6"/>
        <v>8.9482106306168561</v>
      </c>
      <c r="E181" s="22"/>
    </row>
    <row r="182" spans="1:5" x14ac:dyDescent="0.2">
      <c r="A182" s="14" t="s">
        <v>260</v>
      </c>
      <c r="B182" s="26">
        <v>2.39452</v>
      </c>
      <c r="C182" s="12">
        <v>11.152003399</v>
      </c>
      <c r="D182" s="12">
        <f t="shared" si="6"/>
        <v>11.645197736046216</v>
      </c>
      <c r="E182" s="22"/>
    </row>
    <row r="183" spans="1:5" x14ac:dyDescent="0.2">
      <c r="A183" s="14" t="s">
        <v>261</v>
      </c>
      <c r="B183" s="26">
        <v>2.4054799999999998</v>
      </c>
      <c r="C183" s="12">
        <v>16.962836845999998</v>
      </c>
      <c r="D183" s="12">
        <f t="shared" si="6"/>
        <v>17.632308569584772</v>
      </c>
    </row>
    <row r="184" spans="1:5" x14ac:dyDescent="0.2">
      <c r="A184" s="18" t="s">
        <v>262</v>
      </c>
      <c r="B184" s="26">
        <v>2.4217733333</v>
      </c>
      <c r="C184" s="12">
        <v>10.181137615999999</v>
      </c>
      <c r="D184" s="12">
        <f t="shared" si="6"/>
        <v>10.511755672731386</v>
      </c>
    </row>
    <row r="185" spans="1:5" x14ac:dyDescent="0.2">
      <c r="A185" s="14" t="s">
        <v>263</v>
      </c>
      <c r="B185" s="26">
        <v>2.4394900000000002</v>
      </c>
      <c r="C185" s="12">
        <v>9.7326995271999994</v>
      </c>
      <c r="D185" s="12">
        <f t="shared" si="6"/>
        <v>9.9757766392577292</v>
      </c>
      <c r="E185" s="22"/>
    </row>
    <row r="186" spans="1:5" x14ac:dyDescent="0.2">
      <c r="A186" s="14" t="s">
        <v>264</v>
      </c>
      <c r="B186" s="26">
        <v>2.4401000000000002</v>
      </c>
      <c r="C186" s="12">
        <v>12.995844752</v>
      </c>
      <c r="D186" s="12">
        <f t="shared" si="6"/>
        <v>13.317089933716479</v>
      </c>
      <c r="E186" s="22"/>
    </row>
    <row r="187" spans="1:5" x14ac:dyDescent="0.2">
      <c r="A187" s="14" t="s">
        <v>265</v>
      </c>
      <c r="B187" s="26">
        <v>2.4529666667000001</v>
      </c>
      <c r="C187" s="12">
        <v>17.739883312</v>
      </c>
      <c r="D187" s="12">
        <f t="shared" si="6"/>
        <v>18.083044671379557</v>
      </c>
      <c r="E187" s="10" t="s">
        <v>182</v>
      </c>
    </row>
    <row r="188" spans="1:5" x14ac:dyDescent="0.2">
      <c r="A188" s="18" t="s">
        <v>266</v>
      </c>
      <c r="B188" s="26">
        <v>2.4730133332999999</v>
      </c>
      <c r="C188" s="12">
        <v>10.189706216999999</v>
      </c>
      <c r="D188" s="12">
        <f t="shared" si="6"/>
        <v>10.302619200194059</v>
      </c>
      <c r="E188" s="10" t="s">
        <v>183</v>
      </c>
    </row>
    <row r="189" spans="1:5" x14ac:dyDescent="0.2">
      <c r="A189" s="14" t="s">
        <v>267</v>
      </c>
      <c r="B189" s="26">
        <v>2.4956901192999998</v>
      </c>
      <c r="C189" s="12">
        <v>9.2469578847000005</v>
      </c>
      <c r="D189" s="12">
        <f t="shared" si="6"/>
        <v>9.2644717845311071</v>
      </c>
      <c r="E189" s="22">
        <f>MAX('Natural Gas-M'!E485:E487)</f>
        <v>1</v>
      </c>
    </row>
    <row r="190" spans="1:5" x14ac:dyDescent="0.2">
      <c r="A190" s="14" t="s">
        <v>268</v>
      </c>
      <c r="B190" s="26">
        <v>2.504057</v>
      </c>
      <c r="C190" s="12">
        <v>11.829348403999999</v>
      </c>
      <c r="D190" s="12">
        <f t="shared" si="6"/>
        <v>11.812152777785995</v>
      </c>
      <c r="E190" s="22">
        <f>MAX('Natural Gas-M'!E488:E490)</f>
        <v>1</v>
      </c>
    </row>
    <row r="191" spans="1:5" x14ac:dyDescent="0.2">
      <c r="A191" s="14" t="s">
        <v>269</v>
      </c>
      <c r="B191" s="26">
        <v>2.5153539999999999</v>
      </c>
      <c r="C191" s="12">
        <v>16.596512229999998</v>
      </c>
      <c r="D191" s="12">
        <f t="shared" si="6"/>
        <v>16.497956677509375</v>
      </c>
      <c r="E191" s="22">
        <f>MAX('Natural Gas-M'!E491:E493)</f>
        <v>1</v>
      </c>
    </row>
    <row r="192" spans="1:5" x14ac:dyDescent="0.2">
      <c r="A192" s="18" t="s">
        <v>270</v>
      </c>
      <c r="B192" s="26">
        <v>2.5247503333000001</v>
      </c>
      <c r="C192" s="12">
        <v>10.687861008</v>
      </c>
      <c r="D192" s="12">
        <f t="shared" si="6"/>
        <v>10.584852294329762</v>
      </c>
      <c r="E192" s="22">
        <f>MAX('Natural Gas-M'!E494:E496)</f>
        <v>1</v>
      </c>
    </row>
    <row r="193" spans="1:5" x14ac:dyDescent="0.2">
      <c r="A193" s="14" t="s">
        <v>271</v>
      </c>
      <c r="B193" s="26">
        <v>2.5353976667000002</v>
      </c>
      <c r="C193" s="12">
        <v>9.8213780843999992</v>
      </c>
      <c r="D193" s="12">
        <f t="shared" si="5"/>
        <v>9.6858733634572491</v>
      </c>
      <c r="E193" s="22">
        <f>MAX('Natural Gas-M'!E497:E499)</f>
        <v>1</v>
      </c>
    </row>
    <row r="194" spans="1:5" x14ac:dyDescent="0.2">
      <c r="A194" s="14" t="s">
        <v>272</v>
      </c>
      <c r="B194" s="26">
        <v>2.5510303333</v>
      </c>
      <c r="C194" s="12">
        <v>12.371156272</v>
      </c>
      <c r="D194" s="12">
        <f t="shared" si="5"/>
        <v>12.125708208318555</v>
      </c>
      <c r="E194" s="22">
        <f>MAX('Natural Gas-M'!E500:E502)</f>
        <v>1</v>
      </c>
    </row>
    <row r="195" spans="1:5" x14ac:dyDescent="0.2">
      <c r="A195" s="14" t="s">
        <v>273</v>
      </c>
      <c r="B195" s="26">
        <v>2.5660249999999998</v>
      </c>
      <c r="C195" s="12">
        <v>16.819671238000002</v>
      </c>
      <c r="D195" s="12">
        <f t="shared" si="5"/>
        <v>16.389626717551955</v>
      </c>
      <c r="E195" s="22">
        <f>MAX('Natural Gas-M'!E503:E505)</f>
        <v>1</v>
      </c>
    </row>
    <row r="196" spans="1:5" x14ac:dyDescent="0.2">
      <c r="A196" s="18" t="s">
        <v>274</v>
      </c>
      <c r="B196" s="26">
        <v>2.5807273333</v>
      </c>
      <c r="C196" s="12">
        <v>10.725080948</v>
      </c>
      <c r="D196" s="12">
        <f t="shared" si="5"/>
        <v>10.391324330441352</v>
      </c>
      <c r="E196" s="22">
        <f>MAX('Natural Gas-M'!E506:E508)</f>
        <v>1</v>
      </c>
    </row>
    <row r="197" spans="1:5" x14ac:dyDescent="0.2">
      <c r="A197" s="15" t="str">
        <f>"Base CPI ("&amp;TEXT('Notes and Sources'!$G$7,"m/yyyy")&amp;")"</f>
        <v>Base CPI (4/2018)</v>
      </c>
      <c r="B197" s="28">
        <v>2.5004170000000001</v>
      </c>
      <c r="C197" s="16"/>
      <c r="D197" s="16"/>
      <c r="E197" s="20"/>
    </row>
    <row r="198" spans="1:5" x14ac:dyDescent="0.2">
      <c r="A198" s="44" t="str">
        <f>A1&amp;" "&amp;TEXT(C1,"Mmmm yyyy")</f>
        <v>EIA Short-Term Energy Outlook, April 2018</v>
      </c>
      <c r="B198" s="44"/>
      <c r="C198" s="44"/>
      <c r="D198" s="44"/>
      <c r="E198" s="44"/>
    </row>
    <row r="199" spans="1:5" x14ac:dyDescent="0.2">
      <c r="A199" s="39" t="s">
        <v>184</v>
      </c>
      <c r="B199" s="39"/>
      <c r="C199" s="39"/>
      <c r="D199" s="39"/>
      <c r="E199" s="39"/>
    </row>
    <row r="200" spans="1:5" x14ac:dyDescent="0.2">
      <c r="A200" s="39" t="s">
        <v>207</v>
      </c>
      <c r="B200" s="39"/>
      <c r="C200" s="39"/>
      <c r="D200" s="39"/>
      <c r="E200" s="39"/>
    </row>
    <row r="201" spans="1:5" x14ac:dyDescent="0.2">
      <c r="A201" s="34" t="str">
        <f>"Real Price ("&amp;TEXT($C$1,"mmm yyyy")&amp;" $)"</f>
        <v>Real Price (Apr 2018 $)</v>
      </c>
      <c r="B201" s="34"/>
      <c r="C201" s="34"/>
      <c r="D201" s="34"/>
      <c r="E201" s="34"/>
    </row>
    <row r="202" spans="1:5" x14ac:dyDescent="0.2">
      <c r="A202" s="40" t="s">
        <v>167</v>
      </c>
      <c r="B202" s="40"/>
      <c r="C202" s="40"/>
      <c r="D202" s="40"/>
      <c r="E202" s="40"/>
    </row>
  </sheetData>
  <mergeCells count="7">
    <mergeCell ref="A200:E200"/>
    <mergeCell ref="A202:E202"/>
    <mergeCell ref="C39:D39"/>
    <mergeCell ref="A1:B1"/>
    <mergeCell ref="C1:D1"/>
    <mergeCell ref="A198:E198"/>
    <mergeCell ref="A199:E199"/>
  </mergeCells>
  <phoneticPr fontId="3" type="noConversion"/>
  <conditionalFormatting sqref="B161:D162 B173:D174 B177:D178 B193:D196 B181:D182 B185:D186">
    <cfRule type="expression" dxfId="35" priority="4" stopIfTrue="1">
      <formula>$E161=1</formula>
    </cfRule>
  </conditionalFormatting>
  <conditionalFormatting sqref="B163:D164 B167:D168 B171:D172">
    <cfRule type="expression" dxfId="34" priority="5" stopIfTrue="1">
      <formula>#REF!=1</formula>
    </cfRule>
  </conditionalFormatting>
  <conditionalFormatting sqref="B166:D166 B169:D170">
    <cfRule type="expression" dxfId="33" priority="11" stopIfTrue="1">
      <formula>#REF!=1</formula>
    </cfRule>
  </conditionalFormatting>
  <conditionalFormatting sqref="B165:D165">
    <cfRule type="expression" dxfId="32" priority="18" stopIfTrue="1">
      <formula>$E169=1</formula>
    </cfRule>
  </conditionalFormatting>
  <conditionalFormatting sqref="B169:D172">
    <cfRule type="expression" dxfId="31" priority="19" stopIfTrue="1">
      <formula>#REF!=1</formula>
    </cfRule>
  </conditionalFormatting>
  <conditionalFormatting sqref="B175:D176">
    <cfRule type="expression" dxfId="30" priority="45" stopIfTrue="1">
      <formula>#REF!=1</formula>
    </cfRule>
  </conditionalFormatting>
  <conditionalFormatting sqref="B179:D180">
    <cfRule type="expression" dxfId="29" priority="68" stopIfTrue="1">
      <formula>#REF!=1</formula>
    </cfRule>
  </conditionalFormatting>
  <conditionalFormatting sqref="B183:D184">
    <cfRule type="expression" dxfId="28" priority="90" stopIfTrue="1">
      <formula>#REF!=1</formula>
    </cfRule>
  </conditionalFormatting>
  <conditionalFormatting sqref="B189:D192">
    <cfRule type="expression" dxfId="27" priority="1" stopIfTrue="1">
      <formula>$E189=1</formula>
    </cfRule>
  </conditionalFormatting>
  <conditionalFormatting sqref="B187:D188">
    <cfRule type="expression" dxfId="26" priority="113" stopIfTrue="1">
      <formula>#REF!=1</formula>
    </cfRule>
  </conditionalFormatting>
  <hyperlinks>
    <hyperlink ref="A3" location="Contents!B4" display="Return to Contents"/>
    <hyperlink ref="A202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4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2" t="s">
        <v>168</v>
      </c>
      <c r="B1" s="42"/>
      <c r="C1" s="43">
        <f>'Notes and Sources'!$G$7</f>
        <v>43200</v>
      </c>
      <c r="D1" s="43"/>
    </row>
    <row r="2" spans="1:4" ht="15.75" x14ac:dyDescent="0.25">
      <c r="A2" s="11" t="s">
        <v>188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1" t="s">
        <v>186</v>
      </c>
      <c r="D39" s="41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29587</v>
      </c>
      <c r="B41" s="26">
        <v>0.872</v>
      </c>
      <c r="C41" s="12">
        <v>3.94</v>
      </c>
      <c r="D41" s="12">
        <f t="shared" ref="D41:D92" si="0">C41*$B$509/B41</f>
        <v>11.297755711009176</v>
      </c>
    </row>
    <row r="42" spans="1:4" x14ac:dyDescent="0.2">
      <c r="A42" s="13">
        <v>29618</v>
      </c>
      <c r="B42" s="26">
        <v>0.88</v>
      </c>
      <c r="C42" s="12">
        <v>3.99</v>
      </c>
      <c r="D42" s="12">
        <f t="shared" si="0"/>
        <v>11.337117988636365</v>
      </c>
    </row>
    <row r="43" spans="1:4" x14ac:dyDescent="0.2">
      <c r="A43" s="13">
        <v>29646</v>
      </c>
      <c r="B43" s="26">
        <v>0.88600000000000001</v>
      </c>
      <c r="C43" s="12">
        <v>4.0599999999999996</v>
      </c>
      <c r="D43" s="12">
        <f t="shared" si="0"/>
        <v>11.457892799097065</v>
      </c>
    </row>
    <row r="44" spans="1:4" x14ac:dyDescent="0.2">
      <c r="A44" s="13">
        <v>29677</v>
      </c>
      <c r="B44" s="26">
        <v>0.89100000000000001</v>
      </c>
      <c r="C44" s="12">
        <v>4.1100000000000003</v>
      </c>
      <c r="D44" s="12">
        <f t="shared" si="0"/>
        <v>11.533910067340068</v>
      </c>
    </row>
    <row r="45" spans="1:4" x14ac:dyDescent="0.2">
      <c r="A45" s="13">
        <v>29707</v>
      </c>
      <c r="B45" s="26">
        <v>0.89700000000000002</v>
      </c>
      <c r="C45" s="12">
        <v>4.29</v>
      </c>
      <c r="D45" s="12">
        <f t="shared" si="0"/>
        <v>11.958516086956523</v>
      </c>
    </row>
    <row r="46" spans="1:4" x14ac:dyDescent="0.2">
      <c r="A46" s="13">
        <v>29738</v>
      </c>
      <c r="B46" s="26">
        <v>0.90500000000000003</v>
      </c>
      <c r="C46" s="12">
        <v>4.3</v>
      </c>
      <c r="D46" s="12">
        <f t="shared" si="0"/>
        <v>11.880434364640884</v>
      </c>
    </row>
    <row r="47" spans="1:4" x14ac:dyDescent="0.2">
      <c r="A47" s="13">
        <v>29768</v>
      </c>
      <c r="B47" s="26">
        <v>0.91500000000000004</v>
      </c>
      <c r="C47" s="12">
        <v>4.32</v>
      </c>
      <c r="D47" s="12">
        <f t="shared" si="0"/>
        <v>11.805247475409837</v>
      </c>
    </row>
    <row r="48" spans="1:4" x14ac:dyDescent="0.2">
      <c r="A48" s="13">
        <v>29799</v>
      </c>
      <c r="B48" s="26">
        <v>0.92200000000000004</v>
      </c>
      <c r="C48" s="12">
        <v>4.3</v>
      </c>
      <c r="D48" s="12">
        <f t="shared" si="0"/>
        <v>11.661380802603038</v>
      </c>
    </row>
    <row r="49" spans="1:4" x14ac:dyDescent="0.2">
      <c r="A49" s="13">
        <v>29830</v>
      </c>
      <c r="B49" s="26">
        <v>0.93100000000000005</v>
      </c>
      <c r="C49" s="12">
        <v>4.47</v>
      </c>
      <c r="D49" s="12">
        <f t="shared" si="0"/>
        <v>12.005224479054778</v>
      </c>
    </row>
    <row r="50" spans="1:4" x14ac:dyDescent="0.2">
      <c r="A50" s="13">
        <v>29860</v>
      </c>
      <c r="B50" s="26">
        <v>0.93400000000000005</v>
      </c>
      <c r="C50" s="12">
        <v>4.5</v>
      </c>
      <c r="D50" s="12">
        <f t="shared" si="0"/>
        <v>12.046976980728051</v>
      </c>
    </row>
    <row r="51" spans="1:4" x14ac:dyDescent="0.2">
      <c r="A51" s="13">
        <v>29891</v>
      </c>
      <c r="B51" s="26">
        <v>0.93799999999999994</v>
      </c>
      <c r="C51" s="12">
        <v>4.53</v>
      </c>
      <c r="D51" s="12">
        <f t="shared" si="0"/>
        <v>12.075574637526653</v>
      </c>
    </row>
    <row r="52" spans="1:4" x14ac:dyDescent="0.2">
      <c r="A52" s="13">
        <v>29921</v>
      </c>
      <c r="B52" s="26">
        <v>0.94099999999999995</v>
      </c>
      <c r="C52" s="12">
        <v>4.55</v>
      </c>
      <c r="D52" s="12">
        <f t="shared" si="0"/>
        <v>12.090220350690755</v>
      </c>
    </row>
    <row r="53" spans="1:4" x14ac:dyDescent="0.2">
      <c r="A53" s="13">
        <v>29952</v>
      </c>
      <c r="B53" s="26">
        <v>0.94399999999999995</v>
      </c>
      <c r="C53" s="12">
        <v>4.6500000000000004</v>
      </c>
      <c r="D53" s="12">
        <f t="shared" ref="D53:D64" si="1">C53*$B$509/B53</f>
        <v>12.316672722457628</v>
      </c>
    </row>
    <row r="54" spans="1:4" x14ac:dyDescent="0.2">
      <c r="A54" s="13">
        <v>29983</v>
      </c>
      <c r="B54" s="26">
        <v>0.94699999999999995</v>
      </c>
      <c r="C54" s="12">
        <v>4.6900000000000004</v>
      </c>
      <c r="D54" s="12">
        <f t="shared" si="1"/>
        <v>12.383268986272443</v>
      </c>
    </row>
    <row r="55" spans="1:4" x14ac:dyDescent="0.2">
      <c r="A55" s="13">
        <v>30011</v>
      </c>
      <c r="B55" s="26">
        <v>0.94699999999999995</v>
      </c>
      <c r="C55" s="12">
        <v>4.78</v>
      </c>
      <c r="D55" s="12">
        <f t="shared" si="1"/>
        <v>12.620901013727563</v>
      </c>
    </row>
    <row r="56" spans="1:4" x14ac:dyDescent="0.2">
      <c r="A56" s="13">
        <v>30042</v>
      </c>
      <c r="B56" s="26">
        <v>0.95</v>
      </c>
      <c r="C56" s="12">
        <v>4.8600000000000003</v>
      </c>
      <c r="D56" s="12">
        <f t="shared" si="1"/>
        <v>12.791606968421053</v>
      </c>
    </row>
    <row r="57" spans="1:4" x14ac:dyDescent="0.2">
      <c r="A57" s="13">
        <v>30072</v>
      </c>
      <c r="B57" s="26">
        <v>0.95899999999999996</v>
      </c>
      <c r="C57" s="12">
        <v>5.17</v>
      </c>
      <c r="D57" s="12">
        <f t="shared" si="1"/>
        <v>13.479828873826904</v>
      </c>
    </row>
    <row r="58" spans="1:4" x14ac:dyDescent="0.2">
      <c r="A58" s="13">
        <v>30103</v>
      </c>
      <c r="B58" s="26">
        <v>0.97</v>
      </c>
      <c r="C58" s="12">
        <v>5.2</v>
      </c>
      <c r="D58" s="12">
        <f t="shared" si="1"/>
        <v>13.404297319587629</v>
      </c>
    </row>
    <row r="59" spans="1:4" x14ac:dyDescent="0.2">
      <c r="A59" s="13">
        <v>30133</v>
      </c>
      <c r="B59" s="26">
        <v>0.97499999999999998</v>
      </c>
      <c r="C59" s="12">
        <v>5.23</v>
      </c>
      <c r="D59" s="12">
        <f t="shared" si="1"/>
        <v>13.412493241025642</v>
      </c>
    </row>
    <row r="60" spans="1:4" x14ac:dyDescent="0.2">
      <c r="A60" s="13">
        <v>30164</v>
      </c>
      <c r="B60" s="26">
        <v>0.97699999999999998</v>
      </c>
      <c r="C60" s="12">
        <v>5.23</v>
      </c>
      <c r="D60" s="12">
        <f t="shared" si="1"/>
        <v>13.385036755373594</v>
      </c>
    </row>
    <row r="61" spans="1:4" x14ac:dyDescent="0.2">
      <c r="A61" s="13">
        <v>30195</v>
      </c>
      <c r="B61" s="26">
        <v>0.97699999999999998</v>
      </c>
      <c r="C61" s="12">
        <v>5.41</v>
      </c>
      <c r="D61" s="12">
        <f t="shared" si="1"/>
        <v>13.845707236438077</v>
      </c>
    </row>
    <row r="62" spans="1:4" x14ac:dyDescent="0.2">
      <c r="A62" s="13">
        <v>30225</v>
      </c>
      <c r="B62" s="26">
        <v>0.98099999999999998</v>
      </c>
      <c r="C62" s="12">
        <v>5.66</v>
      </c>
      <c r="D62" s="12">
        <f t="shared" si="1"/>
        <v>14.426463017329256</v>
      </c>
    </row>
    <row r="63" spans="1:4" x14ac:dyDescent="0.2">
      <c r="A63" s="13">
        <v>30256</v>
      </c>
      <c r="B63" s="26">
        <v>0.98</v>
      </c>
      <c r="C63" s="12">
        <v>5.68</v>
      </c>
      <c r="D63" s="12">
        <f t="shared" si="1"/>
        <v>14.49221281632653</v>
      </c>
    </row>
    <row r="64" spans="1:4" x14ac:dyDescent="0.2">
      <c r="A64" s="13">
        <v>30286</v>
      </c>
      <c r="B64" s="26">
        <v>0.97699999999999998</v>
      </c>
      <c r="C64" s="12">
        <v>5.74</v>
      </c>
      <c r="D64" s="12">
        <f t="shared" si="1"/>
        <v>14.690269785056296</v>
      </c>
    </row>
    <row r="65" spans="1:4" x14ac:dyDescent="0.2">
      <c r="A65" s="13">
        <v>30317</v>
      </c>
      <c r="B65" s="26">
        <v>0.97899999999999998</v>
      </c>
      <c r="C65" s="12">
        <v>5.86</v>
      </c>
      <c r="D65" s="12">
        <f t="shared" si="0"/>
        <v>14.966745270684374</v>
      </c>
    </row>
    <row r="66" spans="1:4" x14ac:dyDescent="0.2">
      <c r="A66" s="13">
        <v>30348</v>
      </c>
      <c r="B66" s="26">
        <v>0.98</v>
      </c>
      <c r="C66" s="12">
        <v>5.87</v>
      </c>
      <c r="D66" s="12">
        <f t="shared" si="0"/>
        <v>14.976987540816328</v>
      </c>
    </row>
    <row r="67" spans="1:4" x14ac:dyDescent="0.2">
      <c r="A67" s="13">
        <v>30376</v>
      </c>
      <c r="B67" s="26">
        <v>0.98099999999999998</v>
      </c>
      <c r="C67" s="12">
        <v>6</v>
      </c>
      <c r="D67" s="12">
        <f t="shared" si="0"/>
        <v>15.293070336391438</v>
      </c>
    </row>
    <row r="68" spans="1:4" x14ac:dyDescent="0.2">
      <c r="A68" s="13">
        <v>30407</v>
      </c>
      <c r="B68" s="26">
        <v>0.98799999999999999</v>
      </c>
      <c r="C68" s="12">
        <v>6.06</v>
      </c>
      <c r="D68" s="12">
        <f t="shared" si="0"/>
        <v>15.336565809716598</v>
      </c>
    </row>
    <row r="69" spans="1:4" x14ac:dyDescent="0.2">
      <c r="A69" s="13">
        <v>30437</v>
      </c>
      <c r="B69" s="26">
        <v>0.99199999999999999</v>
      </c>
      <c r="C69" s="12">
        <v>6.22</v>
      </c>
      <c r="D69" s="12">
        <f t="shared" si="0"/>
        <v>15.678017883064516</v>
      </c>
    </row>
    <row r="70" spans="1:4" x14ac:dyDescent="0.2">
      <c r="A70" s="13">
        <v>30468</v>
      </c>
      <c r="B70" s="26">
        <v>0.99399999999999999</v>
      </c>
      <c r="C70" s="12">
        <v>6.2</v>
      </c>
      <c r="D70" s="12">
        <f t="shared" si="0"/>
        <v>15.596162374245473</v>
      </c>
    </row>
    <row r="71" spans="1:4" x14ac:dyDescent="0.2">
      <c r="A71" s="13">
        <v>30498</v>
      </c>
      <c r="B71" s="26">
        <v>0.998</v>
      </c>
      <c r="C71" s="12">
        <v>6.21</v>
      </c>
      <c r="D71" s="12">
        <f t="shared" si="0"/>
        <v>15.558706983967935</v>
      </c>
    </row>
    <row r="72" spans="1:4" x14ac:dyDescent="0.2">
      <c r="A72" s="13">
        <v>30529</v>
      </c>
      <c r="B72" s="26">
        <v>1.0009999999999999</v>
      </c>
      <c r="C72" s="12">
        <v>6.18</v>
      </c>
      <c r="D72" s="12">
        <f t="shared" si="0"/>
        <v>15.437139920079922</v>
      </c>
    </row>
    <row r="73" spans="1:4" x14ac:dyDescent="0.2">
      <c r="A73" s="13">
        <v>30560</v>
      </c>
      <c r="B73" s="26">
        <v>1.004</v>
      </c>
      <c r="C73" s="12">
        <v>6.19</v>
      </c>
      <c r="D73" s="12">
        <f t="shared" si="0"/>
        <v>15.415917559760958</v>
      </c>
    </row>
    <row r="74" spans="1:4" x14ac:dyDescent="0.2">
      <c r="A74" s="13">
        <v>30590</v>
      </c>
      <c r="B74" s="26">
        <v>1.008</v>
      </c>
      <c r="C74" s="12">
        <v>6.7</v>
      </c>
      <c r="D74" s="12">
        <f t="shared" si="0"/>
        <v>16.619835218253968</v>
      </c>
    </row>
    <row r="75" spans="1:4" x14ac:dyDescent="0.2">
      <c r="A75" s="13">
        <v>30621</v>
      </c>
      <c r="B75" s="26">
        <v>1.0109999999999999</v>
      </c>
      <c r="C75" s="12">
        <v>6.3</v>
      </c>
      <c r="D75" s="12">
        <f t="shared" si="0"/>
        <v>15.581233531157272</v>
      </c>
    </row>
    <row r="76" spans="1:4" x14ac:dyDescent="0.2">
      <c r="A76" s="13">
        <v>30651</v>
      </c>
      <c r="B76" s="26">
        <v>1.014</v>
      </c>
      <c r="C76" s="12">
        <v>5.94</v>
      </c>
      <c r="D76" s="12">
        <f t="shared" si="0"/>
        <v>14.647413195266274</v>
      </c>
    </row>
    <row r="77" spans="1:4" x14ac:dyDescent="0.2">
      <c r="A77" s="13">
        <v>30682</v>
      </c>
      <c r="B77" s="26">
        <v>1.0209999999999999</v>
      </c>
      <c r="C77" s="12">
        <v>5.78</v>
      </c>
      <c r="D77" s="12">
        <f t="shared" si="0"/>
        <v>14.155152066601373</v>
      </c>
    </row>
    <row r="78" spans="1:4" x14ac:dyDescent="0.2">
      <c r="A78" s="13">
        <v>30713</v>
      </c>
      <c r="B78" s="26">
        <v>1.026</v>
      </c>
      <c r="C78" s="12">
        <v>5.84</v>
      </c>
      <c r="D78" s="12">
        <f t="shared" si="0"/>
        <v>14.23239306042885</v>
      </c>
    </row>
    <row r="79" spans="1:4" x14ac:dyDescent="0.2">
      <c r="A79" s="13">
        <v>30742</v>
      </c>
      <c r="B79" s="26">
        <v>1.0289999999999999</v>
      </c>
      <c r="C79" s="12">
        <v>5.92</v>
      </c>
      <c r="D79" s="12">
        <f t="shared" si="0"/>
        <v>14.385295082604472</v>
      </c>
    </row>
    <row r="80" spans="1:4" x14ac:dyDescent="0.2">
      <c r="A80" s="13">
        <v>30773</v>
      </c>
      <c r="B80" s="26">
        <v>1.0329999999999999</v>
      </c>
      <c r="C80" s="12">
        <v>5.96</v>
      </c>
      <c r="D80" s="12">
        <f t="shared" si="0"/>
        <v>14.426413668925461</v>
      </c>
    </row>
    <row r="81" spans="1:4" x14ac:dyDescent="0.2">
      <c r="A81" s="13">
        <v>30803</v>
      </c>
      <c r="B81" s="26">
        <v>1.0349999999999999</v>
      </c>
      <c r="C81" s="12">
        <v>6.27</v>
      </c>
      <c r="D81" s="12">
        <f t="shared" si="0"/>
        <v>15.147453710144928</v>
      </c>
    </row>
    <row r="82" spans="1:4" x14ac:dyDescent="0.2">
      <c r="A82" s="13">
        <v>30834</v>
      </c>
      <c r="B82" s="26">
        <v>1.0369999999999999</v>
      </c>
      <c r="C82" s="12">
        <v>6.76</v>
      </c>
      <c r="D82" s="12">
        <f t="shared" si="0"/>
        <v>16.299728948891033</v>
      </c>
    </row>
    <row r="83" spans="1:4" x14ac:dyDescent="0.2">
      <c r="A83" s="13">
        <v>30864</v>
      </c>
      <c r="B83" s="26">
        <v>1.0409999999999999</v>
      </c>
      <c r="C83" s="12">
        <v>7.11</v>
      </c>
      <c r="D83" s="12">
        <f t="shared" si="0"/>
        <v>17.077776051873201</v>
      </c>
    </row>
    <row r="84" spans="1:4" x14ac:dyDescent="0.2">
      <c r="A84" s="13">
        <v>30895</v>
      </c>
      <c r="B84" s="26">
        <v>1.044</v>
      </c>
      <c r="C84" s="12">
        <v>7.23</v>
      </c>
      <c r="D84" s="12">
        <f t="shared" si="0"/>
        <v>17.316106235632184</v>
      </c>
    </row>
    <row r="85" spans="1:4" x14ac:dyDescent="0.2">
      <c r="A85" s="13">
        <v>30926</v>
      </c>
      <c r="B85" s="26">
        <v>1.0469999999999999</v>
      </c>
      <c r="C85" s="12">
        <v>7.17</v>
      </c>
      <c r="D85" s="12">
        <f t="shared" si="0"/>
        <v>17.123199512893983</v>
      </c>
    </row>
    <row r="86" spans="1:4" x14ac:dyDescent="0.2">
      <c r="A86" s="13">
        <v>30956</v>
      </c>
      <c r="B86" s="26">
        <v>1.0509999999999999</v>
      </c>
      <c r="C86" s="12">
        <v>6.8</v>
      </c>
      <c r="D86" s="12">
        <f t="shared" si="0"/>
        <v>16.177769362511896</v>
      </c>
    </row>
    <row r="87" spans="1:4" x14ac:dyDescent="0.2">
      <c r="A87" s="13">
        <v>30987</v>
      </c>
      <c r="B87" s="26">
        <v>1.0529999999999999</v>
      </c>
      <c r="C87" s="12">
        <v>6.31</v>
      </c>
      <c r="D87" s="12">
        <f t="shared" si="0"/>
        <v>14.983505479582147</v>
      </c>
    </row>
    <row r="88" spans="1:4" x14ac:dyDescent="0.2">
      <c r="A88" s="13">
        <v>31017</v>
      </c>
      <c r="B88" s="26">
        <v>1.0549999999999999</v>
      </c>
      <c r="C88" s="12">
        <v>6.05</v>
      </c>
      <c r="D88" s="12">
        <f t="shared" si="0"/>
        <v>14.338884218009479</v>
      </c>
    </row>
    <row r="89" spans="1:4" x14ac:dyDescent="0.2">
      <c r="A89" s="13">
        <v>31048</v>
      </c>
      <c r="B89" s="26">
        <v>1.0569999999999999</v>
      </c>
      <c r="C89" s="12">
        <v>5.97</v>
      </c>
      <c r="D89" s="12">
        <f t="shared" si="0"/>
        <v>14.122506613055819</v>
      </c>
    </row>
    <row r="90" spans="1:4" x14ac:dyDescent="0.2">
      <c r="A90" s="13">
        <v>31079</v>
      </c>
      <c r="B90" s="26">
        <v>1.0629999999999999</v>
      </c>
      <c r="C90" s="12">
        <v>5.86</v>
      </c>
      <c r="D90" s="12">
        <f t="shared" si="0"/>
        <v>13.784048560677331</v>
      </c>
    </row>
    <row r="91" spans="1:4" x14ac:dyDescent="0.2">
      <c r="A91" s="13">
        <v>31107</v>
      </c>
      <c r="B91" s="26">
        <v>1.0680000000000001</v>
      </c>
      <c r="C91" s="12">
        <v>5.99</v>
      </c>
      <c r="D91" s="12">
        <f t="shared" si="0"/>
        <v>14.023874372659176</v>
      </c>
    </row>
    <row r="92" spans="1:4" x14ac:dyDescent="0.2">
      <c r="A92" s="13">
        <v>31138</v>
      </c>
      <c r="B92" s="26">
        <v>1.07</v>
      </c>
      <c r="C92" s="12">
        <v>6.11</v>
      </c>
      <c r="D92" s="12">
        <f t="shared" si="0"/>
        <v>14.278082121495327</v>
      </c>
    </row>
    <row r="93" spans="1:4" x14ac:dyDescent="0.2">
      <c r="A93" s="13">
        <v>31168</v>
      </c>
      <c r="B93" s="26">
        <v>1.0720000000000001</v>
      </c>
      <c r="C93" s="12">
        <v>6.59</v>
      </c>
      <c r="D93" s="12">
        <f t="shared" ref="D93:D156" si="2">C93*$B$509/B93</f>
        <v>15.371033610074626</v>
      </c>
    </row>
    <row r="94" spans="1:4" x14ac:dyDescent="0.2">
      <c r="A94" s="13">
        <v>31199</v>
      </c>
      <c r="B94" s="26">
        <v>1.075</v>
      </c>
      <c r="C94" s="12">
        <v>6.96</v>
      </c>
      <c r="D94" s="12">
        <f t="shared" si="2"/>
        <v>16.188746344186047</v>
      </c>
    </row>
    <row r="95" spans="1:4" x14ac:dyDescent="0.2">
      <c r="A95" s="13">
        <v>31229</v>
      </c>
      <c r="B95" s="26">
        <v>1.077</v>
      </c>
      <c r="C95" s="12">
        <v>7.07</v>
      </c>
      <c r="D95" s="12">
        <f t="shared" si="2"/>
        <v>16.414065171773448</v>
      </c>
    </row>
    <row r="96" spans="1:4" x14ac:dyDescent="0.2">
      <c r="A96" s="13">
        <v>31260</v>
      </c>
      <c r="B96" s="26">
        <v>1.079</v>
      </c>
      <c r="C96" s="12">
        <v>7.21</v>
      </c>
      <c r="D96" s="12">
        <f t="shared" si="2"/>
        <v>16.708069110287305</v>
      </c>
    </row>
    <row r="97" spans="1:4" x14ac:dyDescent="0.2">
      <c r="A97" s="13">
        <v>31291</v>
      </c>
      <c r="B97" s="26">
        <v>1.081</v>
      </c>
      <c r="C97" s="12">
        <v>7.06</v>
      </c>
      <c r="D97" s="12">
        <f t="shared" si="2"/>
        <v>16.33019798334875</v>
      </c>
    </row>
    <row r="98" spans="1:4" x14ac:dyDescent="0.2">
      <c r="A98" s="13">
        <v>31321</v>
      </c>
      <c r="B98" s="26">
        <v>1.085</v>
      </c>
      <c r="C98" s="12">
        <v>6.5</v>
      </c>
      <c r="D98" s="12">
        <f t="shared" si="2"/>
        <v>14.979456682027649</v>
      </c>
    </row>
    <row r="99" spans="1:4" x14ac:dyDescent="0.2">
      <c r="A99" s="13">
        <v>31352</v>
      </c>
      <c r="B99" s="26">
        <v>1.0900000000000001</v>
      </c>
      <c r="C99" s="12">
        <v>6.13</v>
      </c>
      <c r="D99" s="12">
        <f t="shared" si="2"/>
        <v>14.061978174311927</v>
      </c>
    </row>
    <row r="100" spans="1:4" x14ac:dyDescent="0.2">
      <c r="A100" s="13">
        <v>31382</v>
      </c>
      <c r="B100" s="26">
        <v>1.095</v>
      </c>
      <c r="C100" s="12">
        <v>5.7</v>
      </c>
      <c r="D100" s="12">
        <f t="shared" si="2"/>
        <v>13.015869315068494</v>
      </c>
    </row>
    <row r="101" spans="1:4" x14ac:dyDescent="0.2">
      <c r="A101" s="13">
        <v>31413</v>
      </c>
      <c r="B101" s="26">
        <v>1.099</v>
      </c>
      <c r="C101" s="12">
        <v>5.63</v>
      </c>
      <c r="D101" s="12">
        <f t="shared" si="2"/>
        <v>12.809233585077344</v>
      </c>
    </row>
    <row r="102" spans="1:4" x14ac:dyDescent="0.2">
      <c r="A102" s="13">
        <v>31444</v>
      </c>
      <c r="B102" s="26">
        <v>1.097</v>
      </c>
      <c r="C102" s="12">
        <v>5.67</v>
      </c>
      <c r="D102" s="12">
        <f t="shared" si="2"/>
        <v>12.923759699179582</v>
      </c>
    </row>
    <row r="103" spans="1:4" x14ac:dyDescent="0.2">
      <c r="A103" s="13">
        <v>31472</v>
      </c>
      <c r="B103" s="26">
        <v>1.091</v>
      </c>
      <c r="C103" s="12">
        <v>5.71</v>
      </c>
      <c r="D103" s="12">
        <f t="shared" si="2"/>
        <v>13.08650877176902</v>
      </c>
    </row>
    <row r="104" spans="1:4" x14ac:dyDescent="0.2">
      <c r="A104" s="13">
        <v>31503</v>
      </c>
      <c r="B104" s="26">
        <v>1.087</v>
      </c>
      <c r="C104" s="12">
        <v>5.89</v>
      </c>
      <c r="D104" s="12">
        <f t="shared" si="2"/>
        <v>13.548717690892365</v>
      </c>
    </row>
    <row r="105" spans="1:4" x14ac:dyDescent="0.2">
      <c r="A105" s="13">
        <v>31533</v>
      </c>
      <c r="B105" s="26">
        <v>1.0900000000000001</v>
      </c>
      <c r="C105" s="12">
        <v>6.18</v>
      </c>
      <c r="D105" s="12">
        <f t="shared" si="2"/>
        <v>14.17667620183486</v>
      </c>
    </row>
    <row r="106" spans="1:4" x14ac:dyDescent="0.2">
      <c r="A106" s="13">
        <v>31564</v>
      </c>
      <c r="B106" s="26">
        <v>1.0940000000000001</v>
      </c>
      <c r="C106" s="12">
        <v>6.67</v>
      </c>
      <c r="D106" s="12">
        <f t="shared" si="2"/>
        <v>15.244772751371114</v>
      </c>
    </row>
    <row r="107" spans="1:4" x14ac:dyDescent="0.2">
      <c r="A107" s="13">
        <v>31594</v>
      </c>
      <c r="B107" s="26">
        <v>1.095</v>
      </c>
      <c r="C107" s="12">
        <v>6.84</v>
      </c>
      <c r="D107" s="12">
        <f t="shared" si="2"/>
        <v>15.619043178082192</v>
      </c>
    </row>
    <row r="108" spans="1:4" x14ac:dyDescent="0.2">
      <c r="A108" s="13">
        <v>31625</v>
      </c>
      <c r="B108" s="26">
        <v>1.0960000000000001</v>
      </c>
      <c r="C108" s="12">
        <v>6.94</v>
      </c>
      <c r="D108" s="12">
        <f t="shared" si="2"/>
        <v>15.832932463503649</v>
      </c>
    </row>
    <row r="109" spans="1:4" x14ac:dyDescent="0.2">
      <c r="A109" s="13">
        <v>31656</v>
      </c>
      <c r="B109" s="26">
        <v>1.1000000000000001</v>
      </c>
      <c r="C109" s="12">
        <v>6.83</v>
      </c>
      <c r="D109" s="12">
        <f t="shared" si="2"/>
        <v>15.525316463636363</v>
      </c>
    </row>
    <row r="110" spans="1:4" x14ac:dyDescent="0.2">
      <c r="A110" s="13">
        <v>31686</v>
      </c>
      <c r="B110" s="26">
        <v>1.1020000000000001</v>
      </c>
      <c r="C110" s="12">
        <v>6.38</v>
      </c>
      <c r="D110" s="12">
        <f t="shared" si="2"/>
        <v>14.476098421052631</v>
      </c>
    </row>
    <row r="111" spans="1:4" x14ac:dyDescent="0.2">
      <c r="A111" s="13">
        <v>31717</v>
      </c>
      <c r="B111" s="26">
        <v>1.1040000000000001</v>
      </c>
      <c r="C111" s="12">
        <v>5.66</v>
      </c>
      <c r="D111" s="12">
        <f t="shared" si="2"/>
        <v>12.819166865942028</v>
      </c>
    </row>
    <row r="112" spans="1:4" x14ac:dyDescent="0.2">
      <c r="A112" s="13">
        <v>31747</v>
      </c>
      <c r="B112" s="26">
        <v>1.1080000000000001</v>
      </c>
      <c r="C112" s="12">
        <v>5.28</v>
      </c>
      <c r="D112" s="12">
        <f t="shared" si="2"/>
        <v>11.915344548736462</v>
      </c>
    </row>
    <row r="113" spans="1:4" x14ac:dyDescent="0.2">
      <c r="A113" s="13">
        <v>31778</v>
      </c>
      <c r="B113" s="26">
        <v>1.1140000000000001</v>
      </c>
      <c r="C113" s="12">
        <v>5.3</v>
      </c>
      <c r="D113" s="12">
        <f t="shared" si="2"/>
        <v>11.896059335727109</v>
      </c>
    </row>
    <row r="114" spans="1:4" x14ac:dyDescent="0.2">
      <c r="A114" s="13">
        <v>31809</v>
      </c>
      <c r="B114" s="26">
        <v>1.1180000000000001</v>
      </c>
      <c r="C114" s="12">
        <v>5.34</v>
      </c>
      <c r="D114" s="12">
        <f t="shared" si="2"/>
        <v>11.942957763864042</v>
      </c>
    </row>
    <row r="115" spans="1:4" x14ac:dyDescent="0.2">
      <c r="A115" s="13">
        <v>31837</v>
      </c>
      <c r="B115" s="26">
        <v>1.1220000000000001</v>
      </c>
      <c r="C115" s="12">
        <v>5.36</v>
      </c>
      <c r="D115" s="12">
        <f t="shared" si="2"/>
        <v>11.944951087344029</v>
      </c>
    </row>
    <row r="116" spans="1:4" x14ac:dyDescent="0.2">
      <c r="A116" s="13">
        <v>31868</v>
      </c>
      <c r="B116" s="26">
        <v>1.127</v>
      </c>
      <c r="C116" s="12">
        <v>5.46</v>
      </c>
      <c r="D116" s="12">
        <f t="shared" si="2"/>
        <v>12.113821490683231</v>
      </c>
    </row>
    <row r="117" spans="1:4" x14ac:dyDescent="0.2">
      <c r="A117" s="13">
        <v>31898</v>
      </c>
      <c r="B117" s="26">
        <v>1.1299999999999999</v>
      </c>
      <c r="C117" s="12">
        <v>5.98</v>
      </c>
      <c r="D117" s="12">
        <f t="shared" si="2"/>
        <v>13.232295274336286</v>
      </c>
    </row>
    <row r="118" spans="1:4" x14ac:dyDescent="0.2">
      <c r="A118" s="13">
        <v>31929</v>
      </c>
      <c r="B118" s="26">
        <v>1.135</v>
      </c>
      <c r="C118" s="12">
        <v>6.55</v>
      </c>
      <c r="D118" s="12">
        <f t="shared" si="2"/>
        <v>14.429719251101323</v>
      </c>
    </row>
    <row r="119" spans="1:4" x14ac:dyDescent="0.2">
      <c r="A119" s="13">
        <v>31959</v>
      </c>
      <c r="B119" s="26">
        <v>1.1379999999999999</v>
      </c>
      <c r="C119" s="12">
        <v>6.78</v>
      </c>
      <c r="D119" s="12">
        <f t="shared" si="2"/>
        <v>14.897036256590514</v>
      </c>
    </row>
    <row r="120" spans="1:4" x14ac:dyDescent="0.2">
      <c r="A120" s="13">
        <v>31990</v>
      </c>
      <c r="B120" s="26">
        <v>1.143</v>
      </c>
      <c r="C120" s="12">
        <v>6.84</v>
      </c>
      <c r="D120" s="12">
        <f t="shared" si="2"/>
        <v>14.963125354330709</v>
      </c>
    </row>
    <row r="121" spans="1:4" x14ac:dyDescent="0.2">
      <c r="A121" s="13">
        <v>32021</v>
      </c>
      <c r="B121" s="26">
        <v>1.147</v>
      </c>
      <c r="C121" s="12">
        <v>6.64</v>
      </c>
      <c r="D121" s="12">
        <f t="shared" si="2"/>
        <v>14.474951072362684</v>
      </c>
    </row>
    <row r="122" spans="1:4" x14ac:dyDescent="0.2">
      <c r="A122" s="13">
        <v>32051</v>
      </c>
      <c r="B122" s="26">
        <v>1.1499999999999999</v>
      </c>
      <c r="C122" s="12">
        <v>5.85</v>
      </c>
      <c r="D122" s="12">
        <f t="shared" si="2"/>
        <v>12.719512565217391</v>
      </c>
    </row>
    <row r="123" spans="1:4" x14ac:dyDescent="0.2">
      <c r="A123" s="13">
        <v>32082</v>
      </c>
      <c r="B123" s="26">
        <v>1.1539999999999999</v>
      </c>
      <c r="C123" s="12">
        <v>5.42</v>
      </c>
      <c r="D123" s="12">
        <f t="shared" si="2"/>
        <v>11.743726291161179</v>
      </c>
    </row>
    <row r="124" spans="1:4" x14ac:dyDescent="0.2">
      <c r="A124" s="13">
        <v>32112</v>
      </c>
      <c r="B124" s="26">
        <v>1.1559999999999999</v>
      </c>
      <c r="C124" s="12">
        <v>5.13</v>
      </c>
      <c r="D124" s="12">
        <f t="shared" si="2"/>
        <v>11.096141185121109</v>
      </c>
    </row>
    <row r="125" spans="1:4" x14ac:dyDescent="0.2">
      <c r="A125" s="13">
        <v>32143</v>
      </c>
      <c r="B125" s="26">
        <v>1.1599999999999999</v>
      </c>
      <c r="C125" s="12">
        <v>5.08</v>
      </c>
      <c r="D125" s="12">
        <f t="shared" si="2"/>
        <v>10.950102034482759</v>
      </c>
    </row>
    <row r="126" spans="1:4" x14ac:dyDescent="0.2">
      <c r="A126" s="13">
        <v>32174</v>
      </c>
      <c r="B126" s="26">
        <v>1.1619999999999999</v>
      </c>
      <c r="C126" s="12">
        <v>5.09</v>
      </c>
      <c r="D126" s="12">
        <f t="shared" si="2"/>
        <v>10.952773261617901</v>
      </c>
    </row>
    <row r="127" spans="1:4" x14ac:dyDescent="0.2">
      <c r="A127" s="13">
        <v>32203</v>
      </c>
      <c r="B127" s="26">
        <v>1.165</v>
      </c>
      <c r="C127" s="12">
        <v>5.18</v>
      </c>
      <c r="D127" s="12">
        <f t="shared" si="2"/>
        <v>11.117733957081546</v>
      </c>
    </row>
    <row r="128" spans="1:4" x14ac:dyDescent="0.2">
      <c r="A128" s="13">
        <v>32234</v>
      </c>
      <c r="B128" s="26">
        <v>1.1719999999999999</v>
      </c>
      <c r="C128" s="12">
        <v>5.35</v>
      </c>
      <c r="D128" s="12">
        <f t="shared" si="2"/>
        <v>11.414019581911264</v>
      </c>
    </row>
    <row r="129" spans="1:4" x14ac:dyDescent="0.2">
      <c r="A129" s="13">
        <v>32264</v>
      </c>
      <c r="B129" s="26">
        <v>1.175</v>
      </c>
      <c r="C129" s="12">
        <v>5.87</v>
      </c>
      <c r="D129" s="12">
        <f t="shared" si="2"/>
        <v>12.491444927659574</v>
      </c>
    </row>
    <row r="130" spans="1:4" x14ac:dyDescent="0.2">
      <c r="A130" s="13">
        <v>32295</v>
      </c>
      <c r="B130" s="26">
        <v>1.18</v>
      </c>
      <c r="C130" s="12">
        <v>6.5</v>
      </c>
      <c r="D130" s="12">
        <f t="shared" si="2"/>
        <v>13.77348347457627</v>
      </c>
    </row>
    <row r="131" spans="1:4" x14ac:dyDescent="0.2">
      <c r="A131" s="13">
        <v>32325</v>
      </c>
      <c r="B131" s="26">
        <v>1.1850000000000001</v>
      </c>
      <c r="C131" s="12">
        <v>6.74</v>
      </c>
      <c r="D131" s="12">
        <f t="shared" si="2"/>
        <v>14.221781080168777</v>
      </c>
    </row>
    <row r="132" spans="1:4" x14ac:dyDescent="0.2">
      <c r="A132" s="13">
        <v>32356</v>
      </c>
      <c r="B132" s="26">
        <v>1.19</v>
      </c>
      <c r="C132" s="12">
        <v>6.92</v>
      </c>
      <c r="D132" s="12">
        <f t="shared" si="2"/>
        <v>14.540240033613445</v>
      </c>
    </row>
    <row r="133" spans="1:4" x14ac:dyDescent="0.2">
      <c r="A133" s="13">
        <v>32387</v>
      </c>
      <c r="B133" s="26">
        <v>1.1950000000000001</v>
      </c>
      <c r="C133" s="12">
        <v>6.79</v>
      </c>
      <c r="D133" s="12">
        <f t="shared" si="2"/>
        <v>14.207390317991633</v>
      </c>
    </row>
    <row r="134" spans="1:4" x14ac:dyDescent="0.2">
      <c r="A134" s="13">
        <v>32417</v>
      </c>
      <c r="B134" s="26">
        <v>1.1990000000000001</v>
      </c>
      <c r="C134" s="12">
        <v>5.95</v>
      </c>
      <c r="D134" s="12">
        <f t="shared" si="2"/>
        <v>12.408241159299417</v>
      </c>
    </row>
    <row r="135" spans="1:4" x14ac:dyDescent="0.2">
      <c r="A135" s="13">
        <v>32448</v>
      </c>
      <c r="B135" s="26">
        <v>1.2030000000000001</v>
      </c>
      <c r="C135" s="12">
        <v>5.56</v>
      </c>
      <c r="D135" s="12">
        <f t="shared" si="2"/>
        <v>11.556374497090605</v>
      </c>
    </row>
    <row r="136" spans="1:4" x14ac:dyDescent="0.2">
      <c r="A136" s="13">
        <v>32478</v>
      </c>
      <c r="B136" s="26">
        <v>1.2070000000000001</v>
      </c>
      <c r="C136" s="12">
        <v>5.39</v>
      </c>
      <c r="D136" s="12">
        <f t="shared" si="2"/>
        <v>11.16590524440762</v>
      </c>
    </row>
    <row r="137" spans="1:4" x14ac:dyDescent="0.2">
      <c r="A137" s="13">
        <v>32509</v>
      </c>
      <c r="B137" s="26">
        <v>1.212</v>
      </c>
      <c r="C137" s="12">
        <v>5.41</v>
      </c>
      <c r="D137" s="12">
        <f t="shared" si="2"/>
        <v>11.161102285478549</v>
      </c>
    </row>
    <row r="138" spans="1:4" x14ac:dyDescent="0.2">
      <c r="A138" s="13">
        <v>32540</v>
      </c>
      <c r="B138" s="26">
        <v>1.216</v>
      </c>
      <c r="C138" s="12">
        <v>5.38</v>
      </c>
      <c r="D138" s="12">
        <f t="shared" si="2"/>
        <v>11.062700213815789</v>
      </c>
    </row>
    <row r="139" spans="1:4" x14ac:dyDescent="0.2">
      <c r="A139" s="13">
        <v>32568</v>
      </c>
      <c r="B139" s="26">
        <v>1.222</v>
      </c>
      <c r="C139" s="12">
        <v>5.45</v>
      </c>
      <c r="D139" s="12">
        <f t="shared" si="2"/>
        <v>11.151614279869069</v>
      </c>
    </row>
    <row r="140" spans="1:4" x14ac:dyDescent="0.2">
      <c r="A140" s="13">
        <v>32599</v>
      </c>
      <c r="B140" s="26">
        <v>1.2310000000000001</v>
      </c>
      <c r="C140" s="12">
        <v>5.54</v>
      </c>
      <c r="D140" s="12">
        <f t="shared" si="2"/>
        <v>11.252892103980503</v>
      </c>
    </row>
    <row r="141" spans="1:4" x14ac:dyDescent="0.2">
      <c r="A141" s="13">
        <v>32629</v>
      </c>
      <c r="B141" s="26">
        <v>1.2370000000000001</v>
      </c>
      <c r="C141" s="12">
        <v>5.93</v>
      </c>
      <c r="D141" s="12">
        <f t="shared" si="2"/>
        <v>11.986639296685528</v>
      </c>
    </row>
    <row r="142" spans="1:4" x14ac:dyDescent="0.2">
      <c r="A142" s="13">
        <v>32660</v>
      </c>
      <c r="B142" s="26">
        <v>1.2410000000000001</v>
      </c>
      <c r="C142" s="12">
        <v>6.58</v>
      </c>
      <c r="D142" s="12">
        <f t="shared" si="2"/>
        <v>13.257650169218373</v>
      </c>
    </row>
    <row r="143" spans="1:4" x14ac:dyDescent="0.2">
      <c r="A143" s="13">
        <v>32690</v>
      </c>
      <c r="B143" s="26">
        <v>1.2450000000000001</v>
      </c>
      <c r="C143" s="12">
        <v>6.92</v>
      </c>
      <c r="D143" s="12">
        <f t="shared" si="2"/>
        <v>13.897900112449797</v>
      </c>
    </row>
    <row r="144" spans="1:4" x14ac:dyDescent="0.2">
      <c r="A144" s="13">
        <v>32721</v>
      </c>
      <c r="B144" s="26">
        <v>1.2450000000000001</v>
      </c>
      <c r="C144" s="12">
        <v>7.07</v>
      </c>
      <c r="D144" s="12">
        <f t="shared" si="2"/>
        <v>14.199155172690764</v>
      </c>
    </row>
    <row r="145" spans="1:4" x14ac:dyDescent="0.2">
      <c r="A145" s="13">
        <v>32752</v>
      </c>
      <c r="B145" s="26">
        <v>1.248</v>
      </c>
      <c r="C145" s="12">
        <v>6.8</v>
      </c>
      <c r="D145" s="12">
        <f t="shared" si="2"/>
        <v>13.624066987179487</v>
      </c>
    </row>
    <row r="146" spans="1:4" x14ac:dyDescent="0.2">
      <c r="A146" s="13">
        <v>32782</v>
      </c>
      <c r="B146" s="26">
        <v>1.254</v>
      </c>
      <c r="C146" s="12">
        <v>6.06</v>
      </c>
      <c r="D146" s="12">
        <f t="shared" si="2"/>
        <v>12.083354880382775</v>
      </c>
    </row>
    <row r="147" spans="1:4" x14ac:dyDescent="0.2">
      <c r="A147" s="13">
        <v>32813</v>
      </c>
      <c r="B147" s="26">
        <v>1.2589999999999999</v>
      </c>
      <c r="C147" s="12">
        <v>5.56</v>
      </c>
      <c r="D147" s="12">
        <f t="shared" si="2"/>
        <v>11.042349896743447</v>
      </c>
    </row>
    <row r="148" spans="1:4" x14ac:dyDescent="0.2">
      <c r="A148" s="13">
        <v>32843</v>
      </c>
      <c r="B148" s="26">
        <v>1.2629999999999999</v>
      </c>
      <c r="C148" s="12">
        <v>5.3</v>
      </c>
      <c r="D148" s="12">
        <f t="shared" si="2"/>
        <v>10.492644576405386</v>
      </c>
    </row>
    <row r="149" spans="1:4" x14ac:dyDescent="0.2">
      <c r="A149" s="13">
        <v>32874</v>
      </c>
      <c r="B149" s="26">
        <v>1.2749999999999999</v>
      </c>
      <c r="C149" s="12">
        <v>5.43</v>
      </c>
      <c r="D149" s="12">
        <f t="shared" si="2"/>
        <v>10.648834752941177</v>
      </c>
    </row>
    <row r="150" spans="1:4" x14ac:dyDescent="0.2">
      <c r="A150" s="13">
        <v>32905</v>
      </c>
      <c r="B150" s="26">
        <v>1.28</v>
      </c>
      <c r="C150" s="12">
        <v>5.65</v>
      </c>
      <c r="D150" s="12">
        <f t="shared" si="2"/>
        <v>11.036996914062501</v>
      </c>
    </row>
    <row r="151" spans="1:4" x14ac:dyDescent="0.2">
      <c r="A151" s="13">
        <v>32933</v>
      </c>
      <c r="B151" s="26">
        <v>1.286</v>
      </c>
      <c r="C151" s="12">
        <v>5.6</v>
      </c>
      <c r="D151" s="12">
        <f t="shared" si="2"/>
        <v>10.888285536547434</v>
      </c>
    </row>
    <row r="152" spans="1:4" x14ac:dyDescent="0.2">
      <c r="A152" s="13">
        <v>32964</v>
      </c>
      <c r="B152" s="26">
        <v>1.2889999999999999</v>
      </c>
      <c r="C152" s="12">
        <v>5.64</v>
      </c>
      <c r="D152" s="12">
        <f t="shared" si="2"/>
        <v>10.940536757176107</v>
      </c>
    </row>
    <row r="153" spans="1:4" x14ac:dyDescent="0.2">
      <c r="A153" s="13">
        <v>32994</v>
      </c>
      <c r="B153" s="26">
        <v>1.2909999999999999</v>
      </c>
      <c r="C153" s="12">
        <v>6</v>
      </c>
      <c r="D153" s="12">
        <f t="shared" si="2"/>
        <v>11.620838109992254</v>
      </c>
    </row>
    <row r="154" spans="1:4" x14ac:dyDescent="0.2">
      <c r="A154" s="13">
        <v>33025</v>
      </c>
      <c r="B154" s="26">
        <v>1.2989999999999999</v>
      </c>
      <c r="C154" s="12">
        <v>6.56</v>
      </c>
      <c r="D154" s="12">
        <f t="shared" si="2"/>
        <v>12.627202093918399</v>
      </c>
    </row>
    <row r="155" spans="1:4" x14ac:dyDescent="0.2">
      <c r="A155" s="13">
        <v>33055</v>
      </c>
      <c r="B155" s="26">
        <v>1.3049999999999999</v>
      </c>
      <c r="C155" s="12">
        <v>7.04</v>
      </c>
      <c r="D155" s="12">
        <f t="shared" si="2"/>
        <v>13.488839601532568</v>
      </c>
    </row>
    <row r="156" spans="1:4" x14ac:dyDescent="0.2">
      <c r="A156" s="13">
        <v>33086</v>
      </c>
      <c r="B156" s="26">
        <v>1.3160000000000001</v>
      </c>
      <c r="C156" s="12">
        <v>7.08</v>
      </c>
      <c r="D156" s="12">
        <f t="shared" si="2"/>
        <v>13.452091458966565</v>
      </c>
    </row>
    <row r="157" spans="1:4" x14ac:dyDescent="0.2">
      <c r="A157" s="13">
        <v>33117</v>
      </c>
      <c r="B157" s="26">
        <v>1.325</v>
      </c>
      <c r="C157" s="12">
        <v>6.9</v>
      </c>
      <c r="D157" s="12">
        <f t="shared" ref="D157:D220" si="3">C157*$B$509/B157</f>
        <v>13.021039471698115</v>
      </c>
    </row>
    <row r="158" spans="1:4" x14ac:dyDescent="0.2">
      <c r="A158" s="13">
        <v>33147</v>
      </c>
      <c r="B158" s="26">
        <v>1.3340000000000001</v>
      </c>
      <c r="C158" s="12">
        <v>6.14</v>
      </c>
      <c r="D158" s="12">
        <f t="shared" si="3"/>
        <v>11.508665952023987</v>
      </c>
    </row>
    <row r="159" spans="1:4" x14ac:dyDescent="0.2">
      <c r="A159" s="13">
        <v>33178</v>
      </c>
      <c r="B159" s="26">
        <v>1.337</v>
      </c>
      <c r="C159" s="12">
        <v>5.69</v>
      </c>
      <c r="D159" s="12">
        <f t="shared" si="3"/>
        <v>10.641266065818998</v>
      </c>
    </row>
    <row r="160" spans="1:4" x14ac:dyDescent="0.2">
      <c r="A160" s="13">
        <v>33208</v>
      </c>
      <c r="B160" s="26">
        <v>1.3420000000000001</v>
      </c>
      <c r="C160" s="12">
        <v>5.62</v>
      </c>
      <c r="D160" s="12">
        <f t="shared" si="3"/>
        <v>10.471194888226528</v>
      </c>
    </row>
    <row r="161" spans="1:4" x14ac:dyDescent="0.2">
      <c r="A161" s="13">
        <v>33239</v>
      </c>
      <c r="B161" s="26">
        <v>1.347</v>
      </c>
      <c r="C161" s="12">
        <v>5.54</v>
      </c>
      <c r="D161" s="12">
        <f t="shared" si="3"/>
        <v>10.283823444691908</v>
      </c>
    </row>
    <row r="162" spans="1:4" x14ac:dyDescent="0.2">
      <c r="A162" s="13">
        <v>33270</v>
      </c>
      <c r="B162" s="26">
        <v>1.3480000000000001</v>
      </c>
      <c r="C162" s="12">
        <v>5.56</v>
      </c>
      <c r="D162" s="12">
        <f t="shared" si="3"/>
        <v>10.313292670623145</v>
      </c>
    </row>
    <row r="163" spans="1:4" x14ac:dyDescent="0.2">
      <c r="A163" s="13">
        <v>33298</v>
      </c>
      <c r="B163" s="26">
        <v>1.3480000000000001</v>
      </c>
      <c r="C163" s="12">
        <v>5.6</v>
      </c>
      <c r="D163" s="12">
        <f t="shared" si="3"/>
        <v>10.387489020771513</v>
      </c>
    </row>
    <row r="164" spans="1:4" x14ac:dyDescent="0.2">
      <c r="A164" s="13">
        <v>33329</v>
      </c>
      <c r="B164" s="26">
        <v>1.351</v>
      </c>
      <c r="C164" s="12">
        <v>5.9</v>
      </c>
      <c r="D164" s="12">
        <f t="shared" si="3"/>
        <v>10.919659733530718</v>
      </c>
    </row>
    <row r="165" spans="1:4" x14ac:dyDescent="0.2">
      <c r="A165" s="13">
        <v>33359</v>
      </c>
      <c r="B165" s="26">
        <v>1.3560000000000001</v>
      </c>
      <c r="C165" s="12">
        <v>6.28</v>
      </c>
      <c r="D165" s="12">
        <f t="shared" si="3"/>
        <v>11.580102330383481</v>
      </c>
    </row>
    <row r="166" spans="1:4" x14ac:dyDescent="0.2">
      <c r="A166" s="13">
        <v>33390</v>
      </c>
      <c r="B166" s="26">
        <v>1.36</v>
      </c>
      <c r="C166" s="12">
        <v>6.97</v>
      </c>
      <c r="D166" s="12">
        <f t="shared" si="3"/>
        <v>12.814637125000001</v>
      </c>
    </row>
    <row r="167" spans="1:4" x14ac:dyDescent="0.2">
      <c r="A167" s="13">
        <v>33420</v>
      </c>
      <c r="B167" s="26">
        <v>1.3620000000000001</v>
      </c>
      <c r="C167" s="12">
        <v>7.23</v>
      </c>
      <c r="D167" s="12">
        <f t="shared" si="3"/>
        <v>13.273138700440528</v>
      </c>
    </row>
    <row r="168" spans="1:4" x14ac:dyDescent="0.2">
      <c r="A168" s="13">
        <v>33451</v>
      </c>
      <c r="B168" s="26">
        <v>1.3660000000000001</v>
      </c>
      <c r="C168" s="12">
        <v>7.36</v>
      </c>
      <c r="D168" s="12">
        <f t="shared" si="3"/>
        <v>13.472232152269399</v>
      </c>
    </row>
    <row r="169" spans="1:4" x14ac:dyDescent="0.2">
      <c r="A169" s="13">
        <v>33482</v>
      </c>
      <c r="B169" s="26">
        <v>1.37</v>
      </c>
      <c r="C169" s="12">
        <v>6.92</v>
      </c>
      <c r="D169" s="12">
        <f t="shared" si="3"/>
        <v>12.629843532846714</v>
      </c>
    </row>
    <row r="170" spans="1:4" x14ac:dyDescent="0.2">
      <c r="A170" s="13">
        <v>33512</v>
      </c>
      <c r="B170" s="26">
        <v>1.3720000000000001</v>
      </c>
      <c r="C170" s="12">
        <v>6.2</v>
      </c>
      <c r="D170" s="12">
        <f t="shared" si="3"/>
        <v>11.299260495626822</v>
      </c>
    </row>
    <row r="171" spans="1:4" x14ac:dyDescent="0.2">
      <c r="A171" s="13">
        <v>33543</v>
      </c>
      <c r="B171" s="26">
        <v>1.3779999999999999</v>
      </c>
      <c r="C171" s="12">
        <v>5.51</v>
      </c>
      <c r="D171" s="12">
        <f t="shared" si="3"/>
        <v>9.9980389477503628</v>
      </c>
    </row>
    <row r="172" spans="1:4" x14ac:dyDescent="0.2">
      <c r="A172" s="13">
        <v>33573</v>
      </c>
      <c r="B172" s="26">
        <v>1.3819999999999999</v>
      </c>
      <c r="C172" s="12">
        <v>5.51</v>
      </c>
      <c r="D172" s="12">
        <f t="shared" si="3"/>
        <v>9.9691010636758328</v>
      </c>
    </row>
    <row r="173" spans="1:4" x14ac:dyDescent="0.2">
      <c r="A173" s="13">
        <v>33604</v>
      </c>
      <c r="B173" s="26">
        <v>1.383</v>
      </c>
      <c r="C173" s="12">
        <v>5.53</v>
      </c>
      <c r="D173" s="12">
        <f t="shared" si="3"/>
        <v>9.9980520679681852</v>
      </c>
    </row>
    <row r="174" spans="1:4" x14ac:dyDescent="0.2">
      <c r="A174" s="13">
        <v>33635</v>
      </c>
      <c r="B174" s="26">
        <v>1.3859999999999999</v>
      </c>
      <c r="C174" s="12">
        <v>5.54</v>
      </c>
      <c r="D174" s="12">
        <f t="shared" si="3"/>
        <v>9.9944517893217899</v>
      </c>
    </row>
    <row r="175" spans="1:4" x14ac:dyDescent="0.2">
      <c r="A175" s="13">
        <v>33664</v>
      </c>
      <c r="B175" s="26">
        <v>1.391</v>
      </c>
      <c r="C175" s="12">
        <v>5.5</v>
      </c>
      <c r="D175" s="12">
        <f t="shared" si="3"/>
        <v>9.8866236520488862</v>
      </c>
    </row>
    <row r="176" spans="1:4" x14ac:dyDescent="0.2">
      <c r="A176" s="13">
        <v>33695</v>
      </c>
      <c r="B176" s="26">
        <v>1.3939999999999999</v>
      </c>
      <c r="C176" s="12">
        <v>5.62</v>
      </c>
      <c r="D176" s="12">
        <f t="shared" si="3"/>
        <v>10.080590774748925</v>
      </c>
    </row>
    <row r="177" spans="1:4" x14ac:dyDescent="0.2">
      <c r="A177" s="13">
        <v>33725</v>
      </c>
      <c r="B177" s="26">
        <v>1.397</v>
      </c>
      <c r="C177" s="12">
        <v>6.15</v>
      </c>
      <c r="D177" s="12">
        <f t="shared" si="3"/>
        <v>11.007562312097352</v>
      </c>
    </row>
    <row r="178" spans="1:4" x14ac:dyDescent="0.2">
      <c r="A178" s="13">
        <v>33756</v>
      </c>
      <c r="B178" s="26">
        <v>1.401</v>
      </c>
      <c r="C178" s="12">
        <v>6.84</v>
      </c>
      <c r="D178" s="12">
        <f t="shared" si="3"/>
        <v>12.207603340471092</v>
      </c>
    </row>
    <row r="179" spans="1:4" x14ac:dyDescent="0.2">
      <c r="A179" s="13">
        <v>33786</v>
      </c>
      <c r="B179" s="26">
        <v>1.405</v>
      </c>
      <c r="C179" s="12">
        <v>7.27</v>
      </c>
      <c r="D179" s="12">
        <f t="shared" si="3"/>
        <v>12.938100775800711</v>
      </c>
    </row>
    <row r="180" spans="1:4" x14ac:dyDescent="0.2">
      <c r="A180" s="13">
        <v>33817</v>
      </c>
      <c r="B180" s="26">
        <v>1.4079999999999999</v>
      </c>
      <c r="C180" s="12">
        <v>7.45</v>
      </c>
      <c r="D180" s="12">
        <f t="shared" si="3"/>
        <v>13.230189382102276</v>
      </c>
    </row>
    <row r="181" spans="1:4" x14ac:dyDescent="0.2">
      <c r="A181" s="13">
        <v>33848</v>
      </c>
      <c r="B181" s="26">
        <v>1.411</v>
      </c>
      <c r="C181" s="12">
        <v>7.15</v>
      </c>
      <c r="D181" s="12">
        <f t="shared" si="3"/>
        <v>12.67043341601701</v>
      </c>
    </row>
    <row r="182" spans="1:4" x14ac:dyDescent="0.2">
      <c r="A182" s="13">
        <v>33878</v>
      </c>
      <c r="B182" s="26">
        <v>1.417</v>
      </c>
      <c r="C182" s="12">
        <v>6.52</v>
      </c>
      <c r="D182" s="12">
        <f t="shared" si="3"/>
        <v>11.505094453069866</v>
      </c>
    </row>
    <row r="183" spans="1:4" x14ac:dyDescent="0.2">
      <c r="A183" s="13">
        <v>33909</v>
      </c>
      <c r="B183" s="26">
        <v>1.421</v>
      </c>
      <c r="C183" s="12">
        <v>6.02</v>
      </c>
      <c r="D183" s="12">
        <f t="shared" si="3"/>
        <v>10.592899605911329</v>
      </c>
    </row>
    <row r="184" spans="1:4" x14ac:dyDescent="0.2">
      <c r="A184" s="13">
        <v>33939</v>
      </c>
      <c r="B184" s="26">
        <v>1.423</v>
      </c>
      <c r="C184" s="12">
        <v>5.74</v>
      </c>
      <c r="D184" s="12">
        <f t="shared" si="3"/>
        <v>10.086010948699931</v>
      </c>
    </row>
    <row r="185" spans="1:4" x14ac:dyDescent="0.2">
      <c r="A185" s="13">
        <v>33970</v>
      </c>
      <c r="B185" s="26">
        <v>1.4279999999999999</v>
      </c>
      <c r="C185" s="12">
        <v>5.73</v>
      </c>
      <c r="D185" s="12">
        <f t="shared" si="3"/>
        <v>10.03318586134454</v>
      </c>
    </row>
    <row r="186" spans="1:4" x14ac:dyDescent="0.2">
      <c r="A186" s="13">
        <v>34001</v>
      </c>
      <c r="B186" s="26">
        <v>1.431</v>
      </c>
      <c r="C186" s="12">
        <v>5.73</v>
      </c>
      <c r="D186" s="12">
        <f t="shared" si="3"/>
        <v>10.012151928721176</v>
      </c>
    </row>
    <row r="187" spans="1:4" x14ac:dyDescent="0.2">
      <c r="A187" s="13">
        <v>34029</v>
      </c>
      <c r="B187" s="26">
        <v>1.4330000000000001</v>
      </c>
      <c r="C187" s="12">
        <v>5.67</v>
      </c>
      <c r="D187" s="12">
        <f t="shared" si="3"/>
        <v>9.8934852686671331</v>
      </c>
    </row>
    <row r="188" spans="1:4" x14ac:dyDescent="0.2">
      <c r="A188" s="13">
        <v>34060</v>
      </c>
      <c r="B188" s="26">
        <v>1.4379999999999999</v>
      </c>
      <c r="C188" s="12">
        <v>6.02</v>
      </c>
      <c r="D188" s="12">
        <f t="shared" si="3"/>
        <v>10.467670611961058</v>
      </c>
    </row>
    <row r="189" spans="1:4" x14ac:dyDescent="0.2">
      <c r="A189" s="13">
        <v>34090</v>
      </c>
      <c r="B189" s="26">
        <v>1.4419999999999999</v>
      </c>
      <c r="C189" s="12">
        <v>6.78</v>
      </c>
      <c r="D189" s="12">
        <f t="shared" si="3"/>
        <v>11.756468280166438</v>
      </c>
    </row>
    <row r="190" spans="1:4" x14ac:dyDescent="0.2">
      <c r="A190" s="13">
        <v>34121</v>
      </c>
      <c r="B190" s="26">
        <v>1.4430000000000001</v>
      </c>
      <c r="C190" s="12">
        <v>7.37</v>
      </c>
      <c r="D190" s="12">
        <f t="shared" si="3"/>
        <v>12.770667560637561</v>
      </c>
    </row>
    <row r="191" spans="1:4" x14ac:dyDescent="0.2">
      <c r="A191" s="13">
        <v>34151</v>
      </c>
      <c r="B191" s="26">
        <v>1.4450000000000001</v>
      </c>
      <c r="C191" s="12">
        <v>7.86</v>
      </c>
      <c r="D191" s="12">
        <f t="shared" si="3"/>
        <v>13.600884166089966</v>
      </c>
    </row>
    <row r="192" spans="1:4" x14ac:dyDescent="0.2">
      <c r="A192" s="13">
        <v>34182</v>
      </c>
      <c r="B192" s="26">
        <v>1.448</v>
      </c>
      <c r="C192" s="12">
        <v>8.1300000000000008</v>
      </c>
      <c r="D192" s="12">
        <f t="shared" si="3"/>
        <v>14.038943515193372</v>
      </c>
    </row>
    <row r="193" spans="1:4" x14ac:dyDescent="0.2">
      <c r="A193" s="13">
        <v>34213</v>
      </c>
      <c r="B193" s="26">
        <v>1.45</v>
      </c>
      <c r="C193" s="12">
        <v>7.75</v>
      </c>
      <c r="D193" s="12">
        <f t="shared" si="3"/>
        <v>13.36429775862069</v>
      </c>
    </row>
    <row r="194" spans="1:4" x14ac:dyDescent="0.2">
      <c r="A194" s="13">
        <v>34243</v>
      </c>
      <c r="B194" s="26">
        <v>1.456</v>
      </c>
      <c r="C194" s="12">
        <v>6.79</v>
      </c>
      <c r="D194" s="12">
        <f t="shared" si="3"/>
        <v>11.660598509615387</v>
      </c>
    </row>
    <row r="195" spans="1:4" x14ac:dyDescent="0.2">
      <c r="A195" s="13">
        <v>34274</v>
      </c>
      <c r="B195" s="26">
        <v>1.46</v>
      </c>
      <c r="C195" s="12">
        <v>6.17</v>
      </c>
      <c r="D195" s="12">
        <f t="shared" si="3"/>
        <v>10.566830746575343</v>
      </c>
    </row>
    <row r="196" spans="1:4" x14ac:dyDescent="0.2">
      <c r="A196" s="13">
        <v>34304</v>
      </c>
      <c r="B196" s="26">
        <v>1.4630000000000001</v>
      </c>
      <c r="C196" s="12">
        <v>6.07</v>
      </c>
      <c r="D196" s="12">
        <f t="shared" si="3"/>
        <v>10.374252351332878</v>
      </c>
    </row>
    <row r="197" spans="1:4" x14ac:dyDescent="0.2">
      <c r="A197" s="13">
        <v>34335</v>
      </c>
      <c r="B197" s="26">
        <v>1.4630000000000001</v>
      </c>
      <c r="C197" s="12">
        <v>5.93</v>
      </c>
      <c r="D197" s="12">
        <f t="shared" si="3"/>
        <v>10.13497799726589</v>
      </c>
    </row>
    <row r="198" spans="1:4" x14ac:dyDescent="0.2">
      <c r="A198" s="13">
        <v>34366</v>
      </c>
      <c r="B198" s="26">
        <v>1.4670000000000001</v>
      </c>
      <c r="C198" s="12">
        <v>6.04</v>
      </c>
      <c r="D198" s="12">
        <f t="shared" si="3"/>
        <v>10.294832092706203</v>
      </c>
    </row>
    <row r="199" spans="1:4" x14ac:dyDescent="0.2">
      <c r="A199" s="13">
        <v>34394</v>
      </c>
      <c r="B199" s="26">
        <v>1.4710000000000001</v>
      </c>
      <c r="C199" s="12">
        <v>6.3</v>
      </c>
      <c r="D199" s="12">
        <f t="shared" si="3"/>
        <v>10.708787967369135</v>
      </c>
    </row>
    <row r="200" spans="1:4" x14ac:dyDescent="0.2">
      <c r="A200" s="13">
        <v>34425</v>
      </c>
      <c r="B200" s="26">
        <v>1.472</v>
      </c>
      <c r="C200" s="12">
        <v>6.6</v>
      </c>
      <c r="D200" s="12">
        <f t="shared" si="3"/>
        <v>11.21110883152174</v>
      </c>
    </row>
    <row r="201" spans="1:4" x14ac:dyDescent="0.2">
      <c r="A201" s="13">
        <v>34455</v>
      </c>
      <c r="B201" s="26">
        <v>1.4750000000000001</v>
      </c>
      <c r="C201" s="12">
        <v>6.84</v>
      </c>
      <c r="D201" s="12">
        <f t="shared" si="3"/>
        <v>11.595154088135592</v>
      </c>
    </row>
    <row r="202" spans="1:4" x14ac:dyDescent="0.2">
      <c r="A202" s="13">
        <v>34486</v>
      </c>
      <c r="B202" s="26">
        <v>1.4790000000000001</v>
      </c>
      <c r="C202" s="12">
        <v>7.66</v>
      </c>
      <c r="D202" s="12">
        <f t="shared" si="3"/>
        <v>12.950097511832318</v>
      </c>
    </row>
    <row r="203" spans="1:4" x14ac:dyDescent="0.2">
      <c r="A203" s="13">
        <v>34516</v>
      </c>
      <c r="B203" s="26">
        <v>1.484</v>
      </c>
      <c r="C203" s="12">
        <v>8.1</v>
      </c>
      <c r="D203" s="12">
        <f t="shared" si="3"/>
        <v>13.647828638814017</v>
      </c>
    </row>
    <row r="204" spans="1:4" x14ac:dyDescent="0.2">
      <c r="A204" s="13">
        <v>34547</v>
      </c>
      <c r="B204" s="26">
        <v>1.49</v>
      </c>
      <c r="C204" s="12">
        <v>8.2200000000000006</v>
      </c>
      <c r="D204" s="12">
        <f t="shared" si="3"/>
        <v>13.794246805369131</v>
      </c>
    </row>
    <row r="205" spans="1:4" x14ac:dyDescent="0.2">
      <c r="A205" s="13">
        <v>34578</v>
      </c>
      <c r="B205" s="26">
        <v>1.4930000000000001</v>
      </c>
      <c r="C205" s="12">
        <v>7.84</v>
      </c>
      <c r="D205" s="12">
        <f t="shared" si="3"/>
        <v>13.130120080375082</v>
      </c>
    </row>
    <row r="206" spans="1:4" x14ac:dyDescent="0.2">
      <c r="A206" s="13">
        <v>34608</v>
      </c>
      <c r="B206" s="26">
        <v>1.494</v>
      </c>
      <c r="C206" s="12">
        <v>6.86</v>
      </c>
      <c r="D206" s="12">
        <f t="shared" si="3"/>
        <v>11.481165073627846</v>
      </c>
    </row>
    <row r="207" spans="1:4" x14ac:dyDescent="0.2">
      <c r="A207" s="13">
        <v>34639</v>
      </c>
      <c r="B207" s="26">
        <v>1.498</v>
      </c>
      <c r="C207" s="12">
        <v>6.27</v>
      </c>
      <c r="D207" s="12">
        <f t="shared" si="3"/>
        <v>10.465697323097462</v>
      </c>
    </row>
    <row r="208" spans="1:4" x14ac:dyDescent="0.2">
      <c r="A208" s="13">
        <v>34669</v>
      </c>
      <c r="B208" s="26">
        <v>1.5009999999999999</v>
      </c>
      <c r="C208" s="12">
        <v>6.06</v>
      </c>
      <c r="D208" s="12">
        <f t="shared" si="3"/>
        <v>10.094954710193205</v>
      </c>
    </row>
    <row r="209" spans="1:4" x14ac:dyDescent="0.2">
      <c r="A209" s="13">
        <v>34700</v>
      </c>
      <c r="B209" s="26">
        <v>1.5049999999999999</v>
      </c>
      <c r="C209" s="12">
        <v>5.85</v>
      </c>
      <c r="D209" s="12">
        <f t="shared" si="3"/>
        <v>9.719228870431893</v>
      </c>
    </row>
    <row r="210" spans="1:4" x14ac:dyDescent="0.2">
      <c r="A210" s="13">
        <v>34731</v>
      </c>
      <c r="B210" s="26">
        <v>1.5089999999999999</v>
      </c>
      <c r="C210" s="12">
        <v>5.76</v>
      </c>
      <c r="D210" s="12">
        <f t="shared" si="3"/>
        <v>9.5443352683896627</v>
      </c>
    </row>
    <row r="211" spans="1:4" x14ac:dyDescent="0.2">
      <c r="A211" s="13">
        <v>34759</v>
      </c>
      <c r="B211" s="26">
        <v>1.512</v>
      </c>
      <c r="C211" s="12">
        <v>5.84</v>
      </c>
      <c r="D211" s="12">
        <f t="shared" si="3"/>
        <v>9.6576952910052913</v>
      </c>
    </row>
    <row r="212" spans="1:4" x14ac:dyDescent="0.2">
      <c r="A212" s="13">
        <v>34790</v>
      </c>
      <c r="B212" s="26">
        <v>1.518</v>
      </c>
      <c r="C212" s="12">
        <v>6.06</v>
      </c>
      <c r="D212" s="12">
        <f t="shared" si="3"/>
        <v>9.9819018577075092</v>
      </c>
    </row>
    <row r="213" spans="1:4" x14ac:dyDescent="0.2">
      <c r="A213" s="13">
        <v>34820</v>
      </c>
      <c r="B213" s="26">
        <v>1.5209999999999999</v>
      </c>
      <c r="C213" s="12">
        <v>6.54</v>
      </c>
      <c r="D213" s="12">
        <f t="shared" si="3"/>
        <v>10.751299921104538</v>
      </c>
    </row>
    <row r="214" spans="1:4" x14ac:dyDescent="0.2">
      <c r="A214" s="13">
        <v>34851</v>
      </c>
      <c r="B214" s="26">
        <v>1.524</v>
      </c>
      <c r="C214" s="12">
        <v>7.49</v>
      </c>
      <c r="D214" s="12">
        <f t="shared" si="3"/>
        <v>12.288794835958006</v>
      </c>
    </row>
    <row r="215" spans="1:4" x14ac:dyDescent="0.2">
      <c r="A215" s="13">
        <v>34881</v>
      </c>
      <c r="B215" s="26">
        <v>1.526</v>
      </c>
      <c r="C215" s="12">
        <v>7.82</v>
      </c>
      <c r="D215" s="12">
        <f t="shared" si="3"/>
        <v>12.813408217562255</v>
      </c>
    </row>
    <row r="216" spans="1:4" x14ac:dyDescent="0.2">
      <c r="A216" s="13">
        <v>34912</v>
      </c>
      <c r="B216" s="26">
        <v>1.5289999999999999</v>
      </c>
      <c r="C216" s="12">
        <v>8.1300000000000008</v>
      </c>
      <c r="D216" s="12">
        <f t="shared" si="3"/>
        <v>13.295219234793985</v>
      </c>
    </row>
    <row r="217" spans="1:4" x14ac:dyDescent="0.2">
      <c r="A217" s="13">
        <v>34943</v>
      </c>
      <c r="B217" s="26">
        <v>1.5309999999999999</v>
      </c>
      <c r="C217" s="12">
        <v>7.73</v>
      </c>
      <c r="D217" s="12">
        <f t="shared" si="3"/>
        <v>12.624574402351406</v>
      </c>
    </row>
    <row r="218" spans="1:4" x14ac:dyDescent="0.2">
      <c r="A218" s="13">
        <v>34973</v>
      </c>
      <c r="B218" s="26">
        <v>1.5349999999999999</v>
      </c>
      <c r="C218" s="12">
        <v>6.62</v>
      </c>
      <c r="D218" s="12">
        <f t="shared" si="3"/>
        <v>10.783557355048861</v>
      </c>
    </row>
    <row r="219" spans="1:4" x14ac:dyDescent="0.2">
      <c r="A219" s="13">
        <v>35004</v>
      </c>
      <c r="B219" s="26">
        <v>1.5369999999999999</v>
      </c>
      <c r="C219" s="12">
        <v>5.61</v>
      </c>
      <c r="D219" s="12">
        <f t="shared" si="3"/>
        <v>9.1264407091737159</v>
      </c>
    </row>
    <row r="220" spans="1:4" x14ac:dyDescent="0.2">
      <c r="A220" s="13">
        <v>35034</v>
      </c>
      <c r="B220" s="26">
        <v>1.5389999999999999</v>
      </c>
      <c r="C220" s="12">
        <v>5.54</v>
      </c>
      <c r="D220" s="12">
        <f t="shared" si="3"/>
        <v>9.0008513190383361</v>
      </c>
    </row>
    <row r="221" spans="1:4" x14ac:dyDescent="0.2">
      <c r="A221" s="13">
        <v>35065</v>
      </c>
      <c r="B221" s="26">
        <v>1.5469999999999999</v>
      </c>
      <c r="C221" s="12">
        <v>5.64</v>
      </c>
      <c r="D221" s="12">
        <f t="shared" ref="D221:D284" si="4">C221*$B$509/B221</f>
        <v>9.1159352811893992</v>
      </c>
    </row>
    <row r="222" spans="1:4" x14ac:dyDescent="0.2">
      <c r="A222" s="13">
        <v>35096</v>
      </c>
      <c r="B222" s="26">
        <v>1.55</v>
      </c>
      <c r="C222" s="12">
        <v>5.82</v>
      </c>
      <c r="D222" s="12">
        <f t="shared" si="4"/>
        <v>9.388662541935485</v>
      </c>
    </row>
    <row r="223" spans="1:4" x14ac:dyDescent="0.2">
      <c r="A223" s="13">
        <v>35125</v>
      </c>
      <c r="B223" s="26">
        <v>1.5549999999999999</v>
      </c>
      <c r="C223" s="12">
        <v>5.93</v>
      </c>
      <c r="D223" s="12">
        <f t="shared" si="4"/>
        <v>9.535352289389067</v>
      </c>
    </row>
    <row r="224" spans="1:4" x14ac:dyDescent="0.2">
      <c r="A224" s="13">
        <v>35156</v>
      </c>
      <c r="B224" s="26">
        <v>1.5609999999999999</v>
      </c>
      <c r="C224" s="12">
        <v>6.27</v>
      </c>
      <c r="D224" s="12">
        <f t="shared" si="4"/>
        <v>10.043314919923127</v>
      </c>
    </row>
    <row r="225" spans="1:4" x14ac:dyDescent="0.2">
      <c r="A225" s="13">
        <v>35186</v>
      </c>
      <c r="B225" s="26">
        <v>1.5640000000000001</v>
      </c>
      <c r="C225" s="12">
        <v>6.84</v>
      </c>
      <c r="D225" s="12">
        <f t="shared" si="4"/>
        <v>10.935327544757033</v>
      </c>
    </row>
    <row r="226" spans="1:4" x14ac:dyDescent="0.2">
      <c r="A226" s="13">
        <v>35217</v>
      </c>
      <c r="B226" s="26">
        <v>1.5669999999999999</v>
      </c>
      <c r="C226" s="12">
        <v>7.83</v>
      </c>
      <c r="D226" s="12">
        <f t="shared" si="4"/>
        <v>12.49410664326739</v>
      </c>
    </row>
    <row r="227" spans="1:4" x14ac:dyDescent="0.2">
      <c r="A227" s="13">
        <v>35247</v>
      </c>
      <c r="B227" s="26">
        <v>1.57</v>
      </c>
      <c r="C227" s="12">
        <v>8.64</v>
      </c>
      <c r="D227" s="12">
        <f t="shared" si="4"/>
        <v>13.760256611464969</v>
      </c>
    </row>
    <row r="228" spans="1:4" x14ac:dyDescent="0.2">
      <c r="A228" s="13">
        <v>35278</v>
      </c>
      <c r="B228" s="26">
        <v>1.5720000000000001</v>
      </c>
      <c r="C228" s="12">
        <v>8.73</v>
      </c>
      <c r="D228" s="12">
        <f t="shared" si="4"/>
        <v>13.885903568702291</v>
      </c>
    </row>
    <row r="229" spans="1:4" x14ac:dyDescent="0.2">
      <c r="A229" s="13">
        <v>35309</v>
      </c>
      <c r="B229" s="26">
        <v>1.577</v>
      </c>
      <c r="C229" s="12">
        <v>7.99</v>
      </c>
      <c r="D229" s="12">
        <f t="shared" si="4"/>
        <v>12.66856805960685</v>
      </c>
    </row>
    <row r="230" spans="1:4" x14ac:dyDescent="0.2">
      <c r="A230" s="13">
        <v>35339</v>
      </c>
      <c r="B230" s="26">
        <v>1.5820000000000001</v>
      </c>
      <c r="C230" s="12">
        <v>7.05</v>
      </c>
      <c r="D230" s="12">
        <f t="shared" si="4"/>
        <v>11.14281912136536</v>
      </c>
    </row>
    <row r="231" spans="1:4" x14ac:dyDescent="0.2">
      <c r="A231" s="13">
        <v>35370</v>
      </c>
      <c r="B231" s="26">
        <v>1.587</v>
      </c>
      <c r="C231" s="12">
        <v>6.37</v>
      </c>
      <c r="D231" s="12">
        <f t="shared" si="4"/>
        <v>10.036330365469441</v>
      </c>
    </row>
    <row r="232" spans="1:4" x14ac:dyDescent="0.2">
      <c r="A232" s="13">
        <v>35400</v>
      </c>
      <c r="B232" s="26">
        <v>1.591</v>
      </c>
      <c r="C232" s="12">
        <v>6.47</v>
      </c>
      <c r="D232" s="12">
        <f t="shared" si="4"/>
        <v>10.16825769327467</v>
      </c>
    </row>
    <row r="233" spans="1:4" x14ac:dyDescent="0.2">
      <c r="A233" s="13">
        <v>35431</v>
      </c>
      <c r="B233" s="26">
        <v>1.5940000000000001</v>
      </c>
      <c r="C233" s="12">
        <v>6.74</v>
      </c>
      <c r="D233" s="12">
        <f t="shared" si="4"/>
        <v>10.572654065244667</v>
      </c>
    </row>
    <row r="234" spans="1:4" x14ac:dyDescent="0.2">
      <c r="A234" s="13">
        <v>35462</v>
      </c>
      <c r="B234" s="26">
        <v>1.597</v>
      </c>
      <c r="C234" s="12">
        <v>6.79</v>
      </c>
      <c r="D234" s="12">
        <f t="shared" si="4"/>
        <v>10.631077914840327</v>
      </c>
    </row>
    <row r="235" spans="1:4" x14ac:dyDescent="0.2">
      <c r="A235" s="13">
        <v>35490</v>
      </c>
      <c r="B235" s="26">
        <v>1.5980000000000001</v>
      </c>
      <c r="C235" s="12">
        <v>6.52</v>
      </c>
      <c r="D235" s="12">
        <f t="shared" si="4"/>
        <v>10.201951714643304</v>
      </c>
    </row>
    <row r="236" spans="1:4" x14ac:dyDescent="0.2">
      <c r="A236" s="13">
        <v>35521</v>
      </c>
      <c r="B236" s="26">
        <v>1.599</v>
      </c>
      <c r="C236" s="12">
        <v>6.53</v>
      </c>
      <c r="D236" s="12">
        <f t="shared" si="4"/>
        <v>10.211208886804252</v>
      </c>
    </row>
    <row r="237" spans="1:4" x14ac:dyDescent="0.2">
      <c r="A237" s="13">
        <v>35551</v>
      </c>
      <c r="B237" s="26">
        <v>1.599</v>
      </c>
      <c r="C237" s="12">
        <v>6.83</v>
      </c>
      <c r="D237" s="12">
        <f t="shared" si="4"/>
        <v>10.680330275171984</v>
      </c>
    </row>
    <row r="238" spans="1:4" x14ac:dyDescent="0.2">
      <c r="A238" s="13">
        <v>35582</v>
      </c>
      <c r="B238" s="26">
        <v>1.6020000000000001</v>
      </c>
      <c r="C238" s="12">
        <v>8.3000000000000007</v>
      </c>
      <c r="D238" s="12">
        <f t="shared" si="4"/>
        <v>12.954719787765294</v>
      </c>
    </row>
    <row r="239" spans="1:4" x14ac:dyDescent="0.2">
      <c r="A239" s="13">
        <v>35612</v>
      </c>
      <c r="B239" s="26">
        <v>1.6040000000000001</v>
      </c>
      <c r="C239" s="12">
        <v>8.7799999999999994</v>
      </c>
      <c r="D239" s="12">
        <f t="shared" si="4"/>
        <v>13.686821234413964</v>
      </c>
    </row>
    <row r="240" spans="1:4" x14ac:dyDescent="0.2">
      <c r="A240" s="13">
        <v>35643</v>
      </c>
      <c r="B240" s="26">
        <v>1.6080000000000001</v>
      </c>
      <c r="C240" s="12">
        <v>8.99</v>
      </c>
      <c r="D240" s="12">
        <f t="shared" si="4"/>
        <v>13.979321411691542</v>
      </c>
    </row>
    <row r="241" spans="1:4" x14ac:dyDescent="0.2">
      <c r="A241" s="13">
        <v>35674</v>
      </c>
      <c r="B241" s="26">
        <v>1.6120000000000001</v>
      </c>
      <c r="C241" s="12">
        <v>8.84</v>
      </c>
      <c r="D241" s="12">
        <f t="shared" si="4"/>
        <v>13.711964193548388</v>
      </c>
    </row>
    <row r="242" spans="1:4" x14ac:dyDescent="0.2">
      <c r="A242" s="13">
        <v>35704</v>
      </c>
      <c r="B242" s="26">
        <v>1.615</v>
      </c>
      <c r="C242" s="12">
        <v>7.69</v>
      </c>
      <c r="D242" s="12">
        <f t="shared" si="4"/>
        <v>11.906010359133127</v>
      </c>
    </row>
    <row r="243" spans="1:4" x14ac:dyDescent="0.2">
      <c r="A243" s="13">
        <v>35735</v>
      </c>
      <c r="B243" s="26">
        <v>1.617</v>
      </c>
      <c r="C243" s="12">
        <v>6.86</v>
      </c>
      <c r="D243" s="12">
        <f t="shared" si="4"/>
        <v>10.607829696969699</v>
      </c>
    </row>
    <row r="244" spans="1:4" x14ac:dyDescent="0.2">
      <c r="A244" s="13">
        <v>35765</v>
      </c>
      <c r="B244" s="26">
        <v>1.6180000000000001</v>
      </c>
      <c r="C244" s="12">
        <v>6.54</v>
      </c>
      <c r="D244" s="12">
        <f t="shared" si="4"/>
        <v>10.106753510506799</v>
      </c>
    </row>
    <row r="245" spans="1:4" x14ac:dyDescent="0.2">
      <c r="A245" s="13">
        <v>35796</v>
      </c>
      <c r="B245" s="26">
        <v>1.62</v>
      </c>
      <c r="C245" s="12">
        <v>6.41</v>
      </c>
      <c r="D245" s="12">
        <f t="shared" si="4"/>
        <v>9.893625290123456</v>
      </c>
    </row>
    <row r="246" spans="1:4" x14ac:dyDescent="0.2">
      <c r="A246" s="13">
        <v>35827</v>
      </c>
      <c r="B246" s="26">
        <v>1.62</v>
      </c>
      <c r="C246" s="12">
        <v>6.41</v>
      </c>
      <c r="D246" s="12">
        <f t="shared" si="4"/>
        <v>9.893625290123456</v>
      </c>
    </row>
    <row r="247" spans="1:4" x14ac:dyDescent="0.2">
      <c r="A247" s="13">
        <v>35855</v>
      </c>
      <c r="B247" s="26">
        <v>1.62</v>
      </c>
      <c r="C247" s="12">
        <v>6.29</v>
      </c>
      <c r="D247" s="12">
        <f t="shared" si="4"/>
        <v>9.7084092160493825</v>
      </c>
    </row>
    <row r="248" spans="1:4" x14ac:dyDescent="0.2">
      <c r="A248" s="13">
        <v>35886</v>
      </c>
      <c r="B248" s="26">
        <v>1.6220000000000001</v>
      </c>
      <c r="C248" s="12">
        <v>6.81</v>
      </c>
      <c r="D248" s="12">
        <f t="shared" si="4"/>
        <v>10.498051646115906</v>
      </c>
    </row>
    <row r="249" spans="1:4" x14ac:dyDescent="0.2">
      <c r="A249" s="13">
        <v>35916</v>
      </c>
      <c r="B249" s="26">
        <v>1.6259999999999999</v>
      </c>
      <c r="C249" s="12">
        <v>7.7</v>
      </c>
      <c r="D249" s="12">
        <f t="shared" si="4"/>
        <v>11.840843111931122</v>
      </c>
    </row>
    <row r="250" spans="1:4" x14ac:dyDescent="0.2">
      <c r="A250" s="13">
        <v>35947</v>
      </c>
      <c r="B250" s="26">
        <v>1.6279999999999999</v>
      </c>
      <c r="C250" s="12">
        <v>8.51</v>
      </c>
      <c r="D250" s="12">
        <f t="shared" si="4"/>
        <v>13.070361590909091</v>
      </c>
    </row>
    <row r="251" spans="1:4" x14ac:dyDescent="0.2">
      <c r="A251" s="13">
        <v>35977</v>
      </c>
      <c r="B251" s="26">
        <v>1.6319999999999999</v>
      </c>
      <c r="C251" s="12">
        <v>8.5299999999999994</v>
      </c>
      <c r="D251" s="12">
        <f t="shared" si="4"/>
        <v>13.068968756127452</v>
      </c>
    </row>
    <row r="252" spans="1:4" x14ac:dyDescent="0.2">
      <c r="A252" s="13">
        <v>36008</v>
      </c>
      <c r="B252" s="26">
        <v>1.6339999999999999</v>
      </c>
      <c r="C252" s="12">
        <v>9.25</v>
      </c>
      <c r="D252" s="12">
        <f t="shared" si="4"/>
        <v>14.154747399020808</v>
      </c>
    </row>
    <row r="253" spans="1:4" x14ac:dyDescent="0.2">
      <c r="A253" s="13">
        <v>36039</v>
      </c>
      <c r="B253" s="26">
        <v>1.635</v>
      </c>
      <c r="C253" s="12">
        <v>8.9600000000000009</v>
      </c>
      <c r="D253" s="12">
        <f t="shared" si="4"/>
        <v>13.702591021406731</v>
      </c>
    </row>
    <row r="254" spans="1:4" x14ac:dyDescent="0.2">
      <c r="A254" s="13">
        <v>36069</v>
      </c>
      <c r="B254" s="26">
        <v>1.639</v>
      </c>
      <c r="C254" s="12">
        <v>7.6</v>
      </c>
      <c r="D254" s="12">
        <f t="shared" si="4"/>
        <v>11.59436802928615</v>
      </c>
    </row>
    <row r="255" spans="1:4" x14ac:dyDescent="0.2">
      <c r="A255" s="13">
        <v>36100</v>
      </c>
      <c r="B255" s="26">
        <v>1.641</v>
      </c>
      <c r="C255" s="12">
        <v>6.58</v>
      </c>
      <c r="D255" s="12">
        <f t="shared" si="4"/>
        <v>10.026047446678856</v>
      </c>
    </row>
    <row r="256" spans="1:4" x14ac:dyDescent="0.2">
      <c r="A256" s="13">
        <v>36130</v>
      </c>
      <c r="B256" s="26">
        <v>1.6439999999999999</v>
      </c>
      <c r="C256" s="12">
        <v>6.34</v>
      </c>
      <c r="D256" s="12">
        <f t="shared" si="4"/>
        <v>9.6427273600973251</v>
      </c>
    </row>
    <row r="257" spans="1:4" x14ac:dyDescent="0.2">
      <c r="A257" s="13">
        <v>36161</v>
      </c>
      <c r="B257" s="26">
        <v>1.647</v>
      </c>
      <c r="C257" s="12">
        <v>6</v>
      </c>
      <c r="D257" s="12">
        <f t="shared" si="4"/>
        <v>9.1089872495446258</v>
      </c>
    </row>
    <row r="258" spans="1:4" x14ac:dyDescent="0.2">
      <c r="A258" s="13">
        <v>36192</v>
      </c>
      <c r="B258" s="26">
        <v>1.647</v>
      </c>
      <c r="C258" s="12">
        <v>6.29</v>
      </c>
      <c r="D258" s="12">
        <f t="shared" si="4"/>
        <v>9.5492549666059503</v>
      </c>
    </row>
    <row r="259" spans="1:4" x14ac:dyDescent="0.2">
      <c r="A259" s="13">
        <v>36220</v>
      </c>
      <c r="B259" s="26">
        <v>1.6479999999999999</v>
      </c>
      <c r="C259" s="12">
        <v>6.06</v>
      </c>
      <c r="D259" s="12">
        <f t="shared" si="4"/>
        <v>9.1944945509708731</v>
      </c>
    </row>
    <row r="260" spans="1:4" x14ac:dyDescent="0.2">
      <c r="A260" s="13">
        <v>36251</v>
      </c>
      <c r="B260" s="26">
        <v>1.659</v>
      </c>
      <c r="C260" s="12">
        <v>6.44</v>
      </c>
      <c r="D260" s="12">
        <f t="shared" si="4"/>
        <v>9.7062600843881857</v>
      </c>
    </row>
    <row r="261" spans="1:4" x14ac:dyDescent="0.2">
      <c r="A261" s="13">
        <v>36281</v>
      </c>
      <c r="B261" s="26">
        <v>1.66</v>
      </c>
      <c r="C261" s="12">
        <v>7.3</v>
      </c>
      <c r="D261" s="12">
        <f t="shared" si="4"/>
        <v>10.995809698795181</v>
      </c>
    </row>
    <row r="262" spans="1:4" x14ac:dyDescent="0.2">
      <c r="A262" s="13">
        <v>36312</v>
      </c>
      <c r="B262" s="26">
        <v>1.66</v>
      </c>
      <c r="C262" s="12">
        <v>8.1999999999999993</v>
      </c>
      <c r="D262" s="12">
        <f t="shared" si="4"/>
        <v>12.351457469879518</v>
      </c>
    </row>
    <row r="263" spans="1:4" x14ac:dyDescent="0.2">
      <c r="A263" s="13">
        <v>36342</v>
      </c>
      <c r="B263" s="26">
        <v>1.667</v>
      </c>
      <c r="C263" s="12">
        <v>8.83</v>
      </c>
      <c r="D263" s="12">
        <f t="shared" si="4"/>
        <v>13.244560353929215</v>
      </c>
    </row>
    <row r="264" spans="1:4" x14ac:dyDescent="0.2">
      <c r="A264" s="13">
        <v>36373</v>
      </c>
      <c r="B264" s="26">
        <v>1.671</v>
      </c>
      <c r="C264" s="12">
        <v>9.14</v>
      </c>
      <c r="D264" s="12">
        <f t="shared" si="4"/>
        <v>13.676727336923999</v>
      </c>
    </row>
    <row r="265" spans="1:4" x14ac:dyDescent="0.2">
      <c r="A265" s="13">
        <v>36404</v>
      </c>
      <c r="B265" s="26">
        <v>1.6779999999999999</v>
      </c>
      <c r="C265" s="12">
        <v>8.6300000000000008</v>
      </c>
      <c r="D265" s="12">
        <f t="shared" si="4"/>
        <v>12.859713176400478</v>
      </c>
    </row>
    <row r="266" spans="1:4" x14ac:dyDescent="0.2">
      <c r="A266" s="13">
        <v>36434</v>
      </c>
      <c r="B266" s="26">
        <v>1.681</v>
      </c>
      <c r="C266" s="12">
        <v>7.56</v>
      </c>
      <c r="D266" s="12">
        <f t="shared" si="4"/>
        <v>11.245182938726947</v>
      </c>
    </row>
    <row r="267" spans="1:4" x14ac:dyDescent="0.2">
      <c r="A267" s="13">
        <v>36465</v>
      </c>
      <c r="B267" s="26">
        <v>1.6839999999999999</v>
      </c>
      <c r="C267" s="12">
        <v>7.15</v>
      </c>
      <c r="D267" s="12">
        <f t="shared" si="4"/>
        <v>10.616378592636581</v>
      </c>
    </row>
    <row r="268" spans="1:4" x14ac:dyDescent="0.2">
      <c r="A268" s="13">
        <v>36495</v>
      </c>
      <c r="B268" s="26">
        <v>1.6879999999999999</v>
      </c>
      <c r="C268" s="12">
        <v>6.51</v>
      </c>
      <c r="D268" s="12">
        <f t="shared" si="4"/>
        <v>9.6431958945497644</v>
      </c>
    </row>
    <row r="269" spans="1:4" x14ac:dyDescent="0.2">
      <c r="A269" s="13">
        <v>36526</v>
      </c>
      <c r="B269" s="26">
        <v>1.6930000000000001</v>
      </c>
      <c r="C269" s="12">
        <v>6.37</v>
      </c>
      <c r="D269" s="12">
        <f t="shared" si="4"/>
        <v>9.4079481925575905</v>
      </c>
    </row>
    <row r="270" spans="1:4" x14ac:dyDescent="0.2">
      <c r="A270" s="13">
        <v>36557</v>
      </c>
      <c r="B270" s="26">
        <v>1.7</v>
      </c>
      <c r="C270" s="12">
        <v>6.54</v>
      </c>
      <c r="D270" s="12">
        <f t="shared" si="4"/>
        <v>9.619251282352943</v>
      </c>
    </row>
    <row r="271" spans="1:4" x14ac:dyDescent="0.2">
      <c r="A271" s="13">
        <v>36586</v>
      </c>
      <c r="B271" s="26">
        <v>1.71</v>
      </c>
      <c r="C271" s="12">
        <v>6.91</v>
      </c>
      <c r="D271" s="12">
        <f t="shared" si="4"/>
        <v>10.104024251461988</v>
      </c>
    </row>
    <row r="272" spans="1:4" x14ac:dyDescent="0.2">
      <c r="A272" s="13">
        <v>36617</v>
      </c>
      <c r="B272" s="26">
        <v>1.7090000000000001</v>
      </c>
      <c r="C272" s="12">
        <v>7.19</v>
      </c>
      <c r="D272" s="12">
        <f t="shared" si="4"/>
        <v>10.519601070801638</v>
      </c>
    </row>
    <row r="273" spans="1:4" x14ac:dyDescent="0.2">
      <c r="A273" s="13">
        <v>36647</v>
      </c>
      <c r="B273" s="26">
        <v>1.712</v>
      </c>
      <c r="C273" s="12">
        <v>8.26</v>
      </c>
      <c r="D273" s="12">
        <f t="shared" si="4"/>
        <v>12.063927815420561</v>
      </c>
    </row>
    <row r="274" spans="1:4" x14ac:dyDescent="0.2">
      <c r="A274" s="13">
        <v>36678</v>
      </c>
      <c r="B274" s="26">
        <v>1.722</v>
      </c>
      <c r="C274" s="12">
        <v>9.5</v>
      </c>
      <c r="D274" s="12">
        <f t="shared" si="4"/>
        <v>13.794402729384439</v>
      </c>
    </row>
    <row r="275" spans="1:4" x14ac:dyDescent="0.2">
      <c r="A275" s="13">
        <v>36708</v>
      </c>
      <c r="B275" s="26">
        <v>1.7270000000000001</v>
      </c>
      <c r="C275" s="12">
        <v>10.32</v>
      </c>
      <c r="D275" s="12">
        <f t="shared" si="4"/>
        <v>14.941692785176608</v>
      </c>
    </row>
    <row r="276" spans="1:4" x14ac:dyDescent="0.2">
      <c r="A276" s="13">
        <v>36739</v>
      </c>
      <c r="B276" s="26">
        <v>1.7270000000000001</v>
      </c>
      <c r="C276" s="12">
        <v>10.37</v>
      </c>
      <c r="D276" s="12">
        <f t="shared" si="4"/>
        <v>15.014084707585408</v>
      </c>
    </row>
    <row r="277" spans="1:4" x14ac:dyDescent="0.2">
      <c r="A277" s="13">
        <v>36770</v>
      </c>
      <c r="B277" s="26">
        <v>1.736</v>
      </c>
      <c r="C277" s="12">
        <v>10.1</v>
      </c>
      <c r="D277" s="12">
        <f t="shared" si="4"/>
        <v>14.547356970046083</v>
      </c>
    </row>
    <row r="278" spans="1:4" x14ac:dyDescent="0.2">
      <c r="A278" s="13">
        <v>36800</v>
      </c>
      <c r="B278" s="26">
        <v>1.7390000000000001</v>
      </c>
      <c r="C278" s="12">
        <v>9.44</v>
      </c>
      <c r="D278" s="12">
        <f t="shared" si="4"/>
        <v>13.573281472110409</v>
      </c>
    </row>
    <row r="279" spans="1:4" x14ac:dyDescent="0.2">
      <c r="A279" s="13">
        <v>36831</v>
      </c>
      <c r="B279" s="26">
        <v>1.742</v>
      </c>
      <c r="C279" s="12">
        <v>8.58</v>
      </c>
      <c r="D279" s="12">
        <f t="shared" si="4"/>
        <v>12.315486716417912</v>
      </c>
    </row>
    <row r="280" spans="1:4" x14ac:dyDescent="0.2">
      <c r="A280" s="13">
        <v>36861</v>
      </c>
      <c r="B280" s="26">
        <v>1.746</v>
      </c>
      <c r="C280" s="12">
        <v>8.56</v>
      </c>
      <c r="D280" s="12">
        <f t="shared" si="4"/>
        <v>12.258630882016037</v>
      </c>
    </row>
    <row r="281" spans="1:4" x14ac:dyDescent="0.2">
      <c r="A281" s="13">
        <v>36892</v>
      </c>
      <c r="B281" s="26">
        <v>1.756</v>
      </c>
      <c r="C281" s="12">
        <v>10.119999999999999</v>
      </c>
      <c r="D281" s="12">
        <f t="shared" si="4"/>
        <v>14.410148086560365</v>
      </c>
    </row>
    <row r="282" spans="1:4" x14ac:dyDescent="0.2">
      <c r="A282" s="13">
        <v>36923</v>
      </c>
      <c r="B282" s="26">
        <v>1.76</v>
      </c>
      <c r="C282" s="12">
        <v>10.26</v>
      </c>
      <c r="D282" s="12">
        <f t="shared" si="4"/>
        <v>14.576294556818182</v>
      </c>
    </row>
    <row r="283" spans="1:4" x14ac:dyDescent="0.2">
      <c r="A283" s="13">
        <v>36951</v>
      </c>
      <c r="B283" s="26">
        <v>1.7609999999999999</v>
      </c>
      <c r="C283" s="12">
        <v>9.85</v>
      </c>
      <c r="D283" s="12">
        <f t="shared" si="4"/>
        <v>13.985864537194777</v>
      </c>
    </row>
    <row r="284" spans="1:4" x14ac:dyDescent="0.2">
      <c r="A284" s="13">
        <v>36982</v>
      </c>
      <c r="B284" s="26">
        <v>1.764</v>
      </c>
      <c r="C284" s="12">
        <v>10.16</v>
      </c>
      <c r="D284" s="12">
        <f t="shared" si="4"/>
        <v>14.401494739229024</v>
      </c>
    </row>
    <row r="285" spans="1:4" x14ac:dyDescent="0.2">
      <c r="A285" s="13">
        <v>37012</v>
      </c>
      <c r="B285" s="26">
        <v>1.7729999999999999</v>
      </c>
      <c r="C285" s="12">
        <v>11.14</v>
      </c>
      <c r="D285" s="12">
        <f t="shared" ref="D285:D348" si="5">C285*$B$509/B285</f>
        <v>15.710459887196842</v>
      </c>
    </row>
    <row r="286" spans="1:4" x14ac:dyDescent="0.2">
      <c r="A286" s="13">
        <v>37043</v>
      </c>
      <c r="B286" s="26">
        <v>1.7769999999999999</v>
      </c>
      <c r="C286" s="12">
        <v>11.58</v>
      </c>
      <c r="D286" s="12">
        <f t="shared" si="5"/>
        <v>16.294219954980306</v>
      </c>
    </row>
    <row r="287" spans="1:4" x14ac:dyDescent="0.2">
      <c r="A287" s="13">
        <v>37073</v>
      </c>
      <c r="B287" s="26">
        <v>1.774</v>
      </c>
      <c r="C287" s="12">
        <v>11.22</v>
      </c>
      <c r="D287" s="12">
        <f t="shared" si="5"/>
        <v>15.814362311161219</v>
      </c>
    </row>
    <row r="288" spans="1:4" x14ac:dyDescent="0.2">
      <c r="A288" s="13">
        <v>37104</v>
      </c>
      <c r="B288" s="26">
        <v>1.774</v>
      </c>
      <c r="C288" s="12">
        <v>10.89</v>
      </c>
      <c r="D288" s="12">
        <f t="shared" si="5"/>
        <v>15.34923400789177</v>
      </c>
    </row>
    <row r="289" spans="1:4" x14ac:dyDescent="0.2">
      <c r="A289" s="13">
        <v>37135</v>
      </c>
      <c r="B289" s="26">
        <v>1.7809999999999999</v>
      </c>
      <c r="C289" s="12">
        <v>10.17</v>
      </c>
      <c r="D289" s="12">
        <f t="shared" si="5"/>
        <v>14.278069000561484</v>
      </c>
    </row>
    <row r="290" spans="1:4" x14ac:dyDescent="0.2">
      <c r="A290" s="13">
        <v>37165</v>
      </c>
      <c r="B290" s="26">
        <v>1.776</v>
      </c>
      <c r="C290" s="12">
        <v>8.24</v>
      </c>
      <c r="D290" s="12">
        <f t="shared" si="5"/>
        <v>11.601033828828829</v>
      </c>
    </row>
    <row r="291" spans="1:4" x14ac:dyDescent="0.2">
      <c r="A291" s="13">
        <v>37196</v>
      </c>
      <c r="B291" s="26">
        <v>1.7749999999999999</v>
      </c>
      <c r="C291" s="12">
        <v>7.98</v>
      </c>
      <c r="D291" s="12">
        <f t="shared" si="5"/>
        <v>11.241311357746481</v>
      </c>
    </row>
    <row r="292" spans="1:4" x14ac:dyDescent="0.2">
      <c r="A292" s="13">
        <v>37226</v>
      </c>
      <c r="B292" s="26">
        <v>1.774</v>
      </c>
      <c r="C292" s="12">
        <v>7.3</v>
      </c>
      <c r="D292" s="12">
        <f t="shared" si="5"/>
        <v>10.289201860202931</v>
      </c>
    </row>
    <row r="293" spans="1:4" x14ac:dyDescent="0.2">
      <c r="A293" s="13">
        <v>37257</v>
      </c>
      <c r="B293" s="26">
        <v>1.7769999999999999</v>
      </c>
      <c r="C293" s="12">
        <v>7.38</v>
      </c>
      <c r="D293" s="12">
        <f t="shared" si="5"/>
        <v>10.38439924592009</v>
      </c>
    </row>
    <row r="294" spans="1:4" x14ac:dyDescent="0.2">
      <c r="A294" s="13">
        <v>37288</v>
      </c>
      <c r="B294" s="26">
        <v>1.78</v>
      </c>
      <c r="C294" s="12">
        <v>7.23</v>
      </c>
      <c r="D294" s="12">
        <f t="shared" si="5"/>
        <v>10.156188151685393</v>
      </c>
    </row>
    <row r="295" spans="1:4" x14ac:dyDescent="0.2">
      <c r="A295" s="13">
        <v>37316</v>
      </c>
      <c r="B295" s="26">
        <v>1.7849999999999999</v>
      </c>
      <c r="C295" s="12">
        <v>7.1</v>
      </c>
      <c r="D295" s="12">
        <f t="shared" si="5"/>
        <v>9.9456362464985997</v>
      </c>
    </row>
    <row r="296" spans="1:4" x14ac:dyDescent="0.2">
      <c r="A296" s="13">
        <v>37347</v>
      </c>
      <c r="B296" s="26">
        <v>1.7929999999999999</v>
      </c>
      <c r="C296" s="12">
        <v>7.66</v>
      </c>
      <c r="D296" s="12">
        <f t="shared" si="5"/>
        <v>10.682205365309537</v>
      </c>
    </row>
    <row r="297" spans="1:4" x14ac:dyDescent="0.2">
      <c r="A297" s="13">
        <v>37377</v>
      </c>
      <c r="B297" s="26">
        <v>1.7949999999999999</v>
      </c>
      <c r="C297" s="12">
        <v>8.5399999999999991</v>
      </c>
      <c r="D297" s="12">
        <f t="shared" si="5"/>
        <v>11.896134362116992</v>
      </c>
    </row>
    <row r="298" spans="1:4" x14ac:dyDescent="0.2">
      <c r="A298" s="13">
        <v>37408</v>
      </c>
      <c r="B298" s="26">
        <v>1.796</v>
      </c>
      <c r="C298" s="12">
        <v>9.58</v>
      </c>
      <c r="D298" s="12">
        <f t="shared" si="5"/>
        <v>13.337413619153676</v>
      </c>
    </row>
    <row r="299" spans="1:4" x14ac:dyDescent="0.2">
      <c r="A299" s="13">
        <v>37438</v>
      </c>
      <c r="B299" s="26">
        <v>1.8</v>
      </c>
      <c r="C299" s="12">
        <v>10.31</v>
      </c>
      <c r="D299" s="12">
        <f t="shared" si="5"/>
        <v>14.321832927777779</v>
      </c>
    </row>
    <row r="300" spans="1:4" x14ac:dyDescent="0.2">
      <c r="A300" s="13">
        <v>37469</v>
      </c>
      <c r="B300" s="26">
        <v>1.8049999999999999</v>
      </c>
      <c r="C300" s="12">
        <v>10.44</v>
      </c>
      <c r="D300" s="12">
        <f t="shared" si="5"/>
        <v>14.462245695290859</v>
      </c>
    </row>
    <row r="301" spans="1:4" x14ac:dyDescent="0.2">
      <c r="A301" s="13">
        <v>37500</v>
      </c>
      <c r="B301" s="26">
        <v>1.8080000000000001</v>
      </c>
      <c r="C301" s="12">
        <v>10.23</v>
      </c>
      <c r="D301" s="12">
        <f t="shared" si="5"/>
        <v>14.147824065265489</v>
      </c>
    </row>
    <row r="302" spans="1:4" x14ac:dyDescent="0.2">
      <c r="A302" s="13">
        <v>37530</v>
      </c>
      <c r="B302" s="26">
        <v>1.8120000000000001</v>
      </c>
      <c r="C302" s="12">
        <v>8.61</v>
      </c>
      <c r="D302" s="12">
        <f t="shared" si="5"/>
        <v>11.881120513245033</v>
      </c>
    </row>
    <row r="303" spans="1:4" x14ac:dyDescent="0.2">
      <c r="A303" s="13">
        <v>37561</v>
      </c>
      <c r="B303" s="26">
        <v>1.8149999999999999</v>
      </c>
      <c r="C303" s="12">
        <v>7.99</v>
      </c>
      <c r="D303" s="12">
        <f t="shared" si="5"/>
        <v>11.007345360881544</v>
      </c>
    </row>
    <row r="304" spans="1:4" x14ac:dyDescent="0.2">
      <c r="A304" s="13">
        <v>37591</v>
      </c>
      <c r="B304" s="26">
        <v>1.8180000000000001</v>
      </c>
      <c r="C304" s="12">
        <v>7.87</v>
      </c>
      <c r="D304" s="12">
        <f t="shared" si="5"/>
        <v>10.824137398239824</v>
      </c>
    </row>
    <row r="305" spans="1:4" x14ac:dyDescent="0.2">
      <c r="A305" s="13">
        <v>37622</v>
      </c>
      <c r="B305" s="26">
        <v>1.8260000000000001</v>
      </c>
      <c r="C305" s="12">
        <v>8.18</v>
      </c>
      <c r="D305" s="12">
        <f t="shared" si="5"/>
        <v>11.201210876232201</v>
      </c>
    </row>
    <row r="306" spans="1:4" x14ac:dyDescent="0.2">
      <c r="A306" s="13">
        <v>37653</v>
      </c>
      <c r="B306" s="26">
        <v>1.8360000000000001</v>
      </c>
      <c r="C306" s="12">
        <v>8.58</v>
      </c>
      <c r="D306" s="12">
        <f t="shared" si="5"/>
        <v>11.68495526143791</v>
      </c>
    </row>
    <row r="307" spans="1:4" x14ac:dyDescent="0.2">
      <c r="A307" s="13">
        <v>37681</v>
      </c>
      <c r="B307" s="26">
        <v>1.839</v>
      </c>
      <c r="C307" s="12">
        <v>9.77</v>
      </c>
      <c r="D307" s="12">
        <f t="shared" si="5"/>
        <v>13.283890206634041</v>
      </c>
    </row>
    <row r="308" spans="1:4" x14ac:dyDescent="0.2">
      <c r="A308" s="13">
        <v>37712</v>
      </c>
      <c r="B308" s="26">
        <v>1.8320000000000001</v>
      </c>
      <c r="C308" s="12">
        <v>10.18</v>
      </c>
      <c r="D308" s="12">
        <f t="shared" si="5"/>
        <v>13.894238569868996</v>
      </c>
    </row>
    <row r="309" spans="1:4" x14ac:dyDescent="0.2">
      <c r="A309" s="13">
        <v>37742</v>
      </c>
      <c r="B309" s="26">
        <v>1.829</v>
      </c>
      <c r="C309" s="12">
        <v>10.79</v>
      </c>
      <c r="D309" s="12">
        <f t="shared" si="5"/>
        <v>14.750956495352652</v>
      </c>
    </row>
    <row r="310" spans="1:4" x14ac:dyDescent="0.2">
      <c r="A310" s="13">
        <v>37773</v>
      </c>
      <c r="B310" s="26">
        <v>1.831</v>
      </c>
      <c r="C310" s="12">
        <v>12.08</v>
      </c>
      <c r="D310" s="12">
        <f t="shared" si="5"/>
        <v>16.496470431458221</v>
      </c>
    </row>
    <row r="311" spans="1:4" x14ac:dyDescent="0.2">
      <c r="A311" s="13">
        <v>37803</v>
      </c>
      <c r="B311" s="26">
        <v>1.837</v>
      </c>
      <c r="C311" s="12">
        <v>12.75</v>
      </c>
      <c r="D311" s="12">
        <f t="shared" si="5"/>
        <v>17.354554572672839</v>
      </c>
    </row>
    <row r="312" spans="1:4" x14ac:dyDescent="0.2">
      <c r="A312" s="13">
        <v>37834</v>
      </c>
      <c r="B312" s="26">
        <v>1.845</v>
      </c>
      <c r="C312" s="12">
        <v>12.84</v>
      </c>
      <c r="D312" s="12">
        <f t="shared" si="5"/>
        <v>17.401276032520325</v>
      </c>
    </row>
    <row r="313" spans="1:4" x14ac:dyDescent="0.2">
      <c r="A313" s="13">
        <v>37865</v>
      </c>
      <c r="B313" s="26">
        <v>1.851</v>
      </c>
      <c r="C313" s="12">
        <v>12.31</v>
      </c>
      <c r="D313" s="12">
        <f t="shared" si="5"/>
        <v>16.628921269584012</v>
      </c>
    </row>
    <row r="314" spans="1:4" x14ac:dyDescent="0.2">
      <c r="A314" s="13">
        <v>37895</v>
      </c>
      <c r="B314" s="26">
        <v>1.849</v>
      </c>
      <c r="C314" s="12">
        <v>10.64</v>
      </c>
      <c r="D314" s="12">
        <f t="shared" si="5"/>
        <v>14.388554288804761</v>
      </c>
    </row>
    <row r="315" spans="1:4" x14ac:dyDescent="0.2">
      <c r="A315" s="13">
        <v>37926</v>
      </c>
      <c r="B315" s="26">
        <v>1.85</v>
      </c>
      <c r="C315" s="12">
        <v>9.77</v>
      </c>
      <c r="D315" s="12">
        <f t="shared" si="5"/>
        <v>13.204904913513513</v>
      </c>
    </row>
    <row r="316" spans="1:4" x14ac:dyDescent="0.2">
      <c r="A316" s="13">
        <v>37956</v>
      </c>
      <c r="B316" s="26">
        <v>1.855</v>
      </c>
      <c r="C316" s="12">
        <v>9.51</v>
      </c>
      <c r="D316" s="12">
        <f t="shared" si="5"/>
        <v>12.818849417789759</v>
      </c>
    </row>
    <row r="317" spans="1:4" x14ac:dyDescent="0.2">
      <c r="A317" s="13">
        <v>37987</v>
      </c>
      <c r="B317" s="26">
        <v>1.863</v>
      </c>
      <c r="C317" s="12">
        <v>9.7100000000000009</v>
      </c>
      <c r="D317" s="12">
        <f t="shared" si="5"/>
        <v>13.032232458400431</v>
      </c>
    </row>
    <row r="318" spans="1:4" x14ac:dyDescent="0.2">
      <c r="A318" s="13">
        <v>38018</v>
      </c>
      <c r="B318" s="26">
        <v>1.867</v>
      </c>
      <c r="C318" s="12">
        <v>9.85</v>
      </c>
      <c r="D318" s="12">
        <f t="shared" si="5"/>
        <v>13.191809025174075</v>
      </c>
    </row>
    <row r="319" spans="1:4" x14ac:dyDescent="0.2">
      <c r="A319" s="13">
        <v>38047</v>
      </c>
      <c r="B319" s="26">
        <v>1.871</v>
      </c>
      <c r="C319" s="12">
        <v>10.029999999999999</v>
      </c>
      <c r="D319" s="12">
        <f t="shared" si="5"/>
        <v>13.404159545697487</v>
      </c>
    </row>
    <row r="320" spans="1:4" x14ac:dyDescent="0.2">
      <c r="A320" s="13">
        <v>38078</v>
      </c>
      <c r="B320" s="26">
        <v>1.8740000000000001</v>
      </c>
      <c r="C320" s="12">
        <v>10.54</v>
      </c>
      <c r="D320" s="12">
        <f t="shared" si="5"/>
        <v>14.063177790821769</v>
      </c>
    </row>
    <row r="321" spans="1:4" x14ac:dyDescent="0.2">
      <c r="A321" s="13">
        <v>38108</v>
      </c>
      <c r="B321" s="26">
        <v>1.8819999999999999</v>
      </c>
      <c r="C321" s="12">
        <v>11.63</v>
      </c>
      <c r="D321" s="12">
        <f t="shared" si="5"/>
        <v>15.451567327311375</v>
      </c>
    </row>
    <row r="322" spans="1:4" x14ac:dyDescent="0.2">
      <c r="A322" s="13">
        <v>38139</v>
      </c>
      <c r="B322" s="26">
        <v>1.889</v>
      </c>
      <c r="C322" s="12">
        <v>13.08</v>
      </c>
      <c r="D322" s="12">
        <f t="shared" si="5"/>
        <v>17.313633859184755</v>
      </c>
    </row>
    <row r="323" spans="1:4" x14ac:dyDescent="0.2">
      <c r="A323" s="13">
        <v>38169</v>
      </c>
      <c r="B323" s="26">
        <v>1.891</v>
      </c>
      <c r="C323" s="12">
        <v>13.54</v>
      </c>
      <c r="D323" s="12">
        <f t="shared" si="5"/>
        <v>17.903567519830776</v>
      </c>
    </row>
    <row r="324" spans="1:4" x14ac:dyDescent="0.2">
      <c r="A324" s="13">
        <v>38200</v>
      </c>
      <c r="B324" s="26">
        <v>1.8919999999999999</v>
      </c>
      <c r="C324" s="12">
        <v>13.74</v>
      </c>
      <c r="D324" s="12">
        <f t="shared" si="5"/>
        <v>18.158419439746304</v>
      </c>
    </row>
    <row r="325" spans="1:4" x14ac:dyDescent="0.2">
      <c r="A325" s="13">
        <v>38231</v>
      </c>
      <c r="B325" s="26">
        <v>1.8979999999999999</v>
      </c>
      <c r="C325" s="12">
        <v>13.31</v>
      </c>
      <c r="D325" s="12">
        <f t="shared" si="5"/>
        <v>17.534536496311912</v>
      </c>
    </row>
    <row r="326" spans="1:4" x14ac:dyDescent="0.2">
      <c r="A326" s="13">
        <v>38261</v>
      </c>
      <c r="B326" s="26">
        <v>1.9079999999999999</v>
      </c>
      <c r="C326" s="12">
        <v>11.69</v>
      </c>
      <c r="D326" s="12">
        <f t="shared" si="5"/>
        <v>15.319640843815513</v>
      </c>
    </row>
    <row r="327" spans="1:4" x14ac:dyDescent="0.2">
      <c r="A327" s="13">
        <v>38292</v>
      </c>
      <c r="B327" s="26">
        <v>1.917</v>
      </c>
      <c r="C327" s="12">
        <v>11.44</v>
      </c>
      <c r="D327" s="12">
        <f t="shared" si="5"/>
        <v>14.92163300991132</v>
      </c>
    </row>
    <row r="328" spans="1:4" x14ac:dyDescent="0.2">
      <c r="A328" s="13">
        <v>38322</v>
      </c>
      <c r="B328" s="26">
        <v>1.917</v>
      </c>
      <c r="C328" s="12">
        <v>11.09</v>
      </c>
      <c r="D328" s="12">
        <f t="shared" si="5"/>
        <v>14.465114517475223</v>
      </c>
    </row>
    <row r="329" spans="1:4" x14ac:dyDescent="0.2">
      <c r="A329" s="13">
        <v>38353</v>
      </c>
      <c r="B329" s="26">
        <v>1.9159999999999999</v>
      </c>
      <c r="C329" s="12">
        <v>10.9</v>
      </c>
      <c r="D329" s="12">
        <f t="shared" si="5"/>
        <v>14.22471049060543</v>
      </c>
    </row>
    <row r="330" spans="1:4" x14ac:dyDescent="0.2">
      <c r="A330" s="13">
        <v>38384</v>
      </c>
      <c r="B330" s="26">
        <v>1.9239999999999999</v>
      </c>
      <c r="C330" s="12">
        <v>10.87</v>
      </c>
      <c r="D330" s="12">
        <f t="shared" si="5"/>
        <v>14.126576294178795</v>
      </c>
    </row>
    <row r="331" spans="1:4" x14ac:dyDescent="0.2">
      <c r="A331" s="13">
        <v>38412</v>
      </c>
      <c r="B331" s="26">
        <v>1.931</v>
      </c>
      <c r="C331" s="12">
        <v>10.84</v>
      </c>
      <c r="D331" s="12">
        <f t="shared" si="5"/>
        <v>14.036520082858623</v>
      </c>
    </row>
    <row r="332" spans="1:4" x14ac:dyDescent="0.2">
      <c r="A332" s="13">
        <v>38443</v>
      </c>
      <c r="B332" s="26">
        <v>1.9370000000000001</v>
      </c>
      <c r="C332" s="12">
        <v>11.88</v>
      </c>
      <c r="D332" s="12">
        <f t="shared" si="5"/>
        <v>15.335546701084153</v>
      </c>
    </row>
    <row r="333" spans="1:4" x14ac:dyDescent="0.2">
      <c r="A333" s="13">
        <v>38473</v>
      </c>
      <c r="B333" s="26">
        <v>1.9359999999999999</v>
      </c>
      <c r="C333" s="12">
        <v>12.74</v>
      </c>
      <c r="D333" s="12">
        <f t="shared" si="5"/>
        <v>16.454190382231406</v>
      </c>
    </row>
    <row r="334" spans="1:4" x14ac:dyDescent="0.2">
      <c r="A334" s="13">
        <v>38504</v>
      </c>
      <c r="B334" s="26">
        <v>1.9370000000000001</v>
      </c>
      <c r="C334" s="12">
        <v>13.79</v>
      </c>
      <c r="D334" s="12">
        <f t="shared" si="5"/>
        <v>17.801110185854412</v>
      </c>
    </row>
    <row r="335" spans="1:4" x14ac:dyDescent="0.2">
      <c r="A335" s="13">
        <v>38534</v>
      </c>
      <c r="B335" s="26">
        <v>1.9490000000000001</v>
      </c>
      <c r="C335" s="12">
        <v>14.86</v>
      </c>
      <c r="D335" s="12">
        <f t="shared" si="5"/>
        <v>19.064236336582862</v>
      </c>
    </row>
    <row r="336" spans="1:4" x14ac:dyDescent="0.2">
      <c r="A336" s="13">
        <v>38565</v>
      </c>
      <c r="B336" s="26">
        <v>1.9610000000000001</v>
      </c>
      <c r="C336" s="12">
        <v>15.51</v>
      </c>
      <c r="D336" s="12">
        <f t="shared" si="5"/>
        <v>19.776373110657826</v>
      </c>
    </row>
    <row r="337" spans="1:4" x14ac:dyDescent="0.2">
      <c r="A337" s="13">
        <v>38596</v>
      </c>
      <c r="B337" s="26">
        <v>1.988</v>
      </c>
      <c r="C337" s="12">
        <v>16.559999999999999</v>
      </c>
      <c r="D337" s="12">
        <f t="shared" si="5"/>
        <v>20.828423299798789</v>
      </c>
    </row>
    <row r="338" spans="1:4" x14ac:dyDescent="0.2">
      <c r="A338" s="13">
        <v>38626</v>
      </c>
      <c r="B338" s="26">
        <v>1.9910000000000001</v>
      </c>
      <c r="C338" s="12">
        <v>16.440000000000001</v>
      </c>
      <c r="D338" s="12">
        <f t="shared" si="5"/>
        <v>20.646336253139129</v>
      </c>
    </row>
    <row r="339" spans="1:4" x14ac:dyDescent="0.2">
      <c r="A339" s="13">
        <v>38657</v>
      </c>
      <c r="B339" s="26">
        <v>1.9810000000000001</v>
      </c>
      <c r="C339" s="12">
        <v>15.64</v>
      </c>
      <c r="D339" s="12">
        <f t="shared" si="5"/>
        <v>19.740798525996972</v>
      </c>
    </row>
    <row r="340" spans="1:4" x14ac:dyDescent="0.2">
      <c r="A340" s="13">
        <v>38687</v>
      </c>
      <c r="B340" s="26">
        <v>1.9810000000000001</v>
      </c>
      <c r="C340" s="12">
        <v>14.6</v>
      </c>
      <c r="D340" s="12">
        <f t="shared" si="5"/>
        <v>18.428111155981828</v>
      </c>
    </row>
    <row r="341" spans="1:4" x14ac:dyDescent="0.2">
      <c r="A341" s="13">
        <v>38718</v>
      </c>
      <c r="B341" s="26">
        <v>1.9930000000000001</v>
      </c>
      <c r="C341" s="12">
        <v>14.92</v>
      </c>
      <c r="D341" s="12">
        <f t="shared" si="5"/>
        <v>18.718626011038637</v>
      </c>
    </row>
    <row r="342" spans="1:4" x14ac:dyDescent="0.2">
      <c r="A342" s="13">
        <v>38749</v>
      </c>
      <c r="B342" s="26">
        <v>1.994</v>
      </c>
      <c r="C342" s="12">
        <v>13.98</v>
      </c>
      <c r="D342" s="12">
        <f t="shared" si="5"/>
        <v>17.53050634904714</v>
      </c>
    </row>
    <row r="343" spans="1:4" x14ac:dyDescent="0.2">
      <c r="A343" s="13">
        <v>38777</v>
      </c>
      <c r="B343" s="26">
        <v>1.9970000000000001</v>
      </c>
      <c r="C343" s="12">
        <v>13.17</v>
      </c>
      <c r="D343" s="12">
        <f t="shared" si="5"/>
        <v>16.489980916374559</v>
      </c>
    </row>
    <row r="344" spans="1:4" x14ac:dyDescent="0.2">
      <c r="A344" s="13">
        <v>38808</v>
      </c>
      <c r="B344" s="26">
        <v>2.0070000000000001</v>
      </c>
      <c r="C344" s="12">
        <v>13.27</v>
      </c>
      <c r="D344" s="12">
        <f t="shared" si="5"/>
        <v>16.532403383158943</v>
      </c>
    </row>
    <row r="345" spans="1:4" x14ac:dyDescent="0.2">
      <c r="A345" s="13">
        <v>38838</v>
      </c>
      <c r="B345" s="26">
        <v>2.0129999999999999</v>
      </c>
      <c r="C345" s="12">
        <v>14.41</v>
      </c>
      <c r="D345" s="12">
        <f t="shared" si="5"/>
        <v>17.899159945355194</v>
      </c>
    </row>
    <row r="346" spans="1:4" x14ac:dyDescent="0.2">
      <c r="A346" s="13">
        <v>38869</v>
      </c>
      <c r="B346" s="26">
        <v>2.0179999999999998</v>
      </c>
      <c r="C346" s="12">
        <v>15.07</v>
      </c>
      <c r="D346" s="12">
        <f t="shared" si="5"/>
        <v>18.672588795837463</v>
      </c>
    </row>
    <row r="347" spans="1:4" x14ac:dyDescent="0.2">
      <c r="A347" s="13">
        <v>38899</v>
      </c>
      <c r="B347" s="26">
        <v>2.0289999999999999</v>
      </c>
      <c r="C347" s="12">
        <v>15.72</v>
      </c>
      <c r="D347" s="12">
        <f t="shared" si="5"/>
        <v>19.37237813701331</v>
      </c>
    </row>
    <row r="348" spans="1:4" x14ac:dyDescent="0.2">
      <c r="A348" s="13">
        <v>38930</v>
      </c>
      <c r="B348" s="26">
        <v>2.0379999999999998</v>
      </c>
      <c r="C348" s="12">
        <v>16.18</v>
      </c>
      <c r="D348" s="12">
        <f t="shared" si="5"/>
        <v>19.851200716388618</v>
      </c>
    </row>
    <row r="349" spans="1:4" x14ac:dyDescent="0.2">
      <c r="A349" s="13">
        <v>38961</v>
      </c>
      <c r="B349" s="26">
        <v>2.028</v>
      </c>
      <c r="C349" s="12">
        <v>15.71</v>
      </c>
      <c r="D349" s="12">
        <f t="shared" ref="D349:D412" si="6">C349*$B$509/B349</f>
        <v>19.369601119329392</v>
      </c>
    </row>
    <row r="350" spans="1:4" x14ac:dyDescent="0.2">
      <c r="A350" s="13">
        <v>38991</v>
      </c>
      <c r="B350" s="26">
        <v>2.0190000000000001</v>
      </c>
      <c r="C350" s="12">
        <v>12.51</v>
      </c>
      <c r="D350" s="12">
        <f t="shared" si="6"/>
        <v>15.492925542347697</v>
      </c>
    </row>
    <row r="351" spans="1:4" x14ac:dyDescent="0.2">
      <c r="A351" s="13">
        <v>39022</v>
      </c>
      <c r="B351" s="26">
        <v>2.02</v>
      </c>
      <c r="C351" s="12">
        <v>12.45</v>
      </c>
      <c r="D351" s="12">
        <f t="shared" si="6"/>
        <v>15.410985965346535</v>
      </c>
    </row>
    <row r="352" spans="1:4" x14ac:dyDescent="0.2">
      <c r="A352" s="13">
        <v>39052</v>
      </c>
      <c r="B352" s="26">
        <v>2.0310000000000001</v>
      </c>
      <c r="C352" s="12">
        <v>12.53</v>
      </c>
      <c r="D352" s="12">
        <f t="shared" si="6"/>
        <v>15.42600935992122</v>
      </c>
    </row>
    <row r="353" spans="1:4" x14ac:dyDescent="0.2">
      <c r="A353" s="13">
        <v>39083</v>
      </c>
      <c r="B353" s="26">
        <v>2.03437</v>
      </c>
      <c r="C353" s="12">
        <v>12.17</v>
      </c>
      <c r="D353" s="12">
        <f t="shared" si="6"/>
        <v>14.95798448168229</v>
      </c>
    </row>
    <row r="354" spans="1:4" x14ac:dyDescent="0.2">
      <c r="A354" s="13">
        <v>39114</v>
      </c>
      <c r="B354" s="26">
        <v>2.0422600000000002</v>
      </c>
      <c r="C354" s="12">
        <v>12.13</v>
      </c>
      <c r="D354" s="12">
        <f t="shared" si="6"/>
        <v>14.851222767913978</v>
      </c>
    </row>
    <row r="355" spans="1:4" x14ac:dyDescent="0.2">
      <c r="A355" s="13">
        <v>39142</v>
      </c>
      <c r="B355" s="26">
        <v>2.05288</v>
      </c>
      <c r="C355" s="12">
        <v>12.81</v>
      </c>
      <c r="D355" s="12">
        <f t="shared" si="6"/>
        <v>15.602637158528506</v>
      </c>
    </row>
    <row r="356" spans="1:4" x14ac:dyDescent="0.2">
      <c r="A356" s="13">
        <v>39173</v>
      </c>
      <c r="B356" s="26">
        <v>2.05904</v>
      </c>
      <c r="C356" s="12">
        <v>13.31</v>
      </c>
      <c r="D356" s="12">
        <f t="shared" si="6"/>
        <v>16.163139263928823</v>
      </c>
    </row>
    <row r="357" spans="1:4" x14ac:dyDescent="0.2">
      <c r="A357" s="13">
        <v>39203</v>
      </c>
      <c r="B357" s="26">
        <v>2.0675500000000002</v>
      </c>
      <c r="C357" s="12">
        <v>14.69</v>
      </c>
      <c r="D357" s="12">
        <f t="shared" si="6"/>
        <v>17.765532020991028</v>
      </c>
    </row>
    <row r="358" spans="1:4" x14ac:dyDescent="0.2">
      <c r="A358" s="13">
        <v>39234</v>
      </c>
      <c r="B358" s="26">
        <v>2.0723400000000001</v>
      </c>
      <c r="C358" s="12">
        <v>16.28</v>
      </c>
      <c r="D358" s="12">
        <f t="shared" si="6"/>
        <v>19.642910313944622</v>
      </c>
    </row>
    <row r="359" spans="1:4" x14ac:dyDescent="0.2">
      <c r="A359" s="13">
        <v>39264</v>
      </c>
      <c r="B359" s="26">
        <v>2.0760299999999998</v>
      </c>
      <c r="C359" s="12">
        <v>16.71</v>
      </c>
      <c r="D359" s="12">
        <f t="shared" si="6"/>
        <v>20.125898021704892</v>
      </c>
    </row>
    <row r="360" spans="1:4" x14ac:dyDescent="0.2">
      <c r="A360" s="13">
        <v>39295</v>
      </c>
      <c r="B360" s="26">
        <v>2.07667</v>
      </c>
      <c r="C360" s="12">
        <v>16.71</v>
      </c>
      <c r="D360" s="12">
        <f t="shared" si="6"/>
        <v>20.119695507711867</v>
      </c>
    </row>
    <row r="361" spans="1:4" x14ac:dyDescent="0.2">
      <c r="A361" s="13">
        <v>39326</v>
      </c>
      <c r="B361" s="26">
        <v>2.0854699999999999</v>
      </c>
      <c r="C361" s="12">
        <v>16.03</v>
      </c>
      <c r="D361" s="12">
        <f t="shared" si="6"/>
        <v>19.219497048626931</v>
      </c>
    </row>
    <row r="362" spans="1:4" x14ac:dyDescent="0.2">
      <c r="A362" s="13">
        <v>39356</v>
      </c>
      <c r="B362" s="26">
        <v>2.0918999999999999</v>
      </c>
      <c r="C362" s="12">
        <v>14.57</v>
      </c>
      <c r="D362" s="12">
        <f t="shared" si="6"/>
        <v>17.415304598690188</v>
      </c>
    </row>
    <row r="363" spans="1:4" x14ac:dyDescent="0.2">
      <c r="A363" s="13">
        <v>39387</v>
      </c>
      <c r="B363" s="26">
        <v>2.1083400000000001</v>
      </c>
      <c r="C363" s="12">
        <v>13.04</v>
      </c>
      <c r="D363" s="12">
        <f t="shared" si="6"/>
        <v>15.464980828519119</v>
      </c>
    </row>
    <row r="364" spans="1:4" x14ac:dyDescent="0.2">
      <c r="A364" s="13">
        <v>39417</v>
      </c>
      <c r="B364" s="26">
        <v>2.1144500000000002</v>
      </c>
      <c r="C364" s="12">
        <v>12.34</v>
      </c>
      <c r="D364" s="12">
        <f t="shared" si="6"/>
        <v>14.592516153136749</v>
      </c>
    </row>
    <row r="365" spans="1:4" x14ac:dyDescent="0.2">
      <c r="A365" s="13">
        <v>39448</v>
      </c>
      <c r="B365" s="26">
        <v>2.12174</v>
      </c>
      <c r="C365" s="12">
        <v>12.24</v>
      </c>
      <c r="D365" s="12">
        <f t="shared" si="6"/>
        <v>14.424530847323423</v>
      </c>
    </row>
    <row r="366" spans="1:4" x14ac:dyDescent="0.2">
      <c r="A366" s="13">
        <v>39479</v>
      </c>
      <c r="B366" s="26">
        <v>2.1268699999999998</v>
      </c>
      <c r="C366" s="12">
        <v>12.58</v>
      </c>
      <c r="D366" s="12">
        <f t="shared" si="6"/>
        <v>14.789453920549919</v>
      </c>
    </row>
    <row r="367" spans="1:4" x14ac:dyDescent="0.2">
      <c r="A367" s="13">
        <v>39508</v>
      </c>
      <c r="B367" s="26">
        <v>2.1344799999999999</v>
      </c>
      <c r="C367" s="12">
        <v>13.13</v>
      </c>
      <c r="D367" s="12">
        <f t="shared" si="6"/>
        <v>15.381017957535327</v>
      </c>
    </row>
    <row r="368" spans="1:4" x14ac:dyDescent="0.2">
      <c r="A368" s="13">
        <v>39539</v>
      </c>
      <c r="B368" s="26">
        <v>2.1394199999999999</v>
      </c>
      <c r="C368" s="12">
        <v>14.49</v>
      </c>
      <c r="D368" s="12">
        <f t="shared" si="6"/>
        <v>16.934983467481842</v>
      </c>
    </row>
    <row r="369" spans="1:4" x14ac:dyDescent="0.2">
      <c r="A369" s="13">
        <v>39569</v>
      </c>
      <c r="B369" s="26">
        <v>2.1520800000000002</v>
      </c>
      <c r="C369" s="12">
        <v>16.329999999999998</v>
      </c>
      <c r="D369" s="12">
        <f t="shared" si="6"/>
        <v>18.973183901156091</v>
      </c>
    </row>
    <row r="370" spans="1:4" x14ac:dyDescent="0.2">
      <c r="A370" s="13">
        <v>39600</v>
      </c>
      <c r="B370" s="26">
        <v>2.1746300000000001</v>
      </c>
      <c r="C370" s="12">
        <v>18.91</v>
      </c>
      <c r="D370" s="12">
        <f t="shared" si="6"/>
        <v>21.742956489149879</v>
      </c>
    </row>
    <row r="371" spans="1:4" x14ac:dyDescent="0.2">
      <c r="A371" s="13">
        <v>39630</v>
      </c>
      <c r="B371" s="26">
        <v>2.1901600000000001</v>
      </c>
      <c r="C371" s="12">
        <v>20.77</v>
      </c>
      <c r="D371" s="12">
        <f t="shared" si="6"/>
        <v>23.712268094568433</v>
      </c>
    </row>
    <row r="372" spans="1:4" x14ac:dyDescent="0.2">
      <c r="A372" s="13">
        <v>39661</v>
      </c>
      <c r="B372" s="26">
        <v>2.1869000000000001</v>
      </c>
      <c r="C372" s="12">
        <v>20.170000000000002</v>
      </c>
      <c r="D372" s="12">
        <f t="shared" si="6"/>
        <v>23.061599016873203</v>
      </c>
    </row>
    <row r="373" spans="1:4" x14ac:dyDescent="0.2">
      <c r="A373" s="13">
        <v>39692</v>
      </c>
      <c r="B373" s="26">
        <v>2.1887699999999999</v>
      </c>
      <c r="C373" s="12">
        <v>18.41</v>
      </c>
      <c r="D373" s="12">
        <f t="shared" si="6"/>
        <v>21.031299300520388</v>
      </c>
    </row>
    <row r="374" spans="1:4" x14ac:dyDescent="0.2">
      <c r="A374" s="13">
        <v>39722</v>
      </c>
      <c r="B374" s="26">
        <v>2.16995</v>
      </c>
      <c r="C374" s="12">
        <v>15.45</v>
      </c>
      <c r="D374" s="12">
        <f t="shared" si="6"/>
        <v>17.802918339132237</v>
      </c>
    </row>
    <row r="375" spans="1:4" x14ac:dyDescent="0.2">
      <c r="A375" s="13">
        <v>39753</v>
      </c>
      <c r="B375" s="26">
        <v>2.1315300000000001</v>
      </c>
      <c r="C375" s="12">
        <v>13.8</v>
      </c>
      <c r="D375" s="12">
        <f t="shared" si="6"/>
        <v>16.188256604410917</v>
      </c>
    </row>
    <row r="376" spans="1:4" x14ac:dyDescent="0.2">
      <c r="A376" s="13">
        <v>39783</v>
      </c>
      <c r="B376" s="26">
        <v>2.1139800000000002</v>
      </c>
      <c r="C376" s="12">
        <v>12.84</v>
      </c>
      <c r="D376" s="12">
        <f t="shared" si="6"/>
        <v>15.187160843527373</v>
      </c>
    </row>
    <row r="377" spans="1:4" x14ac:dyDescent="0.2">
      <c r="A377" s="13">
        <v>39814</v>
      </c>
      <c r="B377" s="26">
        <v>2.1193300000000002</v>
      </c>
      <c r="C377" s="12">
        <v>12.49</v>
      </c>
      <c r="D377" s="12">
        <f t="shared" si="6"/>
        <v>14.735887440842154</v>
      </c>
    </row>
    <row r="378" spans="1:4" x14ac:dyDescent="0.2">
      <c r="A378" s="13">
        <v>39845</v>
      </c>
      <c r="B378" s="26">
        <v>2.1270500000000001</v>
      </c>
      <c r="C378" s="12">
        <v>12.26</v>
      </c>
      <c r="D378" s="12">
        <f t="shared" si="6"/>
        <v>14.412031884534919</v>
      </c>
    </row>
    <row r="379" spans="1:4" x14ac:dyDescent="0.2">
      <c r="A379" s="13">
        <v>39873</v>
      </c>
      <c r="B379" s="26">
        <v>2.1249500000000001</v>
      </c>
      <c r="C379" s="12">
        <v>11.98</v>
      </c>
      <c r="D379" s="12">
        <f t="shared" si="6"/>
        <v>14.096800235299654</v>
      </c>
    </row>
    <row r="380" spans="1:4" x14ac:dyDescent="0.2">
      <c r="A380" s="13">
        <v>39904</v>
      </c>
      <c r="B380" s="26">
        <v>2.1270899999999999</v>
      </c>
      <c r="C380" s="12">
        <v>11.68</v>
      </c>
      <c r="D380" s="12">
        <f t="shared" si="6"/>
        <v>13.72996467474343</v>
      </c>
    </row>
    <row r="381" spans="1:4" x14ac:dyDescent="0.2">
      <c r="A381" s="13">
        <v>39934</v>
      </c>
      <c r="B381" s="26">
        <v>2.13022</v>
      </c>
      <c r="C381" s="12">
        <v>12.86</v>
      </c>
      <c r="D381" s="12">
        <f t="shared" si="6"/>
        <v>15.094855282552976</v>
      </c>
    </row>
    <row r="382" spans="1:4" x14ac:dyDescent="0.2">
      <c r="A382" s="13">
        <v>39965</v>
      </c>
      <c r="B382" s="26">
        <v>2.1478999999999999</v>
      </c>
      <c r="C382" s="12">
        <v>14.26</v>
      </c>
      <c r="D382" s="12">
        <f t="shared" si="6"/>
        <v>16.600375445784255</v>
      </c>
    </row>
    <row r="383" spans="1:4" x14ac:dyDescent="0.2">
      <c r="A383" s="13">
        <v>39995</v>
      </c>
      <c r="B383" s="26">
        <v>2.1472600000000002</v>
      </c>
      <c r="C383" s="12">
        <v>15.27</v>
      </c>
      <c r="D383" s="12">
        <f t="shared" si="6"/>
        <v>17.781436616897814</v>
      </c>
    </row>
    <row r="384" spans="1:4" x14ac:dyDescent="0.2">
      <c r="A384" s="13">
        <v>40026</v>
      </c>
      <c r="B384" s="26">
        <v>2.1544500000000002</v>
      </c>
      <c r="C384" s="12">
        <v>15.61</v>
      </c>
      <c r="D384" s="12">
        <f t="shared" si="6"/>
        <v>18.116693063194781</v>
      </c>
    </row>
    <row r="385" spans="1:4" x14ac:dyDescent="0.2">
      <c r="A385" s="13">
        <v>40057</v>
      </c>
      <c r="B385" s="26">
        <v>2.1586099999999999</v>
      </c>
      <c r="C385" s="12">
        <v>14.8</v>
      </c>
      <c r="D385" s="12">
        <f t="shared" si="6"/>
        <v>17.143519023816253</v>
      </c>
    </row>
    <row r="386" spans="1:4" x14ac:dyDescent="0.2">
      <c r="A386" s="13">
        <v>40087</v>
      </c>
      <c r="B386" s="26">
        <v>2.1650900000000002</v>
      </c>
      <c r="C386" s="12">
        <v>11.78</v>
      </c>
      <c r="D386" s="12">
        <f t="shared" si="6"/>
        <v>13.604474760864443</v>
      </c>
    </row>
    <row r="387" spans="1:4" x14ac:dyDescent="0.2">
      <c r="A387" s="13">
        <v>40118</v>
      </c>
      <c r="B387" s="26">
        <v>2.1723400000000002</v>
      </c>
      <c r="C387" s="12">
        <v>11.48</v>
      </c>
      <c r="D387" s="12">
        <f t="shared" si="6"/>
        <v>13.213763572921366</v>
      </c>
    </row>
    <row r="388" spans="1:4" x14ac:dyDescent="0.2">
      <c r="A388" s="13">
        <v>40148</v>
      </c>
      <c r="B388" s="26">
        <v>2.17347</v>
      </c>
      <c r="C388" s="12">
        <v>10.42</v>
      </c>
      <c r="D388" s="12">
        <f t="shared" si="6"/>
        <v>11.987441805039868</v>
      </c>
    </row>
    <row r="389" spans="1:4" x14ac:dyDescent="0.2">
      <c r="A389" s="13">
        <v>40179</v>
      </c>
      <c r="B389" s="26">
        <v>2.1748799999999999</v>
      </c>
      <c r="C389" s="12">
        <v>10.56</v>
      </c>
      <c r="D389" s="12">
        <f t="shared" si="6"/>
        <v>12.140625468991395</v>
      </c>
    </row>
    <row r="390" spans="1:4" x14ac:dyDescent="0.2">
      <c r="A390" s="13">
        <v>40210</v>
      </c>
      <c r="B390" s="26">
        <v>2.1728100000000001</v>
      </c>
      <c r="C390" s="12">
        <v>10.69</v>
      </c>
      <c r="D390" s="12">
        <f t="shared" si="6"/>
        <v>12.301792485307043</v>
      </c>
    </row>
    <row r="391" spans="1:4" x14ac:dyDescent="0.2">
      <c r="A391" s="13">
        <v>40238</v>
      </c>
      <c r="B391" s="26">
        <v>2.17353</v>
      </c>
      <c r="C391" s="12">
        <v>10.99</v>
      </c>
      <c r="D391" s="12">
        <f t="shared" si="6"/>
        <v>12.642835769462581</v>
      </c>
    </row>
    <row r="392" spans="1:4" x14ac:dyDescent="0.2">
      <c r="A392" s="13">
        <v>40269</v>
      </c>
      <c r="B392" s="26">
        <v>2.1740300000000001</v>
      </c>
      <c r="C392" s="12">
        <v>11.97</v>
      </c>
      <c r="D392" s="12">
        <f t="shared" si="6"/>
        <v>13.767055417818522</v>
      </c>
    </row>
    <row r="393" spans="1:4" x14ac:dyDescent="0.2">
      <c r="A393" s="13">
        <v>40299</v>
      </c>
      <c r="B393" s="26">
        <v>2.1728999999999998</v>
      </c>
      <c r="C393" s="12">
        <v>13.12</v>
      </c>
      <c r="D393" s="12">
        <f t="shared" si="6"/>
        <v>15.097552137696168</v>
      </c>
    </row>
    <row r="394" spans="1:4" x14ac:dyDescent="0.2">
      <c r="A394" s="13">
        <v>40330</v>
      </c>
      <c r="B394" s="26">
        <v>2.1719900000000001</v>
      </c>
      <c r="C394" s="12">
        <v>14.86</v>
      </c>
      <c r="D394" s="12">
        <f t="shared" si="6"/>
        <v>17.1069832826118</v>
      </c>
    </row>
    <row r="395" spans="1:4" x14ac:dyDescent="0.2">
      <c r="A395" s="13">
        <v>40360</v>
      </c>
      <c r="B395" s="26">
        <v>2.17605</v>
      </c>
      <c r="C395" s="12">
        <v>16.21</v>
      </c>
      <c r="D395" s="12">
        <f t="shared" si="6"/>
        <v>18.626299749546199</v>
      </c>
    </row>
    <row r="396" spans="1:4" x14ac:dyDescent="0.2">
      <c r="A396" s="13">
        <v>40391</v>
      </c>
      <c r="B396" s="26">
        <v>2.17923</v>
      </c>
      <c r="C396" s="12">
        <v>16.649999999999999</v>
      </c>
      <c r="D396" s="12">
        <f t="shared" si="6"/>
        <v>19.103969314849738</v>
      </c>
    </row>
    <row r="397" spans="1:4" x14ac:dyDescent="0.2">
      <c r="A397" s="13">
        <v>40422</v>
      </c>
      <c r="B397" s="26">
        <v>2.18275</v>
      </c>
      <c r="C397" s="12">
        <v>15.63</v>
      </c>
      <c r="D397" s="12">
        <f t="shared" si="6"/>
        <v>17.904715478181195</v>
      </c>
    </row>
    <row r="398" spans="1:4" x14ac:dyDescent="0.2">
      <c r="A398" s="13">
        <v>40452</v>
      </c>
      <c r="B398" s="26">
        <v>2.19035</v>
      </c>
      <c r="C398" s="12">
        <v>13.37</v>
      </c>
      <c r="D398" s="12">
        <f t="shared" si="6"/>
        <v>15.262663633665852</v>
      </c>
    </row>
    <row r="399" spans="1:4" x14ac:dyDescent="0.2">
      <c r="A399" s="13">
        <v>40483</v>
      </c>
      <c r="B399" s="26">
        <v>2.1959</v>
      </c>
      <c r="C399" s="12">
        <v>10.89</v>
      </c>
      <c r="D399" s="12">
        <f t="shared" si="6"/>
        <v>12.400173564369963</v>
      </c>
    </row>
    <row r="400" spans="1:4" x14ac:dyDescent="0.2">
      <c r="A400" s="13">
        <v>40513</v>
      </c>
      <c r="B400" s="26">
        <v>2.20472</v>
      </c>
      <c r="C400" s="12">
        <v>9.98</v>
      </c>
      <c r="D400" s="12">
        <f t="shared" si="6"/>
        <v>11.318517389963352</v>
      </c>
    </row>
    <row r="401" spans="1:4" x14ac:dyDescent="0.2">
      <c r="A401" s="13">
        <v>40544</v>
      </c>
      <c r="B401" s="26">
        <v>2.2118699999999998</v>
      </c>
      <c r="C401" s="12">
        <v>9.9</v>
      </c>
      <c r="D401" s="12">
        <f t="shared" si="6"/>
        <v>11.191493306568653</v>
      </c>
    </row>
    <row r="402" spans="1:4" x14ac:dyDescent="0.2">
      <c r="A402" s="13">
        <v>40575</v>
      </c>
      <c r="B402" s="26">
        <v>2.2189800000000002</v>
      </c>
      <c r="C402" s="12">
        <v>10.14</v>
      </c>
      <c r="D402" s="12">
        <f t="shared" si="6"/>
        <v>11.426073412108266</v>
      </c>
    </row>
    <row r="403" spans="1:4" x14ac:dyDescent="0.2">
      <c r="A403" s="13">
        <v>40603</v>
      </c>
      <c r="B403" s="26">
        <v>2.2304599999999999</v>
      </c>
      <c r="C403" s="12">
        <v>10.43</v>
      </c>
      <c r="D403" s="12">
        <f t="shared" si="6"/>
        <v>11.692363597643537</v>
      </c>
    </row>
    <row r="404" spans="1:4" x14ac:dyDescent="0.2">
      <c r="A404" s="13">
        <v>40634</v>
      </c>
      <c r="B404" s="26">
        <v>2.2409300000000001</v>
      </c>
      <c r="C404" s="12">
        <v>11.27</v>
      </c>
      <c r="D404" s="12">
        <f t="shared" si="6"/>
        <v>12.575002159817574</v>
      </c>
    </row>
    <row r="405" spans="1:4" x14ac:dyDescent="0.2">
      <c r="A405" s="13">
        <v>40664</v>
      </c>
      <c r="B405" s="26">
        <v>2.2480600000000002</v>
      </c>
      <c r="C405" s="12">
        <v>12.5</v>
      </c>
      <c r="D405" s="12">
        <f t="shared" si="6"/>
        <v>13.903193197690452</v>
      </c>
    </row>
    <row r="406" spans="1:4" x14ac:dyDescent="0.2">
      <c r="A406" s="13">
        <v>40695</v>
      </c>
      <c r="B406" s="26">
        <v>2.2480600000000002</v>
      </c>
      <c r="C406" s="12">
        <v>14.7</v>
      </c>
      <c r="D406" s="12">
        <f t="shared" si="6"/>
        <v>16.350155200483972</v>
      </c>
    </row>
    <row r="407" spans="1:4" x14ac:dyDescent="0.2">
      <c r="A407" s="13">
        <v>40725</v>
      </c>
      <c r="B407" s="26">
        <v>2.2539500000000001</v>
      </c>
      <c r="C407" s="12">
        <v>16.14</v>
      </c>
      <c r="D407" s="12">
        <f t="shared" si="6"/>
        <v>17.904891581445906</v>
      </c>
    </row>
    <row r="408" spans="1:4" x14ac:dyDescent="0.2">
      <c r="A408" s="13">
        <v>40756</v>
      </c>
      <c r="B408" s="26">
        <v>2.2610600000000001</v>
      </c>
      <c r="C408" s="12">
        <v>16.670000000000002</v>
      </c>
      <c r="D408" s="12">
        <f t="shared" si="6"/>
        <v>18.434694961655158</v>
      </c>
    </row>
    <row r="409" spans="1:4" x14ac:dyDescent="0.2">
      <c r="A409" s="13">
        <v>40787</v>
      </c>
      <c r="B409" s="26">
        <v>2.2659699999999998</v>
      </c>
      <c r="C409" s="12">
        <v>15.63</v>
      </c>
      <c r="D409" s="12">
        <f t="shared" si="6"/>
        <v>17.247147009889808</v>
      </c>
    </row>
    <row r="410" spans="1:4" x14ac:dyDescent="0.2">
      <c r="A410" s="13">
        <v>40817</v>
      </c>
      <c r="B410" s="26">
        <v>2.2675000000000001</v>
      </c>
      <c r="C410" s="12">
        <v>12.85</v>
      </c>
      <c r="D410" s="12">
        <f t="shared" si="6"/>
        <v>14.169948599779493</v>
      </c>
    </row>
    <row r="411" spans="1:4" x14ac:dyDescent="0.2">
      <c r="A411" s="13">
        <v>40848</v>
      </c>
      <c r="B411" s="26">
        <v>2.27169</v>
      </c>
      <c r="C411" s="12">
        <v>10.78</v>
      </c>
      <c r="D411" s="12">
        <f t="shared" si="6"/>
        <v>11.865393279892942</v>
      </c>
    </row>
    <row r="412" spans="1:4" x14ac:dyDescent="0.2">
      <c r="A412" s="13">
        <v>40878</v>
      </c>
      <c r="B412" s="26">
        <v>2.27223</v>
      </c>
      <c r="C412" s="12">
        <v>9.83</v>
      </c>
      <c r="D412" s="12">
        <f t="shared" si="6"/>
        <v>10.817170405284678</v>
      </c>
    </row>
    <row r="413" spans="1:4" x14ac:dyDescent="0.2">
      <c r="A413" s="13">
        <v>40909</v>
      </c>
      <c r="B413" s="26">
        <v>2.2784200000000001</v>
      </c>
      <c r="C413" s="12">
        <v>9.6199999999999992</v>
      </c>
      <c r="D413" s="12">
        <f t="shared" ref="D413:D476" si="7">C413*$B$509/B413</f>
        <v>10.557321099709446</v>
      </c>
    </row>
    <row r="414" spans="1:4" x14ac:dyDescent="0.2">
      <c r="A414" s="13">
        <v>40940</v>
      </c>
      <c r="B414" s="26">
        <v>2.28329</v>
      </c>
      <c r="C414" s="12">
        <v>9.4700000000000006</v>
      </c>
      <c r="D414" s="12">
        <f t="shared" si="7"/>
        <v>10.370539436514854</v>
      </c>
    </row>
    <row r="415" spans="1:4" x14ac:dyDescent="0.2">
      <c r="A415" s="13">
        <v>40969</v>
      </c>
      <c r="B415" s="26">
        <v>2.2880699999999998</v>
      </c>
      <c r="C415" s="12">
        <v>10.41</v>
      </c>
      <c r="D415" s="12">
        <f t="shared" si="7"/>
        <v>11.37611216877106</v>
      </c>
    </row>
    <row r="416" spans="1:4" x14ac:dyDescent="0.2">
      <c r="A416" s="13">
        <v>41000</v>
      </c>
      <c r="B416" s="26">
        <v>2.2918699999999999</v>
      </c>
      <c r="C416" s="12">
        <v>10.94</v>
      </c>
      <c r="D416" s="12">
        <f t="shared" si="7"/>
        <v>11.935477134392441</v>
      </c>
    </row>
    <row r="417" spans="1:4" x14ac:dyDescent="0.2">
      <c r="A417" s="13">
        <v>41030</v>
      </c>
      <c r="B417" s="26">
        <v>2.2871299999999999</v>
      </c>
      <c r="C417" s="12">
        <v>12.61</v>
      </c>
      <c r="D417" s="12">
        <f t="shared" si="7"/>
        <v>13.785949364487371</v>
      </c>
    </row>
    <row r="418" spans="1:4" x14ac:dyDescent="0.2">
      <c r="A418" s="13">
        <v>41061</v>
      </c>
      <c r="B418" s="26">
        <v>2.2852399999999999</v>
      </c>
      <c r="C418" s="12">
        <v>14.18</v>
      </c>
      <c r="D418" s="12">
        <f t="shared" si="7"/>
        <v>15.515181363883006</v>
      </c>
    </row>
    <row r="419" spans="1:4" x14ac:dyDescent="0.2">
      <c r="A419" s="13">
        <v>41091</v>
      </c>
      <c r="B419" s="26">
        <v>2.2858999999999998</v>
      </c>
      <c r="C419" s="12">
        <v>15.13</v>
      </c>
      <c r="D419" s="12">
        <f t="shared" si="7"/>
        <v>16.549853103810317</v>
      </c>
    </row>
    <row r="420" spans="1:4" x14ac:dyDescent="0.2">
      <c r="A420" s="13">
        <v>41122</v>
      </c>
      <c r="B420" s="26">
        <v>2.2991799999999998</v>
      </c>
      <c r="C420" s="12">
        <v>15.82</v>
      </c>
      <c r="D420" s="12">
        <f t="shared" si="7"/>
        <v>17.204654241947132</v>
      </c>
    </row>
    <row r="421" spans="1:4" x14ac:dyDescent="0.2">
      <c r="A421" s="13">
        <v>41153</v>
      </c>
      <c r="B421" s="26">
        <v>2.3101500000000001</v>
      </c>
      <c r="C421" s="12">
        <v>14.72</v>
      </c>
      <c r="D421" s="12">
        <f t="shared" si="7"/>
        <v>15.93235860874835</v>
      </c>
    </row>
    <row r="422" spans="1:4" x14ac:dyDescent="0.2">
      <c r="A422" s="13">
        <v>41183</v>
      </c>
      <c r="B422" s="26">
        <v>2.3163800000000001</v>
      </c>
      <c r="C422" s="12">
        <v>11.68</v>
      </c>
      <c r="D422" s="12">
        <f t="shared" si="7"/>
        <v>12.607979070791494</v>
      </c>
    </row>
    <row r="423" spans="1:4" x14ac:dyDescent="0.2">
      <c r="A423" s="13">
        <v>41214</v>
      </c>
      <c r="B423" s="26">
        <v>2.3124899999999999</v>
      </c>
      <c r="C423" s="12">
        <v>9.99</v>
      </c>
      <c r="D423" s="12">
        <f t="shared" si="7"/>
        <v>10.801848150694708</v>
      </c>
    </row>
    <row r="424" spans="1:4" x14ac:dyDescent="0.2">
      <c r="A424" s="19">
        <v>41244</v>
      </c>
      <c r="B424" s="26">
        <v>2.3122099999999999</v>
      </c>
      <c r="C424" s="12">
        <v>9.8000000000000007</v>
      </c>
      <c r="D424" s="12">
        <f t="shared" si="7"/>
        <v>10.597690780681688</v>
      </c>
    </row>
    <row r="425" spans="1:4" x14ac:dyDescent="0.2">
      <c r="A425" s="13">
        <v>41275</v>
      </c>
      <c r="B425" s="26">
        <v>2.3167900000000001</v>
      </c>
      <c r="C425" s="12">
        <v>9.15</v>
      </c>
      <c r="D425" s="12">
        <f t="shared" si="7"/>
        <v>9.8752219881819254</v>
      </c>
    </row>
    <row r="426" spans="1:4" x14ac:dyDescent="0.2">
      <c r="A426" s="13">
        <v>41306</v>
      </c>
      <c r="B426" s="26">
        <v>2.3293699999999999</v>
      </c>
      <c r="C426" s="12">
        <v>9.23</v>
      </c>
      <c r="D426" s="12">
        <f t="shared" si="7"/>
        <v>9.9077642924911036</v>
      </c>
    </row>
    <row r="427" spans="1:4" x14ac:dyDescent="0.2">
      <c r="A427" s="13">
        <v>41334</v>
      </c>
      <c r="B427" s="26">
        <v>2.3228200000000001</v>
      </c>
      <c r="C427" s="12">
        <v>9.35</v>
      </c>
      <c r="D427" s="12">
        <f t="shared" si="7"/>
        <v>10.064877584143412</v>
      </c>
    </row>
    <row r="428" spans="1:4" x14ac:dyDescent="0.2">
      <c r="A428" s="13">
        <v>41365</v>
      </c>
      <c r="B428" s="26">
        <v>2.3179699999999999</v>
      </c>
      <c r="C428" s="12">
        <v>10.43</v>
      </c>
      <c r="D428" s="12">
        <f t="shared" si="7"/>
        <v>11.250943416006248</v>
      </c>
    </row>
    <row r="429" spans="1:4" x14ac:dyDescent="0.2">
      <c r="A429" s="13">
        <v>41395</v>
      </c>
      <c r="B429" s="26">
        <v>2.3189299999999999</v>
      </c>
      <c r="C429" s="12">
        <v>12.61</v>
      </c>
      <c r="D429" s="12">
        <f t="shared" si="7"/>
        <v>13.596899591621998</v>
      </c>
    </row>
    <row r="430" spans="1:4" x14ac:dyDescent="0.2">
      <c r="A430" s="13">
        <v>41426</v>
      </c>
      <c r="B430" s="26">
        <v>2.3244500000000001</v>
      </c>
      <c r="C430" s="12">
        <v>15.02</v>
      </c>
      <c r="D430" s="12">
        <f t="shared" si="7"/>
        <v>16.157053642797219</v>
      </c>
    </row>
    <row r="431" spans="1:4" x14ac:dyDescent="0.2">
      <c r="A431" s="13">
        <v>41456</v>
      </c>
      <c r="B431" s="26">
        <v>2.3290000000000002</v>
      </c>
      <c r="C431" s="12">
        <v>16.3</v>
      </c>
      <c r="D431" s="12">
        <f t="shared" si="7"/>
        <v>17.499698196650925</v>
      </c>
    </row>
    <row r="432" spans="1:4" x14ac:dyDescent="0.2">
      <c r="A432" s="13">
        <v>41487</v>
      </c>
      <c r="B432" s="26">
        <v>2.3345600000000002</v>
      </c>
      <c r="C432" s="12">
        <v>16.43</v>
      </c>
      <c r="D432" s="12">
        <f t="shared" si="7"/>
        <v>17.597256575114798</v>
      </c>
    </row>
    <row r="433" spans="1:4" x14ac:dyDescent="0.2">
      <c r="A433" s="13">
        <v>41518</v>
      </c>
      <c r="B433" s="26">
        <v>2.3354400000000002</v>
      </c>
      <c r="C433" s="12">
        <v>15.69</v>
      </c>
      <c r="D433" s="12">
        <f t="shared" si="7"/>
        <v>16.798351800945433</v>
      </c>
    </row>
    <row r="434" spans="1:4" x14ac:dyDescent="0.2">
      <c r="A434" s="13">
        <v>41548</v>
      </c>
      <c r="B434" s="26">
        <v>2.3366899999999999</v>
      </c>
      <c r="C434" s="12">
        <v>12.38</v>
      </c>
      <c r="D434" s="12">
        <f t="shared" si="7"/>
        <v>13.247440807295792</v>
      </c>
    </row>
    <row r="435" spans="1:4" x14ac:dyDescent="0.2">
      <c r="A435" s="13">
        <v>41579</v>
      </c>
      <c r="B435" s="26">
        <v>2.3410000000000002</v>
      </c>
      <c r="C435" s="12">
        <v>10.039999999999999</v>
      </c>
      <c r="D435" s="12">
        <f t="shared" si="7"/>
        <v>10.723702127296026</v>
      </c>
    </row>
    <row r="436" spans="1:4" x14ac:dyDescent="0.2">
      <c r="A436" s="19">
        <v>41609</v>
      </c>
      <c r="B436" s="26">
        <v>2.3471899999999999</v>
      </c>
      <c r="C436" s="12">
        <v>9.14</v>
      </c>
      <c r="D436" s="12">
        <f t="shared" si="7"/>
        <v>9.7366686889429506</v>
      </c>
    </row>
    <row r="437" spans="1:4" x14ac:dyDescent="0.2">
      <c r="A437" s="13">
        <v>41640</v>
      </c>
      <c r="B437" s="26">
        <v>2.3534700000000002</v>
      </c>
      <c r="C437" s="12">
        <v>9.26</v>
      </c>
      <c r="D437" s="12">
        <f t="shared" si="7"/>
        <v>9.8381799725511687</v>
      </c>
    </row>
    <row r="438" spans="1:4" x14ac:dyDescent="0.2">
      <c r="A438" s="13">
        <v>41671</v>
      </c>
      <c r="B438" s="26">
        <v>2.3552200000000001</v>
      </c>
      <c r="C438" s="12">
        <v>9.77</v>
      </c>
      <c r="D438" s="12">
        <f t="shared" si="7"/>
        <v>10.372310905138374</v>
      </c>
    </row>
    <row r="439" spans="1:4" x14ac:dyDescent="0.2">
      <c r="A439" s="13">
        <v>41699</v>
      </c>
      <c r="B439" s="26">
        <v>2.3595600000000001</v>
      </c>
      <c r="C439" s="12">
        <v>10.7</v>
      </c>
      <c r="D439" s="12">
        <f t="shared" si="7"/>
        <v>11.338750402617435</v>
      </c>
    </row>
    <row r="440" spans="1:4" x14ac:dyDescent="0.2">
      <c r="A440" s="13">
        <v>41730</v>
      </c>
      <c r="B440" s="26">
        <v>2.36463</v>
      </c>
      <c r="C440" s="12">
        <v>11.76</v>
      </c>
      <c r="D440" s="12">
        <f t="shared" si="7"/>
        <v>12.435308661397345</v>
      </c>
    </row>
    <row r="441" spans="1:4" x14ac:dyDescent="0.2">
      <c r="A441" s="13">
        <v>41760</v>
      </c>
      <c r="B441" s="26">
        <v>2.3686699999999998</v>
      </c>
      <c r="C441" s="12">
        <v>13.6</v>
      </c>
      <c r="D441" s="12">
        <f t="shared" si="7"/>
        <v>14.356441040752829</v>
      </c>
    </row>
    <row r="442" spans="1:4" x14ac:dyDescent="0.2">
      <c r="A442" s="13">
        <v>41791</v>
      </c>
      <c r="B442" s="26">
        <v>2.37188</v>
      </c>
      <c r="C442" s="12">
        <v>16.13</v>
      </c>
      <c r="D442" s="12">
        <f t="shared" si="7"/>
        <v>17.004117497512521</v>
      </c>
    </row>
    <row r="443" spans="1:4" x14ac:dyDescent="0.2">
      <c r="A443" s="13">
        <v>41821</v>
      </c>
      <c r="B443" s="26">
        <v>2.3748499999999999</v>
      </c>
      <c r="C443" s="12">
        <v>17.23</v>
      </c>
      <c r="D443" s="12">
        <f t="shared" si="7"/>
        <v>18.141013078720764</v>
      </c>
    </row>
    <row r="444" spans="1:4" x14ac:dyDescent="0.2">
      <c r="A444" s="13">
        <v>41852</v>
      </c>
      <c r="B444" s="26">
        <v>2.37439</v>
      </c>
      <c r="C444" s="12">
        <v>17.41</v>
      </c>
      <c r="D444" s="12">
        <f t="shared" si="7"/>
        <v>18.334081583059231</v>
      </c>
    </row>
    <row r="445" spans="1:4" x14ac:dyDescent="0.2">
      <c r="A445" s="13">
        <v>41883</v>
      </c>
      <c r="B445" s="26">
        <v>2.37452</v>
      </c>
      <c r="C445" s="12">
        <v>16.27</v>
      </c>
      <c r="D445" s="12">
        <f t="shared" si="7"/>
        <v>17.13263505466368</v>
      </c>
    </row>
    <row r="446" spans="1:4" x14ac:dyDescent="0.2">
      <c r="A446" s="13">
        <v>41913</v>
      </c>
      <c r="B446" s="26">
        <v>2.3744700000000001</v>
      </c>
      <c r="C446" s="12">
        <v>13.11</v>
      </c>
      <c r="D446" s="12">
        <f t="shared" si="7"/>
        <v>13.805382620121541</v>
      </c>
    </row>
    <row r="447" spans="1:4" x14ac:dyDescent="0.2">
      <c r="A447" s="13">
        <v>41944</v>
      </c>
      <c r="B447" s="26">
        <v>2.3704200000000002</v>
      </c>
      <c r="C447" s="12">
        <v>10.19</v>
      </c>
      <c r="D447" s="12">
        <f t="shared" si="7"/>
        <v>10.748833215210805</v>
      </c>
    </row>
    <row r="448" spans="1:4" x14ac:dyDescent="0.2">
      <c r="A448" s="19">
        <v>41974</v>
      </c>
      <c r="B448" s="26">
        <v>2.3626999999999998</v>
      </c>
      <c r="C448" s="12">
        <v>10.01</v>
      </c>
      <c r="D448" s="12">
        <f t="shared" si="7"/>
        <v>10.593462635967327</v>
      </c>
    </row>
    <row r="449" spans="1:4" x14ac:dyDescent="0.2">
      <c r="A449" s="13">
        <v>42005</v>
      </c>
      <c r="B449" s="26">
        <v>2.34836</v>
      </c>
      <c r="C449" s="12">
        <v>9.5</v>
      </c>
      <c r="D449" s="12">
        <f t="shared" si="7"/>
        <v>10.11512779130968</v>
      </c>
    </row>
    <row r="450" spans="1:4" x14ac:dyDescent="0.2">
      <c r="A450" s="13">
        <v>42036</v>
      </c>
      <c r="B450" s="26">
        <v>2.3527399999999998</v>
      </c>
      <c r="C450" s="12">
        <v>9.08</v>
      </c>
      <c r="D450" s="12">
        <f t="shared" si="7"/>
        <v>9.6499342723802908</v>
      </c>
    </row>
    <row r="451" spans="1:4" x14ac:dyDescent="0.2">
      <c r="A451" s="13">
        <v>42064</v>
      </c>
      <c r="B451" s="26">
        <v>2.3595600000000001</v>
      </c>
      <c r="C451" s="12">
        <v>9.2799999999999994</v>
      </c>
      <c r="D451" s="12">
        <f t="shared" si="7"/>
        <v>9.8339816575971781</v>
      </c>
    </row>
    <row r="452" spans="1:4" x14ac:dyDescent="0.2">
      <c r="A452" s="13">
        <v>42095</v>
      </c>
      <c r="B452" s="26">
        <v>2.36165</v>
      </c>
      <c r="C452" s="12">
        <v>10.43</v>
      </c>
      <c r="D452" s="12">
        <f t="shared" si="7"/>
        <v>11.042851104100947</v>
      </c>
    </row>
    <row r="453" spans="1:4" x14ac:dyDescent="0.2">
      <c r="A453" s="13">
        <v>42125</v>
      </c>
      <c r="B453" s="26">
        <v>2.3695200000000001</v>
      </c>
      <c r="C453" s="12">
        <v>12.73</v>
      </c>
      <c r="D453" s="12">
        <f t="shared" si="7"/>
        <v>13.433230531922078</v>
      </c>
    </row>
    <row r="454" spans="1:4" x14ac:dyDescent="0.2">
      <c r="A454" s="13">
        <v>42156</v>
      </c>
      <c r="B454" s="26">
        <v>2.3761800000000002</v>
      </c>
      <c r="C454" s="12">
        <v>15.07</v>
      </c>
      <c r="D454" s="12">
        <f t="shared" si="7"/>
        <v>15.85792498463921</v>
      </c>
    </row>
    <row r="455" spans="1:4" x14ac:dyDescent="0.2">
      <c r="A455" s="19">
        <v>42186</v>
      </c>
      <c r="B455" s="26">
        <v>2.3799299999999999</v>
      </c>
      <c r="C455" s="12">
        <v>16.28</v>
      </c>
      <c r="D455" s="12">
        <f t="shared" si="7"/>
        <v>17.10419582088549</v>
      </c>
    </row>
    <row r="456" spans="1:4" x14ac:dyDescent="0.2">
      <c r="A456" s="13">
        <v>42217</v>
      </c>
      <c r="B456" s="26">
        <v>2.3798900000000001</v>
      </c>
      <c r="C456" s="12">
        <v>16.88</v>
      </c>
      <c r="D456" s="12">
        <f t="shared" si="7"/>
        <v>17.734869662043202</v>
      </c>
    </row>
    <row r="457" spans="1:4" x14ac:dyDescent="0.2">
      <c r="A457" s="13">
        <v>42248</v>
      </c>
      <c r="B457" s="26">
        <v>2.3746700000000001</v>
      </c>
      <c r="C457" s="12">
        <v>16.399999999999999</v>
      </c>
      <c r="D457" s="12">
        <f t="shared" si="7"/>
        <v>17.268436793322859</v>
      </c>
    </row>
    <row r="458" spans="1:4" x14ac:dyDescent="0.2">
      <c r="A458" s="13">
        <v>42278</v>
      </c>
      <c r="B458" s="26">
        <v>2.37764</v>
      </c>
      <c r="C458" s="12">
        <v>12.6</v>
      </c>
      <c r="D458" s="12">
        <f t="shared" si="7"/>
        <v>13.25064105583688</v>
      </c>
    </row>
    <row r="459" spans="1:4" x14ac:dyDescent="0.2">
      <c r="A459" s="13">
        <v>42309</v>
      </c>
      <c r="B459" s="26">
        <v>2.3807200000000002</v>
      </c>
      <c r="C459" s="12">
        <v>10.02</v>
      </c>
      <c r="D459" s="12">
        <f t="shared" si="7"/>
        <v>10.523782023925534</v>
      </c>
    </row>
    <row r="460" spans="1:4" x14ac:dyDescent="0.2">
      <c r="A460" s="13">
        <v>42339</v>
      </c>
      <c r="B460" s="26">
        <v>2.3782700000000001</v>
      </c>
      <c r="C460" s="12">
        <v>9.27</v>
      </c>
      <c r="D460" s="12">
        <f t="shared" si="7"/>
        <v>9.7461035080121263</v>
      </c>
    </row>
    <row r="461" spans="1:4" x14ac:dyDescent="0.2">
      <c r="A461" s="13">
        <v>42370</v>
      </c>
      <c r="B461" s="26">
        <v>2.3799000000000001</v>
      </c>
      <c r="C461" s="12">
        <v>8.2799999999999994</v>
      </c>
      <c r="D461" s="12">
        <f t="shared" si="7"/>
        <v>8.6992952476994816</v>
      </c>
    </row>
    <row r="462" spans="1:4" x14ac:dyDescent="0.2">
      <c r="A462" s="13">
        <v>42401</v>
      </c>
      <c r="B462" s="26">
        <v>2.3753199999999999</v>
      </c>
      <c r="C462" s="12">
        <v>8.36</v>
      </c>
      <c r="D462" s="12">
        <f t="shared" si="7"/>
        <v>8.8002821177778152</v>
      </c>
    </row>
    <row r="463" spans="1:4" x14ac:dyDescent="0.2">
      <c r="A463" s="13">
        <v>42430</v>
      </c>
      <c r="B463" s="26">
        <v>2.38022</v>
      </c>
      <c r="C463" s="12">
        <v>9.19</v>
      </c>
      <c r="D463" s="12">
        <f t="shared" si="7"/>
        <v>9.654079131340799</v>
      </c>
    </row>
    <row r="464" spans="1:4" x14ac:dyDescent="0.2">
      <c r="A464" s="13">
        <v>42461</v>
      </c>
      <c r="B464" s="26">
        <v>2.3884300000000001</v>
      </c>
      <c r="C464" s="12">
        <v>9.65</v>
      </c>
      <c r="D464" s="12">
        <f t="shared" si="7"/>
        <v>10.102462307875886</v>
      </c>
    </row>
    <row r="465" spans="1:4" x14ac:dyDescent="0.2">
      <c r="A465" s="13">
        <v>42491</v>
      </c>
      <c r="B465" s="26">
        <v>2.39439</v>
      </c>
      <c r="C465" s="12">
        <v>11.62</v>
      </c>
      <c r="D465" s="12">
        <f t="shared" si="7"/>
        <v>12.134550152648481</v>
      </c>
    </row>
    <row r="466" spans="1:4" x14ac:dyDescent="0.2">
      <c r="A466" s="13">
        <v>42522</v>
      </c>
      <c r="B466" s="26">
        <v>2.4007399999999999</v>
      </c>
      <c r="C466" s="12">
        <v>14.43</v>
      </c>
      <c r="D466" s="12">
        <f t="shared" si="7"/>
        <v>15.029123232836543</v>
      </c>
    </row>
    <row r="467" spans="1:4" x14ac:dyDescent="0.2">
      <c r="A467" s="19">
        <v>42552</v>
      </c>
      <c r="B467" s="26">
        <v>2.4005800000000002</v>
      </c>
      <c r="C467" s="12">
        <v>16.55</v>
      </c>
      <c r="D467" s="12">
        <f t="shared" si="7"/>
        <v>17.238292975031037</v>
      </c>
    </row>
    <row r="468" spans="1:4" x14ac:dyDescent="0.2">
      <c r="A468" s="13">
        <v>42583</v>
      </c>
      <c r="B468" s="26">
        <v>2.4056899999999999</v>
      </c>
      <c r="C468" s="12">
        <v>17.600000000000001</v>
      </c>
      <c r="D468" s="12">
        <f t="shared" si="7"/>
        <v>18.293021627890546</v>
      </c>
    </row>
    <row r="469" spans="1:4" x14ac:dyDescent="0.2">
      <c r="A469" s="13">
        <v>42614</v>
      </c>
      <c r="B469" s="26">
        <v>2.4101699999999999</v>
      </c>
      <c r="C469" s="12">
        <v>16.78</v>
      </c>
      <c r="D469" s="12">
        <f t="shared" si="7"/>
        <v>17.408314459146037</v>
      </c>
    </row>
    <row r="470" spans="1:4" x14ac:dyDescent="0.2">
      <c r="A470" s="13">
        <v>42644</v>
      </c>
      <c r="B470" s="26">
        <v>2.4166699999999999</v>
      </c>
      <c r="C470" s="12">
        <v>13.74</v>
      </c>
      <c r="D470" s="12">
        <f t="shared" si="7"/>
        <v>14.216144355662959</v>
      </c>
    </row>
    <row r="471" spans="1:4" x14ac:dyDescent="0.2">
      <c r="A471" s="13">
        <v>42675</v>
      </c>
      <c r="B471" s="26">
        <v>2.4208099999999999</v>
      </c>
      <c r="C471" s="12">
        <v>10.77</v>
      </c>
      <c r="D471" s="12">
        <f t="shared" si="7"/>
        <v>11.12416550245579</v>
      </c>
    </row>
    <row r="472" spans="1:4" x14ac:dyDescent="0.2">
      <c r="A472" s="13">
        <v>42705</v>
      </c>
      <c r="B472" s="26">
        <v>2.4278400000000002</v>
      </c>
      <c r="C472" s="12">
        <v>9.06</v>
      </c>
      <c r="D472" s="12">
        <f t="shared" si="7"/>
        <v>9.3308364719256609</v>
      </c>
    </row>
    <row r="473" spans="1:4" x14ac:dyDescent="0.2">
      <c r="A473" s="13">
        <v>42736</v>
      </c>
      <c r="B473" s="26">
        <v>2.44028</v>
      </c>
      <c r="C473" s="12">
        <v>9.3800000000000008</v>
      </c>
      <c r="D473" s="12">
        <f t="shared" si="7"/>
        <v>9.6111558755552657</v>
      </c>
    </row>
    <row r="474" spans="1:4" x14ac:dyDescent="0.2">
      <c r="A474" s="13">
        <v>42767</v>
      </c>
      <c r="B474" s="26">
        <v>2.44102</v>
      </c>
      <c r="C474" s="12">
        <v>10.07</v>
      </c>
      <c r="D474" s="12">
        <f t="shared" si="7"/>
        <v>10.315031908792227</v>
      </c>
    </row>
    <row r="475" spans="1:4" x14ac:dyDescent="0.2">
      <c r="A475" s="13">
        <v>42795</v>
      </c>
      <c r="B475" s="26">
        <v>2.4371700000000001</v>
      </c>
      <c r="C475" s="12">
        <v>9.9</v>
      </c>
      <c r="D475" s="12">
        <f t="shared" si="7"/>
        <v>10.156914905402578</v>
      </c>
    </row>
    <row r="476" spans="1:4" x14ac:dyDescent="0.2">
      <c r="A476" s="13">
        <v>42826</v>
      </c>
      <c r="B476" s="26">
        <v>2.4408699999999999</v>
      </c>
      <c r="C476" s="12">
        <v>11.38</v>
      </c>
      <c r="D476" s="12">
        <f t="shared" si="7"/>
        <v>11.657624314281385</v>
      </c>
    </row>
    <row r="477" spans="1:4" x14ac:dyDescent="0.2">
      <c r="A477" s="13">
        <v>42856</v>
      </c>
      <c r="B477" s="26">
        <v>2.4391099999999999</v>
      </c>
      <c r="C477" s="12">
        <v>13.32</v>
      </c>
      <c r="D477" s="12">
        <f t="shared" ref="D477:D496" si="8">C477*$B$509/B477</f>
        <v>13.654798036988902</v>
      </c>
    </row>
    <row r="478" spans="1:4" x14ac:dyDescent="0.2">
      <c r="A478" s="13">
        <v>42887</v>
      </c>
      <c r="B478" s="26">
        <v>2.4403199999999998</v>
      </c>
      <c r="C478" s="12">
        <v>16.13</v>
      </c>
      <c r="D478" s="12">
        <f t="shared" si="8"/>
        <v>16.527228482330187</v>
      </c>
    </row>
    <row r="479" spans="1:4" x14ac:dyDescent="0.2">
      <c r="A479" s="19">
        <v>42917</v>
      </c>
      <c r="B479" s="26">
        <v>2.4423599999999999</v>
      </c>
      <c r="C479" s="12">
        <v>17.96</v>
      </c>
      <c r="D479" s="12">
        <f t="shared" si="8"/>
        <v>18.386924663030843</v>
      </c>
    </row>
    <row r="480" spans="1:4" x14ac:dyDescent="0.2">
      <c r="A480" s="13">
        <v>42948</v>
      </c>
      <c r="B480" s="26">
        <v>2.45262</v>
      </c>
      <c r="C480" s="12">
        <v>18.32</v>
      </c>
      <c r="D480" s="12">
        <f t="shared" si="8"/>
        <v>18.677022710407648</v>
      </c>
    </row>
    <row r="481" spans="1:5" x14ac:dyDescent="0.2">
      <c r="A481" s="13">
        <v>42979</v>
      </c>
      <c r="B481" s="26">
        <v>2.4639199999999999</v>
      </c>
      <c r="C481" s="12">
        <v>17.010000000000002</v>
      </c>
      <c r="D481" s="12">
        <f t="shared" si="8"/>
        <v>17.26196190217215</v>
      </c>
    </row>
    <row r="482" spans="1:5" x14ac:dyDescent="0.2">
      <c r="A482" s="13">
        <v>43009</v>
      </c>
      <c r="B482" s="26">
        <v>2.46583</v>
      </c>
      <c r="C482" s="12">
        <v>13.5</v>
      </c>
      <c r="D482" s="12">
        <f t="shared" si="8"/>
        <v>13.68935794438384</v>
      </c>
    </row>
    <row r="483" spans="1:5" x14ac:dyDescent="0.2">
      <c r="A483" s="13">
        <v>43040</v>
      </c>
      <c r="B483" s="26">
        <v>2.47411</v>
      </c>
      <c r="C483" s="12">
        <v>10.26</v>
      </c>
      <c r="D483" s="12">
        <f t="shared" si="8"/>
        <v>10.369093702381866</v>
      </c>
      <c r="E483" s="10" t="s">
        <v>182</v>
      </c>
    </row>
    <row r="484" spans="1:5" x14ac:dyDescent="0.2">
      <c r="A484" s="13">
        <v>43070</v>
      </c>
      <c r="B484" s="26">
        <v>2.4790999999999999</v>
      </c>
      <c r="C484" s="12">
        <v>9.33</v>
      </c>
      <c r="D484" s="12">
        <f t="shared" si="8"/>
        <v>9.4102257311120976</v>
      </c>
      <c r="E484" s="10" t="s">
        <v>183</v>
      </c>
    </row>
    <row r="485" spans="1:5" x14ac:dyDescent="0.2">
      <c r="A485" s="13">
        <v>43101</v>
      </c>
      <c r="B485" s="26">
        <v>2.4924499999999998</v>
      </c>
      <c r="C485" s="12">
        <v>8.93</v>
      </c>
      <c r="D485" s="12">
        <f t="shared" si="8"/>
        <v>8.9585443278701682</v>
      </c>
      <c r="E485">
        <f t="shared" ref="E485:E508" si="9">IF($A485&gt;=DATE(YEAR($C$1),MONTH($C$1)-2,1),1,0)</f>
        <v>0</v>
      </c>
    </row>
    <row r="486" spans="1:5" x14ac:dyDescent="0.2">
      <c r="A486" s="13">
        <v>43132</v>
      </c>
      <c r="B486" s="26">
        <v>2.4961899999999999</v>
      </c>
      <c r="C486" s="12">
        <v>9.4066510000000001</v>
      </c>
      <c r="D486" s="12">
        <f t="shared" si="8"/>
        <v>9.4225800413698479</v>
      </c>
      <c r="E486">
        <f t="shared" si="9"/>
        <v>1</v>
      </c>
    </row>
    <row r="487" spans="1:5" x14ac:dyDescent="0.2">
      <c r="A487" s="13">
        <v>43160</v>
      </c>
      <c r="B487" s="26">
        <v>2.4984303579999998</v>
      </c>
      <c r="C487" s="12">
        <v>9.5541839999999993</v>
      </c>
      <c r="D487" s="12">
        <f t="shared" si="8"/>
        <v>9.5617810671543246</v>
      </c>
      <c r="E487">
        <f t="shared" si="9"/>
        <v>1</v>
      </c>
    </row>
    <row r="488" spans="1:5" x14ac:dyDescent="0.2">
      <c r="A488" s="13">
        <v>43191</v>
      </c>
      <c r="B488" s="26">
        <v>2.5004170000000001</v>
      </c>
      <c r="C488" s="12">
        <v>10.35426</v>
      </c>
      <c r="D488" s="12">
        <f t="shared" si="8"/>
        <v>10.35426</v>
      </c>
      <c r="E488">
        <f t="shared" si="9"/>
        <v>1</v>
      </c>
    </row>
    <row r="489" spans="1:5" x14ac:dyDescent="0.2">
      <c r="A489" s="13">
        <v>43221</v>
      </c>
      <c r="B489" s="26">
        <v>2.504032</v>
      </c>
      <c r="C489" s="12">
        <v>12.36239</v>
      </c>
      <c r="D489" s="12">
        <f t="shared" si="8"/>
        <v>12.344542768075648</v>
      </c>
      <c r="E489">
        <f t="shared" si="9"/>
        <v>1</v>
      </c>
    </row>
    <row r="490" spans="1:5" x14ac:dyDescent="0.2">
      <c r="A490" s="13">
        <v>43252</v>
      </c>
      <c r="B490" s="26">
        <v>2.5077219999999998</v>
      </c>
      <c r="C490" s="12">
        <v>14.799200000000001</v>
      </c>
      <c r="D490" s="12">
        <f t="shared" si="8"/>
        <v>14.756089896088962</v>
      </c>
      <c r="E490">
        <f t="shared" si="9"/>
        <v>1</v>
      </c>
    </row>
    <row r="491" spans="1:5" x14ac:dyDescent="0.2">
      <c r="A491" s="19">
        <v>43282</v>
      </c>
      <c r="B491" s="26">
        <v>2.51187</v>
      </c>
      <c r="C491" s="12">
        <v>16.33502</v>
      </c>
      <c r="D491" s="12">
        <f t="shared" si="8"/>
        <v>16.260539639129412</v>
      </c>
      <c r="E491">
        <f t="shared" si="9"/>
        <v>1</v>
      </c>
    </row>
    <row r="492" spans="1:5" x14ac:dyDescent="0.2">
      <c r="A492" s="13">
        <v>43313</v>
      </c>
      <c r="B492" s="26">
        <v>2.5154239999999999</v>
      </c>
      <c r="C492" s="12">
        <v>17.231089999999998</v>
      </c>
      <c r="D492" s="12">
        <f t="shared" si="8"/>
        <v>17.128289451213792</v>
      </c>
      <c r="E492">
        <f t="shared" si="9"/>
        <v>1</v>
      </c>
    </row>
    <row r="493" spans="1:5" x14ac:dyDescent="0.2">
      <c r="A493" s="13">
        <v>43344</v>
      </c>
      <c r="B493" s="26">
        <v>2.5187680000000001</v>
      </c>
      <c r="C493" s="12">
        <v>16.270790000000002</v>
      </c>
      <c r="D493" s="12">
        <f t="shared" si="8"/>
        <v>16.152245827892845</v>
      </c>
      <c r="E493">
        <f t="shared" si="9"/>
        <v>1</v>
      </c>
    </row>
    <row r="494" spans="1:5" x14ac:dyDescent="0.2">
      <c r="A494" s="13">
        <v>43374</v>
      </c>
      <c r="B494" s="26">
        <v>2.521433</v>
      </c>
      <c r="C494" s="12">
        <v>13.253690000000001</v>
      </c>
      <c r="D494" s="12">
        <f t="shared" si="8"/>
        <v>13.143221251062393</v>
      </c>
      <c r="E494">
        <f t="shared" si="9"/>
        <v>1</v>
      </c>
    </row>
    <row r="495" spans="1:5" x14ac:dyDescent="0.2">
      <c r="A495" s="13">
        <v>43405</v>
      </c>
      <c r="B495" s="26">
        <v>2.5247039999999998</v>
      </c>
      <c r="C495" s="12">
        <v>10.813739999999999</v>
      </c>
      <c r="D495" s="12">
        <f t="shared" si="8"/>
        <v>10.709714615883684</v>
      </c>
      <c r="E495">
        <f t="shared" si="9"/>
        <v>1</v>
      </c>
    </row>
    <row r="496" spans="1:5" x14ac:dyDescent="0.2">
      <c r="A496" s="13">
        <v>43435</v>
      </c>
      <c r="B496" s="26">
        <v>2.528114</v>
      </c>
      <c r="C496" s="12">
        <v>9.8868410000000004</v>
      </c>
      <c r="D496" s="12">
        <f t="shared" si="8"/>
        <v>9.7785247471818924</v>
      </c>
      <c r="E496">
        <f t="shared" si="9"/>
        <v>1</v>
      </c>
    </row>
    <row r="497" spans="1:5" x14ac:dyDescent="0.2">
      <c r="A497" s="13">
        <v>43466</v>
      </c>
      <c r="B497" s="26">
        <v>2.53111</v>
      </c>
      <c r="C497" s="12">
        <v>9.6803089999999994</v>
      </c>
      <c r="D497" s="12">
        <f t="shared" ref="D497:D508" si="10">C497*$B$509/B497</f>
        <v>9.5629226658869033</v>
      </c>
      <c r="E497">
        <f t="shared" si="9"/>
        <v>1</v>
      </c>
    </row>
    <row r="498" spans="1:5" x14ac:dyDescent="0.2">
      <c r="A498" s="13">
        <v>43497</v>
      </c>
      <c r="B498" s="26">
        <v>2.5352130000000002</v>
      </c>
      <c r="C498" s="12">
        <v>9.7624849999999999</v>
      </c>
      <c r="D498" s="12">
        <f t="shared" si="10"/>
        <v>9.6284941171589917</v>
      </c>
      <c r="E498">
        <f t="shared" si="9"/>
        <v>1</v>
      </c>
    </row>
    <row r="499" spans="1:5" x14ac:dyDescent="0.2">
      <c r="A499" s="13">
        <v>43525</v>
      </c>
      <c r="B499" s="26">
        <v>2.5398700000000001</v>
      </c>
      <c r="C499" s="12">
        <v>10.099209999999999</v>
      </c>
      <c r="D499" s="12">
        <f t="shared" si="10"/>
        <v>9.9423342023686239</v>
      </c>
      <c r="E499">
        <f t="shared" si="9"/>
        <v>1</v>
      </c>
    </row>
    <row r="500" spans="1:5" x14ac:dyDescent="0.2">
      <c r="A500" s="13">
        <v>43556</v>
      </c>
      <c r="B500" s="26">
        <v>2.5459139999999998</v>
      </c>
      <c r="C500" s="12">
        <v>10.96359</v>
      </c>
      <c r="D500" s="12">
        <f t="shared" si="10"/>
        <v>10.767664114746218</v>
      </c>
      <c r="E500">
        <f t="shared" si="9"/>
        <v>1</v>
      </c>
    </row>
    <row r="501" spans="1:5" x14ac:dyDescent="0.2">
      <c r="A501" s="13">
        <v>43586</v>
      </c>
      <c r="B501" s="26">
        <v>2.5510540000000002</v>
      </c>
      <c r="C501" s="12">
        <v>12.909050000000001</v>
      </c>
      <c r="D501" s="12">
        <f t="shared" si="10"/>
        <v>12.652812552713506</v>
      </c>
      <c r="E501">
        <f t="shared" si="9"/>
        <v>1</v>
      </c>
    </row>
    <row r="502" spans="1:5" x14ac:dyDescent="0.2">
      <c r="A502" s="13">
        <v>43617</v>
      </c>
      <c r="B502" s="26">
        <v>2.5561229999999999</v>
      </c>
      <c r="C502" s="12">
        <v>15.23077</v>
      </c>
      <c r="D502" s="12">
        <f t="shared" si="10"/>
        <v>14.898843377681748</v>
      </c>
      <c r="E502">
        <f t="shared" si="9"/>
        <v>1</v>
      </c>
    </row>
    <row r="503" spans="1:5" x14ac:dyDescent="0.2">
      <c r="A503" s="19">
        <v>43647</v>
      </c>
      <c r="B503" s="26">
        <v>2.56107</v>
      </c>
      <c r="C503" s="12">
        <v>16.654229999999998</v>
      </c>
      <c r="D503" s="12">
        <f t="shared" si="10"/>
        <v>16.2598132085066</v>
      </c>
      <c r="E503">
        <f t="shared" si="9"/>
        <v>1</v>
      </c>
    </row>
    <row r="504" spans="1:5" x14ac:dyDescent="0.2">
      <c r="A504" s="13">
        <v>43678</v>
      </c>
      <c r="B504" s="26">
        <v>2.566036</v>
      </c>
      <c r="C504" s="12">
        <v>17.420020000000001</v>
      </c>
      <c r="D504" s="12">
        <f t="shared" si="10"/>
        <v>16.974553025888962</v>
      </c>
      <c r="E504">
        <f t="shared" si="9"/>
        <v>1</v>
      </c>
    </row>
    <row r="505" spans="1:5" x14ac:dyDescent="0.2">
      <c r="A505" s="13">
        <v>43709</v>
      </c>
      <c r="B505" s="26">
        <v>2.5709689999999998</v>
      </c>
      <c r="C505" s="12">
        <v>16.4344</v>
      </c>
      <c r="D505" s="12">
        <f t="shared" si="10"/>
        <v>15.983410591415145</v>
      </c>
      <c r="E505">
        <f t="shared" si="9"/>
        <v>1</v>
      </c>
    </row>
    <row r="506" spans="1:5" x14ac:dyDescent="0.2">
      <c r="A506" s="13">
        <v>43739</v>
      </c>
      <c r="B506" s="26">
        <v>2.5758260000000002</v>
      </c>
      <c r="C506" s="12">
        <v>13.363849999999999</v>
      </c>
      <c r="D506" s="12">
        <f t="shared" si="10"/>
        <v>12.972614503250607</v>
      </c>
      <c r="E506">
        <f t="shared" si="9"/>
        <v>1</v>
      </c>
    </row>
    <row r="507" spans="1:5" x14ac:dyDescent="0.2">
      <c r="A507" s="13">
        <v>43770</v>
      </c>
      <c r="B507" s="26">
        <v>2.580727</v>
      </c>
      <c r="C507" s="12">
        <v>10.86206</v>
      </c>
      <c r="D507" s="12">
        <f t="shared" si="10"/>
        <v>10.524042054436599</v>
      </c>
      <c r="E507">
        <f t="shared" si="9"/>
        <v>1</v>
      </c>
    </row>
    <row r="508" spans="1:5" x14ac:dyDescent="0.2">
      <c r="A508" s="13">
        <v>43800</v>
      </c>
      <c r="B508" s="26">
        <v>2.585629</v>
      </c>
      <c r="C508" s="12">
        <v>9.8975059999999999</v>
      </c>
      <c r="D508" s="12">
        <f t="shared" si="10"/>
        <v>9.5713237513974363</v>
      </c>
      <c r="E508">
        <f t="shared" si="9"/>
        <v>1</v>
      </c>
    </row>
    <row r="509" spans="1:5" x14ac:dyDescent="0.2">
      <c r="A509" s="15" t="str">
        <f>"Base CPI ("&amp;TEXT('Notes and Sources'!$G$7,"m/yyyy")&amp;")"</f>
        <v>Base CPI (4/2018)</v>
      </c>
      <c r="B509" s="28">
        <v>2.5004170000000001</v>
      </c>
      <c r="C509" s="16"/>
      <c r="D509" s="16"/>
      <c r="E509" s="20"/>
    </row>
    <row r="510" spans="1:5" x14ac:dyDescent="0.2">
      <c r="A510" t="str">
        <f>A1&amp;" "&amp;TEXT(C1,"Mmmm yyyy")</f>
        <v>EIA Short-Term Energy Outlook, April 2018</v>
      </c>
    </row>
    <row r="511" spans="1:5" x14ac:dyDescent="0.2">
      <c r="A511" t="s">
        <v>184</v>
      </c>
    </row>
    <row r="512" spans="1:5" x14ac:dyDescent="0.2">
      <c r="A512" s="39" t="s">
        <v>207</v>
      </c>
      <c r="B512" s="39"/>
      <c r="C512" s="39"/>
      <c r="D512" s="39"/>
      <c r="E512" s="39"/>
    </row>
    <row r="513" spans="1:1" x14ac:dyDescent="0.2">
      <c r="A513" t="str">
        <f>"Real Price ("&amp;TEXT($C$1,"mmm yyyy")&amp;" $)"</f>
        <v>Real Price (Apr 2018 $)</v>
      </c>
    </row>
    <row r="514" spans="1:1" x14ac:dyDescent="0.2">
      <c r="A514" s="17" t="s">
        <v>167</v>
      </c>
    </row>
  </sheetData>
  <mergeCells count="4">
    <mergeCell ref="C39:D39"/>
    <mergeCell ref="A1:B1"/>
    <mergeCell ref="C1:D1"/>
    <mergeCell ref="A512:E512"/>
  </mergeCells>
  <phoneticPr fontId="3" type="noConversion"/>
  <conditionalFormatting sqref="B401:D410 B413:D422 B425:D434 B437:D446 B449:D458 B497:D508 B461:D470 B473:D482">
    <cfRule type="expression" dxfId="25" priority="3" stopIfTrue="1">
      <formula>$E401=1</formula>
    </cfRule>
  </conditionalFormatting>
  <conditionalFormatting sqref="B411:D412 B423:D436">
    <cfRule type="expression" dxfId="24" priority="4" stopIfTrue="1">
      <formula>#REF!=1</formula>
    </cfRule>
  </conditionalFormatting>
  <conditionalFormatting sqref="B430:D433">
    <cfRule type="expression" dxfId="23" priority="10" stopIfTrue="1">
      <formula>#REF!=1</formula>
    </cfRule>
  </conditionalFormatting>
  <conditionalFormatting sqref="B435:D436">
    <cfRule type="expression" dxfId="22" priority="21" stopIfTrue="1">
      <formula>#REF!=1</formula>
    </cfRule>
  </conditionalFormatting>
  <conditionalFormatting sqref="B447:D448">
    <cfRule type="expression" dxfId="21" priority="43" stopIfTrue="1">
      <formula>#REF!=1</formula>
    </cfRule>
  </conditionalFormatting>
  <conditionalFormatting sqref="B459:D460">
    <cfRule type="expression" dxfId="20" priority="70" stopIfTrue="1">
      <formula>#REF!=1</formula>
    </cfRule>
  </conditionalFormatting>
  <conditionalFormatting sqref="B471:D472">
    <cfRule type="expression" dxfId="19" priority="92" stopIfTrue="1">
      <formula>#REF!=1</formula>
    </cfRule>
  </conditionalFormatting>
  <conditionalFormatting sqref="B485:D496">
    <cfRule type="expression" dxfId="18" priority="1" stopIfTrue="1">
      <formula>$E485=1</formula>
    </cfRule>
  </conditionalFormatting>
  <conditionalFormatting sqref="B483:D484">
    <cfRule type="expression" dxfId="17" priority="115" stopIfTrue="1">
      <formula>#REF!=1</formula>
    </cfRule>
  </conditionalFormatting>
  <hyperlinks>
    <hyperlink ref="A3" location="Contents!B4" display="Return to Contents"/>
    <hyperlink ref="A514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2" t="s">
        <v>168</v>
      </c>
      <c r="B1" s="42"/>
      <c r="C1" s="43">
        <f>'Notes and Sources'!$G$7</f>
        <v>43200</v>
      </c>
      <c r="D1" s="43"/>
    </row>
    <row r="2" spans="1:4" ht="15.75" x14ac:dyDescent="0.25">
      <c r="A2" s="11" t="s">
        <v>189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1" t="s">
        <v>191</v>
      </c>
      <c r="D39" s="41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1960</v>
      </c>
      <c r="B41" s="26">
        <v>0.29599999999999999</v>
      </c>
      <c r="C41" s="12">
        <v>2.6</v>
      </c>
      <c r="D41" s="12">
        <f t="shared" ref="D41:D64" si="0">C41*$B$101/B41</f>
        <v>21.9631222972973</v>
      </c>
    </row>
    <row r="42" spans="1:4" x14ac:dyDescent="0.2">
      <c r="A42" s="14">
        <v>1961</v>
      </c>
      <c r="B42" s="26">
        <v>0.29899999999999999</v>
      </c>
      <c r="C42" s="12">
        <v>2.6</v>
      </c>
      <c r="D42" s="12">
        <f t="shared" ref="D42" si="1">C42*$B$101/B42</f>
        <v>21.742756521739132</v>
      </c>
    </row>
    <row r="43" spans="1:4" x14ac:dyDescent="0.2">
      <c r="A43" s="14">
        <v>1962</v>
      </c>
      <c r="B43" s="26">
        <v>0.30199999999999999</v>
      </c>
      <c r="C43" s="12">
        <v>2.6</v>
      </c>
      <c r="D43" s="12">
        <f t="shared" si="0"/>
        <v>21.526768874172188</v>
      </c>
    </row>
    <row r="44" spans="1:4" x14ac:dyDescent="0.2">
      <c r="A44" s="14">
        <v>1963</v>
      </c>
      <c r="B44" s="26">
        <v>0.30599999999999999</v>
      </c>
      <c r="C44" s="12">
        <v>2.5</v>
      </c>
      <c r="D44" s="12">
        <f t="shared" si="0"/>
        <v>20.42824346405229</v>
      </c>
    </row>
    <row r="45" spans="1:4" x14ac:dyDescent="0.2">
      <c r="A45" s="14">
        <v>1964</v>
      </c>
      <c r="B45" s="26">
        <v>0.31</v>
      </c>
      <c r="C45" s="12">
        <v>2.5</v>
      </c>
      <c r="D45" s="12">
        <f t="shared" si="0"/>
        <v>20.164653225806454</v>
      </c>
    </row>
    <row r="46" spans="1:4" x14ac:dyDescent="0.2">
      <c r="A46" s="14">
        <v>1965</v>
      </c>
      <c r="B46" s="26">
        <v>0.315</v>
      </c>
      <c r="C46" s="12">
        <v>2.4</v>
      </c>
      <c r="D46" s="12">
        <f t="shared" si="0"/>
        <v>19.050796190476191</v>
      </c>
    </row>
    <row r="47" spans="1:4" x14ac:dyDescent="0.2">
      <c r="A47" s="14">
        <v>1966</v>
      </c>
      <c r="B47" s="26">
        <v>0.32400000000000001</v>
      </c>
      <c r="C47" s="12">
        <v>2.2999999999999998</v>
      </c>
      <c r="D47" s="12">
        <f t="shared" si="0"/>
        <v>17.749873765432099</v>
      </c>
    </row>
    <row r="48" spans="1:4" x14ac:dyDescent="0.2">
      <c r="A48" s="14">
        <v>1967</v>
      </c>
      <c r="B48" s="26">
        <v>0.33400000000000002</v>
      </c>
      <c r="C48" s="12">
        <v>2.2999999999999998</v>
      </c>
      <c r="D48" s="12">
        <f t="shared" si="0"/>
        <v>17.218440419161677</v>
      </c>
    </row>
    <row r="49" spans="1:4" x14ac:dyDescent="0.2">
      <c r="A49" s="14">
        <v>1968</v>
      </c>
      <c r="B49" s="26">
        <v>0.34799999999999998</v>
      </c>
      <c r="C49" s="12">
        <v>2.2999999999999998</v>
      </c>
      <c r="D49" s="12">
        <f t="shared" si="0"/>
        <v>16.525744540229887</v>
      </c>
    </row>
    <row r="50" spans="1:4" x14ac:dyDescent="0.2">
      <c r="A50" s="14">
        <v>1969</v>
      </c>
      <c r="B50" s="26">
        <v>0.36699999999999999</v>
      </c>
      <c r="C50" s="12">
        <v>2.2000000000000002</v>
      </c>
      <c r="D50" s="12">
        <f t="shared" si="0"/>
        <v>14.988875749318803</v>
      </c>
    </row>
    <row r="51" spans="1:4" x14ac:dyDescent="0.2">
      <c r="A51" s="14">
        <v>1970</v>
      </c>
      <c r="B51" s="26">
        <v>0.38800000000000001</v>
      </c>
      <c r="C51" s="12">
        <v>2.2000000000000002</v>
      </c>
      <c r="D51" s="12">
        <f t="shared" si="0"/>
        <v>14.177622164948454</v>
      </c>
    </row>
    <row r="52" spans="1:4" x14ac:dyDescent="0.2">
      <c r="A52" s="14">
        <v>1971</v>
      </c>
      <c r="B52" s="26">
        <v>0.40500000000000003</v>
      </c>
      <c r="C52" s="12">
        <v>2.2999999999999998</v>
      </c>
      <c r="D52" s="12">
        <f t="shared" si="0"/>
        <v>14.199899012345679</v>
      </c>
    </row>
    <row r="53" spans="1:4" x14ac:dyDescent="0.2">
      <c r="A53" s="14">
        <v>1972</v>
      </c>
      <c r="B53" s="26">
        <v>0.41799999999999998</v>
      </c>
      <c r="C53" s="12">
        <v>2.4</v>
      </c>
      <c r="D53" s="12">
        <f t="shared" si="0"/>
        <v>14.356461244019139</v>
      </c>
    </row>
    <row r="54" spans="1:4" x14ac:dyDescent="0.2">
      <c r="A54" s="14">
        <v>1973</v>
      </c>
      <c r="B54" s="26">
        <v>0.44400000000000001</v>
      </c>
      <c r="C54" s="12">
        <v>2.5</v>
      </c>
      <c r="D54" s="12">
        <f t="shared" si="0"/>
        <v>14.07892454954955</v>
      </c>
    </row>
    <row r="55" spans="1:4" x14ac:dyDescent="0.2">
      <c r="A55" s="14">
        <v>1974</v>
      </c>
      <c r="B55" s="26">
        <v>0.49299999999999999</v>
      </c>
      <c r="C55" s="12">
        <v>3.1</v>
      </c>
      <c r="D55" s="12">
        <f t="shared" si="0"/>
        <v>15.722703245436106</v>
      </c>
    </row>
    <row r="56" spans="1:4" x14ac:dyDescent="0.2">
      <c r="A56" s="14">
        <v>1975</v>
      </c>
      <c r="B56" s="26">
        <v>0.53825000000000001</v>
      </c>
      <c r="C56" s="12">
        <v>3.5</v>
      </c>
      <c r="D56" s="12">
        <f t="shared" si="0"/>
        <v>16.259098002786811</v>
      </c>
    </row>
    <row r="57" spans="1:4" x14ac:dyDescent="0.2">
      <c r="A57" s="14">
        <v>1976</v>
      </c>
      <c r="B57" s="26">
        <v>0.56933333333000002</v>
      </c>
      <c r="C57" s="12">
        <v>3.7</v>
      </c>
      <c r="D57" s="12">
        <f t="shared" si="0"/>
        <v>16.249782611336357</v>
      </c>
    </row>
    <row r="58" spans="1:4" x14ac:dyDescent="0.2">
      <c r="A58" s="14">
        <v>1977</v>
      </c>
      <c r="B58" s="26">
        <v>0.60616666666999997</v>
      </c>
      <c r="C58" s="12">
        <v>4.0869737195000004</v>
      </c>
      <c r="D58" s="12">
        <f t="shared" si="0"/>
        <v>16.858628375146832</v>
      </c>
    </row>
    <row r="59" spans="1:4" x14ac:dyDescent="0.2">
      <c r="A59" s="14">
        <v>1978</v>
      </c>
      <c r="B59" s="26">
        <v>0.65241666666999998</v>
      </c>
      <c r="C59" s="12">
        <v>4.3026260775000003</v>
      </c>
      <c r="D59" s="12">
        <f t="shared" si="0"/>
        <v>16.490013113454111</v>
      </c>
    </row>
    <row r="60" spans="1:4" x14ac:dyDescent="0.2">
      <c r="A60" s="14">
        <v>1979</v>
      </c>
      <c r="B60" s="26">
        <v>0.72583333333</v>
      </c>
      <c r="C60" s="12">
        <v>4.6354266650999998</v>
      </c>
      <c r="D60" s="12">
        <f t="shared" si="0"/>
        <v>15.968541403980584</v>
      </c>
    </row>
    <row r="61" spans="1:4" x14ac:dyDescent="0.2">
      <c r="A61" s="14">
        <v>1980</v>
      </c>
      <c r="B61" s="26">
        <v>0.82383333332999997</v>
      </c>
      <c r="C61" s="12">
        <v>5.3572139178000002</v>
      </c>
      <c r="D61" s="12">
        <f t="shared" si="0"/>
        <v>16.259682888235389</v>
      </c>
    </row>
    <row r="62" spans="1:4" x14ac:dyDescent="0.2">
      <c r="A62" s="14">
        <v>1981</v>
      </c>
      <c r="B62" s="26">
        <v>0.90933333332999999</v>
      </c>
      <c r="C62" s="12">
        <v>6.2015212975000003</v>
      </c>
      <c r="D62" s="12">
        <f t="shared" si="0"/>
        <v>17.052480877772616</v>
      </c>
    </row>
    <row r="63" spans="1:4" x14ac:dyDescent="0.2">
      <c r="A63" s="14">
        <v>1982</v>
      </c>
      <c r="B63" s="26">
        <v>0.96533333333000004</v>
      </c>
      <c r="C63" s="12">
        <v>6.8406523882999997</v>
      </c>
      <c r="D63" s="12">
        <f t="shared" si="0"/>
        <v>17.718732931134305</v>
      </c>
    </row>
    <row r="64" spans="1:4" x14ac:dyDescent="0.2">
      <c r="A64" s="14">
        <v>1983</v>
      </c>
      <c r="B64" s="26">
        <v>0.99583333333000001</v>
      </c>
      <c r="C64" s="12">
        <v>7.1883668853999998</v>
      </c>
      <c r="D64" s="12">
        <f t="shared" si="0"/>
        <v>18.049119426829833</v>
      </c>
    </row>
    <row r="65" spans="1:4" x14ac:dyDescent="0.2">
      <c r="A65" s="14">
        <v>1984</v>
      </c>
      <c r="B65" s="26">
        <v>1.0393333333000001</v>
      </c>
      <c r="C65" s="12">
        <v>7.5589810956000001</v>
      </c>
      <c r="D65" s="12">
        <f t="shared" ref="D65:D100" si="2">C65*$B$101/B65</f>
        <v>18.185315748611007</v>
      </c>
    </row>
    <row r="66" spans="1:4" x14ac:dyDescent="0.2">
      <c r="A66" s="14">
        <v>1985</v>
      </c>
      <c r="B66" s="26">
        <v>1.0760000000000001</v>
      </c>
      <c r="C66" s="12">
        <v>7.7918994672000004</v>
      </c>
      <c r="D66" s="12">
        <f t="shared" si="2"/>
        <v>18.106875362525859</v>
      </c>
    </row>
    <row r="67" spans="1:4" x14ac:dyDescent="0.2">
      <c r="A67" s="14">
        <v>1986</v>
      </c>
      <c r="B67" s="26">
        <v>1.0969166667000001</v>
      </c>
      <c r="C67" s="12">
        <v>7.4058137809</v>
      </c>
      <c r="D67" s="12">
        <f t="shared" si="2"/>
        <v>16.881521850065109</v>
      </c>
    </row>
    <row r="68" spans="1:4" x14ac:dyDescent="0.2">
      <c r="A68" s="14">
        <v>1987</v>
      </c>
      <c r="B68" s="26">
        <v>1.1361666667000001</v>
      </c>
      <c r="C68" s="12">
        <v>7.4107566952999999</v>
      </c>
      <c r="D68" s="12">
        <f t="shared" si="2"/>
        <v>16.309211110384304</v>
      </c>
    </row>
    <row r="69" spans="1:4" x14ac:dyDescent="0.2">
      <c r="A69" s="14">
        <v>1988</v>
      </c>
      <c r="B69" s="26">
        <v>1.18275</v>
      </c>
      <c r="C69" s="12">
        <v>7.4911297113000002</v>
      </c>
      <c r="D69" s="12">
        <f t="shared" si="2"/>
        <v>15.836777069828461</v>
      </c>
    </row>
    <row r="70" spans="1:4" x14ac:dyDescent="0.2">
      <c r="A70" s="14">
        <v>1989</v>
      </c>
      <c r="B70" s="26">
        <v>1.2394166666999999</v>
      </c>
      <c r="C70" s="12">
        <v>7.6431419713000004</v>
      </c>
      <c r="D70" s="12">
        <f t="shared" si="2"/>
        <v>15.419384482972948</v>
      </c>
    </row>
    <row r="71" spans="1:4" x14ac:dyDescent="0.2">
      <c r="A71" s="14">
        <v>1990</v>
      </c>
      <c r="B71" s="26">
        <v>1.3065833333000001</v>
      </c>
      <c r="C71" s="12">
        <v>7.8491344834000003</v>
      </c>
      <c r="D71" s="12">
        <f t="shared" si="2"/>
        <v>15.02093957375874</v>
      </c>
    </row>
    <row r="72" spans="1:4" x14ac:dyDescent="0.2">
      <c r="A72" s="14">
        <v>1991</v>
      </c>
      <c r="B72" s="26">
        <v>1.3616666666999999</v>
      </c>
      <c r="C72" s="12">
        <v>8.0534852996000001</v>
      </c>
      <c r="D72" s="12">
        <f t="shared" si="2"/>
        <v>14.788547039322143</v>
      </c>
    </row>
    <row r="73" spans="1:4" x14ac:dyDescent="0.2">
      <c r="A73" s="14">
        <v>1992</v>
      </c>
      <c r="B73" s="26">
        <v>1.4030833332999999</v>
      </c>
      <c r="C73" s="12">
        <v>8.2336742423999993</v>
      </c>
      <c r="D73" s="12">
        <f t="shared" si="2"/>
        <v>14.673126363590796</v>
      </c>
    </row>
    <row r="74" spans="1:4" x14ac:dyDescent="0.2">
      <c r="A74" s="14">
        <v>1993</v>
      </c>
      <c r="B74" s="26">
        <v>1.44475</v>
      </c>
      <c r="C74" s="12">
        <v>8.3360960115000005</v>
      </c>
      <c r="D74" s="12">
        <f t="shared" si="2"/>
        <v>14.427213137765563</v>
      </c>
    </row>
    <row r="75" spans="1:4" x14ac:dyDescent="0.2">
      <c r="A75" s="14">
        <v>1994</v>
      </c>
      <c r="B75" s="26">
        <v>1.4822500000000001</v>
      </c>
      <c r="C75" s="12">
        <v>8.4048741943999996</v>
      </c>
      <c r="D75" s="12">
        <f t="shared" si="2"/>
        <v>14.17823600508623</v>
      </c>
    </row>
    <row r="76" spans="1:4" x14ac:dyDescent="0.2">
      <c r="A76" s="14">
        <v>1995</v>
      </c>
      <c r="B76" s="26">
        <v>1.5238333333</v>
      </c>
      <c r="C76" s="12">
        <v>8.4030444212000006</v>
      </c>
      <c r="D76" s="12">
        <f t="shared" si="2"/>
        <v>13.788328856819371</v>
      </c>
    </row>
    <row r="77" spans="1:4" x14ac:dyDescent="0.2">
      <c r="A77" s="14">
        <v>1996</v>
      </c>
      <c r="B77" s="26">
        <v>1.5685833333000001</v>
      </c>
      <c r="C77" s="12">
        <v>8.3597411438000009</v>
      </c>
      <c r="D77" s="12">
        <f t="shared" si="2"/>
        <v>13.325934572810601</v>
      </c>
    </row>
    <row r="78" spans="1:4" x14ac:dyDescent="0.2">
      <c r="A78" s="14">
        <v>1997</v>
      </c>
      <c r="B78" s="26">
        <v>1.6052500000000001</v>
      </c>
      <c r="C78" s="12">
        <v>8.4310266171000006</v>
      </c>
      <c r="D78" s="12">
        <f t="shared" si="2"/>
        <v>13.132585130571146</v>
      </c>
    </row>
    <row r="79" spans="1:4" x14ac:dyDescent="0.2">
      <c r="A79" s="14">
        <v>1998</v>
      </c>
      <c r="B79" s="26">
        <v>1.6300833333</v>
      </c>
      <c r="C79" s="12">
        <v>8.2605004342000008</v>
      </c>
      <c r="D79" s="12">
        <f t="shared" si="2"/>
        <v>12.670944664139927</v>
      </c>
    </row>
    <row r="80" spans="1:4" x14ac:dyDescent="0.2">
      <c r="A80" s="14">
        <v>1999</v>
      </c>
      <c r="B80" s="26">
        <v>1.6658333332999999</v>
      </c>
      <c r="C80" s="12">
        <v>8.1643699903000009</v>
      </c>
      <c r="D80" s="12">
        <f t="shared" si="2"/>
        <v>12.254725073603472</v>
      </c>
    </row>
    <row r="81" spans="1:4" x14ac:dyDescent="0.2">
      <c r="A81" s="14">
        <v>2000</v>
      </c>
      <c r="B81" s="26">
        <v>1.7219166667000001</v>
      </c>
      <c r="C81" s="12">
        <v>8.2355809661000006</v>
      </c>
      <c r="D81" s="12">
        <f t="shared" si="2"/>
        <v>11.958991425512789</v>
      </c>
    </row>
    <row r="82" spans="1:4" x14ac:dyDescent="0.2">
      <c r="A82" s="14">
        <v>2001</v>
      </c>
      <c r="B82" s="26">
        <v>1.7704166667000001</v>
      </c>
      <c r="C82" s="12">
        <v>8.5844156740000006</v>
      </c>
      <c r="D82" s="12">
        <f t="shared" si="2"/>
        <v>12.124049264823869</v>
      </c>
    </row>
    <row r="83" spans="1:4" x14ac:dyDescent="0.2">
      <c r="A83" s="14">
        <v>2002</v>
      </c>
      <c r="B83" s="26">
        <v>1.7986666667</v>
      </c>
      <c r="C83" s="12">
        <v>8.4456714849000001</v>
      </c>
      <c r="D83" s="12">
        <f t="shared" si="2"/>
        <v>11.740752718792354</v>
      </c>
    </row>
    <row r="84" spans="1:4" x14ac:dyDescent="0.2">
      <c r="A84" s="14">
        <v>2003</v>
      </c>
      <c r="B84" s="26">
        <v>1.84</v>
      </c>
      <c r="C84" s="12">
        <v>8.7199791537000007</v>
      </c>
      <c r="D84" s="12">
        <f t="shared" si="2"/>
        <v>11.849773975846247</v>
      </c>
    </row>
    <row r="85" spans="1:4" x14ac:dyDescent="0.2">
      <c r="A85" s="14">
        <v>2004</v>
      </c>
      <c r="B85" s="26">
        <v>1.8890833332999999</v>
      </c>
      <c r="C85" s="12">
        <v>8.9459578119999996</v>
      </c>
      <c r="D85" s="12">
        <f t="shared" si="2"/>
        <v>11.840994306657889</v>
      </c>
    </row>
    <row r="86" spans="1:4" x14ac:dyDescent="0.2">
      <c r="A86" s="14">
        <v>2005</v>
      </c>
      <c r="B86" s="26">
        <v>1.9526666667000001</v>
      </c>
      <c r="C86" s="12">
        <v>9.4275651531999998</v>
      </c>
      <c r="D86" s="12">
        <f t="shared" si="2"/>
        <v>12.07212914506648</v>
      </c>
    </row>
    <row r="87" spans="1:4" x14ac:dyDescent="0.2">
      <c r="A87" s="14">
        <v>2006</v>
      </c>
      <c r="B87" s="26">
        <v>2.0155833332999999</v>
      </c>
      <c r="C87" s="12">
        <v>10.402749838</v>
      </c>
      <c r="D87" s="12">
        <f t="shared" si="2"/>
        <v>12.905054388942464</v>
      </c>
    </row>
    <row r="88" spans="1:4" x14ac:dyDescent="0.2">
      <c r="A88" s="14">
        <v>2007</v>
      </c>
      <c r="B88" s="26">
        <v>2.0734416667</v>
      </c>
      <c r="C88" s="12">
        <v>10.651059168</v>
      </c>
      <c r="D88" s="12">
        <f t="shared" si="2"/>
        <v>12.844388071963239</v>
      </c>
    </row>
    <row r="89" spans="1:4" x14ac:dyDescent="0.2">
      <c r="A89" s="14">
        <v>2008</v>
      </c>
      <c r="B89" s="26">
        <v>2.1525425</v>
      </c>
      <c r="C89" s="12">
        <v>11.26296361</v>
      </c>
      <c r="D89" s="12">
        <f t="shared" si="2"/>
        <v>13.083182181455358</v>
      </c>
    </row>
    <row r="90" spans="1:4" x14ac:dyDescent="0.2">
      <c r="A90" s="14">
        <v>2009</v>
      </c>
      <c r="B90" s="26">
        <v>2.1456466666999998</v>
      </c>
      <c r="C90" s="12">
        <v>11.507838975</v>
      </c>
      <c r="D90" s="12">
        <f t="shared" si="2"/>
        <v>13.410593949565582</v>
      </c>
    </row>
    <row r="91" spans="1:4" x14ac:dyDescent="0.2">
      <c r="A91" s="14">
        <v>2010</v>
      </c>
      <c r="B91" s="26">
        <v>2.1807616667</v>
      </c>
      <c r="C91" s="12">
        <v>11.536084188</v>
      </c>
      <c r="D91" s="12">
        <f t="shared" si="2"/>
        <v>13.22703964287653</v>
      </c>
    </row>
    <row r="92" spans="1:4" x14ac:dyDescent="0.2">
      <c r="A92" s="14">
        <v>2011</v>
      </c>
      <c r="B92" s="26">
        <v>2.2492299999999998</v>
      </c>
      <c r="C92" s="12">
        <v>11.716863537</v>
      </c>
      <c r="D92" s="12">
        <f t="shared" si="2"/>
        <v>13.025366358529332</v>
      </c>
    </row>
    <row r="93" spans="1:4" x14ac:dyDescent="0.2">
      <c r="A93" s="14">
        <v>2012</v>
      </c>
      <c r="B93" s="26">
        <v>2.2958608332999999</v>
      </c>
      <c r="C93" s="12">
        <v>11.878472863000001</v>
      </c>
      <c r="D93" s="12">
        <f>C93*$B$101/B93</f>
        <v>12.936818752203013</v>
      </c>
    </row>
    <row r="94" spans="1:4" x14ac:dyDescent="0.2">
      <c r="A94" s="14">
        <v>2013</v>
      </c>
      <c r="B94" s="26">
        <v>2.3295175000000001</v>
      </c>
      <c r="C94" s="12">
        <v>12.126361611</v>
      </c>
      <c r="D94" s="12">
        <f>C94*$B$101/B94</f>
        <v>13.015983232704535</v>
      </c>
    </row>
    <row r="95" spans="1:4" x14ac:dyDescent="0.2">
      <c r="A95" s="14">
        <v>2014</v>
      </c>
      <c r="B95" s="26">
        <v>2.3670650000000002</v>
      </c>
      <c r="C95" s="12">
        <v>12.517944941</v>
      </c>
      <c r="D95" s="12">
        <f>C95*$B$101/B95</f>
        <v>13.223161313922683</v>
      </c>
    </row>
    <row r="96" spans="1:4" x14ac:dyDescent="0.2">
      <c r="A96" s="14">
        <v>2015</v>
      </c>
      <c r="B96" s="26">
        <v>2.3699275000000002</v>
      </c>
      <c r="C96" s="12">
        <v>12.651297210999999</v>
      </c>
      <c r="D96" s="12">
        <f t="shared" ref="D96" si="3">C96*$B$101/B96</f>
        <v>13.34788453167322</v>
      </c>
    </row>
    <row r="97" spans="1:5" x14ac:dyDescent="0.2">
      <c r="A97" s="14">
        <v>2016</v>
      </c>
      <c r="B97" s="26">
        <v>2.4000633332999999</v>
      </c>
      <c r="C97" s="12">
        <v>12.548915124000001</v>
      </c>
      <c r="D97" s="12">
        <f t="shared" ref="D97:D99" si="4">C97*$B$101/B97</f>
        <v>13.073621963327009</v>
      </c>
      <c r="E97" s="10" t="s">
        <v>182</v>
      </c>
    </row>
    <row r="98" spans="1:5" x14ac:dyDescent="0.2">
      <c r="A98" s="14">
        <v>2017</v>
      </c>
      <c r="B98" s="26">
        <v>2.4513924999999999</v>
      </c>
      <c r="C98" s="12">
        <v>12.899506747</v>
      </c>
      <c r="D98" s="12">
        <f t="shared" si="4"/>
        <v>13.157479253858165</v>
      </c>
      <c r="E98" s="10" t="s">
        <v>183</v>
      </c>
    </row>
    <row r="99" spans="1:5" x14ac:dyDescent="0.2">
      <c r="A99" s="14">
        <v>2018</v>
      </c>
      <c r="B99" s="27">
        <v>2.5099628632000002</v>
      </c>
      <c r="C99" s="21">
        <v>13.190424220000001</v>
      </c>
      <c r="D99" s="21">
        <f t="shared" si="4"/>
        <v>13.140258543447496</v>
      </c>
      <c r="E99" s="14">
        <v>1</v>
      </c>
    </row>
    <row r="100" spans="1:5" x14ac:dyDescent="0.2">
      <c r="A100" s="14">
        <v>2016</v>
      </c>
      <c r="B100" s="27">
        <v>2.4000633332999999</v>
      </c>
      <c r="C100" s="21">
        <v>12.548915124000001</v>
      </c>
      <c r="D100" s="21">
        <f t="shared" si="2"/>
        <v>13.073621963327009</v>
      </c>
      <c r="E100" s="14">
        <v>1</v>
      </c>
    </row>
    <row r="101" spans="1:5" x14ac:dyDescent="0.2">
      <c r="A101" s="15" t="str">
        <f>"Base CPI ("&amp;TEXT('Notes and Sources'!$G$7,"m/yyyy")&amp;")"</f>
        <v>Base CPI (4/2018)</v>
      </c>
      <c r="B101" s="28">
        <v>2.5004170000000001</v>
      </c>
      <c r="C101" s="16"/>
      <c r="D101" s="16"/>
      <c r="E101" s="20"/>
    </row>
    <row r="102" spans="1:5" x14ac:dyDescent="0.2">
      <c r="A102" s="44" t="str">
        <f>A1&amp;" "&amp;TEXT(C1,"Mmmm yyyy")</f>
        <v>EIA Short-Term Energy Outlook, April 2018</v>
      </c>
      <c r="B102" s="44"/>
      <c r="C102" s="44"/>
      <c r="D102" s="44"/>
      <c r="E102" s="44"/>
    </row>
    <row r="103" spans="1:5" x14ac:dyDescent="0.2">
      <c r="A103" s="39" t="s">
        <v>184</v>
      </c>
      <c r="B103" s="39"/>
      <c r="C103" s="39"/>
      <c r="D103" s="39"/>
      <c r="E103" s="39"/>
    </row>
    <row r="104" spans="1:5" x14ac:dyDescent="0.2">
      <c r="A104" s="34" t="str">
        <f>"Real Price ("&amp;TEXT($C$1,"mmm yyyy")&amp;" $)"</f>
        <v>Real Price (Apr 2018 $)</v>
      </c>
      <c r="B104" s="34"/>
      <c r="C104" s="34"/>
      <c r="D104" s="34"/>
      <c r="E104" s="34"/>
    </row>
    <row r="105" spans="1:5" x14ac:dyDescent="0.2">
      <c r="A105" s="40" t="s">
        <v>167</v>
      </c>
      <c r="B105" s="40"/>
      <c r="C105" s="40"/>
      <c r="D105" s="40"/>
      <c r="E105" s="40"/>
    </row>
  </sheetData>
  <mergeCells count="6">
    <mergeCell ref="A105:E105"/>
    <mergeCell ref="C39:D39"/>
    <mergeCell ref="C1:D1"/>
    <mergeCell ref="A1:B1"/>
    <mergeCell ref="A102:E102"/>
    <mergeCell ref="A103:E103"/>
  </mergeCells>
  <phoneticPr fontId="3" type="noConversion"/>
  <hyperlinks>
    <hyperlink ref="A3" location="Contents!B4" display="Return to Contents"/>
    <hyperlink ref="A105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2" t="s">
        <v>168</v>
      </c>
      <c r="B1" s="42"/>
      <c r="C1" s="43">
        <f>'Notes and Sources'!$G$7</f>
        <v>43200</v>
      </c>
      <c r="D1" s="43"/>
    </row>
    <row r="2" spans="1:4" ht="15.75" x14ac:dyDescent="0.25">
      <c r="A2" s="11" t="s">
        <v>190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1" t="s">
        <v>191</v>
      </c>
      <c r="D39" s="41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23</v>
      </c>
      <c r="B41" s="26">
        <v>0.55900000000000005</v>
      </c>
      <c r="C41" s="12"/>
      <c r="D41" s="12"/>
    </row>
    <row r="42" spans="1:4" x14ac:dyDescent="0.2">
      <c r="A42" s="14" t="s">
        <v>24</v>
      </c>
      <c r="B42" s="26">
        <v>0.56399999999999995</v>
      </c>
      <c r="C42" s="12"/>
      <c r="D42" s="12"/>
    </row>
    <row r="43" spans="1:4" x14ac:dyDescent="0.2">
      <c r="A43" s="14" t="s">
        <v>25</v>
      </c>
      <c r="B43" s="26">
        <v>0.57299999999999995</v>
      </c>
      <c r="C43" s="12">
        <v>3.7977784568000001</v>
      </c>
      <c r="D43" s="12">
        <f t="shared" ref="D43:D74" si="0">C43*$B$217/B43</f>
        <v>16.572477863205037</v>
      </c>
    </row>
    <row r="44" spans="1:4" x14ac:dyDescent="0.2">
      <c r="A44" s="14" t="s">
        <v>26</v>
      </c>
      <c r="B44" s="26">
        <v>0.58133333333000003</v>
      </c>
      <c r="C44" s="12">
        <v>3.7535677990999998</v>
      </c>
      <c r="D44" s="12">
        <f t="shared" si="0"/>
        <v>16.144755852481719</v>
      </c>
    </row>
    <row r="45" spans="1:4" x14ac:dyDescent="0.2">
      <c r="A45" s="14" t="s">
        <v>27</v>
      </c>
      <c r="B45" s="26">
        <v>0.59199999999999997</v>
      </c>
      <c r="C45" s="12">
        <v>3.7490918598</v>
      </c>
      <c r="D45" s="12">
        <f t="shared" si="0"/>
        <v>15.834954427036379</v>
      </c>
    </row>
    <row r="46" spans="1:4" x14ac:dyDescent="0.2">
      <c r="A46" s="14" t="s">
        <v>28</v>
      </c>
      <c r="B46" s="26">
        <v>0.60233333333000005</v>
      </c>
      <c r="C46" s="12">
        <v>4.1669669743000002</v>
      </c>
      <c r="D46" s="12">
        <f t="shared" si="0"/>
        <v>17.297988479860447</v>
      </c>
    </row>
    <row r="47" spans="1:4" x14ac:dyDescent="0.2">
      <c r="A47" s="14" t="s">
        <v>29</v>
      </c>
      <c r="B47" s="26">
        <v>0.61066666667000002</v>
      </c>
      <c r="C47" s="12">
        <v>4.3007234702000003</v>
      </c>
      <c r="D47" s="12">
        <f t="shared" si="0"/>
        <v>17.60961038831066</v>
      </c>
    </row>
    <row r="48" spans="1:4" x14ac:dyDescent="0.2">
      <c r="A48" s="14" t="s">
        <v>30</v>
      </c>
      <c r="B48" s="26">
        <v>0.61966666667000003</v>
      </c>
      <c r="C48" s="12">
        <v>4.1588418227000004</v>
      </c>
      <c r="D48" s="12">
        <f t="shared" si="0"/>
        <v>16.781342862400425</v>
      </c>
    </row>
    <row r="49" spans="1:4" x14ac:dyDescent="0.2">
      <c r="A49" s="14" t="s">
        <v>31</v>
      </c>
      <c r="B49" s="26">
        <v>0.63033333332999997</v>
      </c>
      <c r="C49" s="12">
        <v>3.9621146957</v>
      </c>
      <c r="D49" s="12">
        <f t="shared" si="0"/>
        <v>15.716984041983869</v>
      </c>
    </row>
    <row r="50" spans="1:4" x14ac:dyDescent="0.2">
      <c r="A50" s="14" t="s">
        <v>32</v>
      </c>
      <c r="B50" s="26">
        <v>0.64466666667000005</v>
      </c>
      <c r="C50" s="12">
        <v>4.4333577052999997</v>
      </c>
      <c r="D50" s="12">
        <f t="shared" si="0"/>
        <v>17.195309679455725</v>
      </c>
    </row>
    <row r="51" spans="1:4" x14ac:dyDescent="0.2">
      <c r="A51" s="14" t="s">
        <v>33</v>
      </c>
      <c r="B51" s="26">
        <v>0.65966666666999996</v>
      </c>
      <c r="C51" s="12">
        <v>4.5</v>
      </c>
      <c r="D51" s="12">
        <f t="shared" si="0"/>
        <v>17.056912329373134</v>
      </c>
    </row>
    <row r="52" spans="1:4" x14ac:dyDescent="0.2">
      <c r="A52" s="14" t="s">
        <v>34</v>
      </c>
      <c r="B52" s="26">
        <v>0.67500000000000004</v>
      </c>
      <c r="C52" s="12">
        <v>4.3594506584000001</v>
      </c>
      <c r="D52" s="12">
        <f t="shared" si="0"/>
        <v>16.148806721369706</v>
      </c>
    </row>
    <row r="53" spans="1:4" x14ac:dyDescent="0.2">
      <c r="A53" s="14" t="s">
        <v>35</v>
      </c>
      <c r="B53" s="26">
        <v>0.69199999999999995</v>
      </c>
      <c r="C53" s="12">
        <v>4.1601882340999996</v>
      </c>
      <c r="D53" s="12">
        <f t="shared" si="0"/>
        <v>15.032088704831819</v>
      </c>
    </row>
    <row r="54" spans="1:4" x14ac:dyDescent="0.2">
      <c r="A54" s="14" t="s">
        <v>36</v>
      </c>
      <c r="B54" s="26">
        <v>0.71399999999999997</v>
      </c>
      <c r="C54" s="12">
        <v>4.6992804320000001</v>
      </c>
      <c r="D54" s="12">
        <f t="shared" si="0"/>
        <v>16.456807674986198</v>
      </c>
    </row>
    <row r="55" spans="1:4" x14ac:dyDescent="0.2">
      <c r="A55" s="14" t="s">
        <v>37</v>
      </c>
      <c r="B55" s="26">
        <v>0.73699999999999999</v>
      </c>
      <c r="C55" s="12">
        <v>4.9326037450999998</v>
      </c>
      <c r="D55" s="12">
        <f t="shared" si="0"/>
        <v>16.734825316840851</v>
      </c>
    </row>
    <row r="56" spans="1:4" x14ac:dyDescent="0.2">
      <c r="A56" s="14" t="s">
        <v>38</v>
      </c>
      <c r="B56" s="26">
        <v>0.76033333332999997</v>
      </c>
      <c r="C56" s="12">
        <v>4.8260045026</v>
      </c>
      <c r="D56" s="12">
        <f t="shared" si="0"/>
        <v>15.870701929544699</v>
      </c>
    </row>
    <row r="57" spans="1:4" x14ac:dyDescent="0.2">
      <c r="A57" s="14" t="s">
        <v>39</v>
      </c>
      <c r="B57" s="26">
        <v>0.79033333333</v>
      </c>
      <c r="C57" s="12">
        <v>4.7633967681999998</v>
      </c>
      <c r="D57" s="12">
        <f t="shared" si="0"/>
        <v>15.07019602320022</v>
      </c>
    </row>
    <row r="58" spans="1:4" x14ac:dyDescent="0.2">
      <c r="A58" s="14" t="s">
        <v>40</v>
      </c>
      <c r="B58" s="26">
        <v>0.81699999999999995</v>
      </c>
      <c r="C58" s="12">
        <v>5.3661269745000002</v>
      </c>
      <c r="D58" s="12">
        <f t="shared" si="0"/>
        <v>16.422956072458224</v>
      </c>
    </row>
    <row r="59" spans="1:4" x14ac:dyDescent="0.2">
      <c r="A59" s="14" t="s">
        <v>41</v>
      </c>
      <c r="B59" s="26">
        <v>0.83233333333000004</v>
      </c>
      <c r="C59" s="12">
        <v>5.7</v>
      </c>
      <c r="D59" s="12">
        <f t="shared" si="0"/>
        <v>17.123400360501098</v>
      </c>
    </row>
    <row r="60" spans="1:4" x14ac:dyDescent="0.2">
      <c r="A60" s="14" t="s">
        <v>42</v>
      </c>
      <c r="B60" s="26">
        <v>0.85566666667000002</v>
      </c>
      <c r="C60" s="12">
        <v>5.5959105535999996</v>
      </c>
      <c r="D60" s="12">
        <f t="shared" si="0"/>
        <v>16.352290469785363</v>
      </c>
    </row>
    <row r="61" spans="1:4" x14ac:dyDescent="0.2">
      <c r="A61" s="14" t="s">
        <v>43</v>
      </c>
      <c r="B61" s="26">
        <v>0.87933333332999997</v>
      </c>
      <c r="C61" s="12">
        <v>5.5499196018000001</v>
      </c>
      <c r="D61" s="12">
        <f t="shared" si="0"/>
        <v>15.78140256371481</v>
      </c>
    </row>
    <row r="62" spans="1:4" x14ac:dyDescent="0.2">
      <c r="A62" s="14" t="s">
        <v>44</v>
      </c>
      <c r="B62" s="26">
        <v>0.89766666666999995</v>
      </c>
      <c r="C62" s="12">
        <v>6.2740001669999996</v>
      </c>
      <c r="D62" s="12">
        <f t="shared" si="0"/>
        <v>17.47599332585747</v>
      </c>
    </row>
    <row r="63" spans="1:4" x14ac:dyDescent="0.2">
      <c r="A63" s="14" t="s">
        <v>45</v>
      </c>
      <c r="B63" s="26">
        <v>0.92266666666999997</v>
      </c>
      <c r="C63" s="12">
        <v>6.6</v>
      </c>
      <c r="D63" s="12">
        <f t="shared" si="0"/>
        <v>17.885930852536539</v>
      </c>
    </row>
    <row r="64" spans="1:4" x14ac:dyDescent="0.2">
      <c r="A64" s="14" t="s">
        <v>46</v>
      </c>
      <c r="B64" s="26">
        <v>0.93766666666999998</v>
      </c>
      <c r="C64" s="12">
        <v>6.4260456452000003</v>
      </c>
      <c r="D64" s="12">
        <f t="shared" si="0"/>
        <v>17.135933637373196</v>
      </c>
    </row>
    <row r="65" spans="1:4" x14ac:dyDescent="0.2">
      <c r="A65" s="14" t="s">
        <v>47</v>
      </c>
      <c r="B65" s="26">
        <v>0.94599999999999995</v>
      </c>
      <c r="C65" s="12">
        <v>6.3846853220000002</v>
      </c>
      <c r="D65" s="12">
        <f t="shared" si="0"/>
        <v>16.87566143634173</v>
      </c>
    </row>
    <row r="66" spans="1:4" x14ac:dyDescent="0.2">
      <c r="A66" s="14" t="s">
        <v>48</v>
      </c>
      <c r="B66" s="26">
        <v>0.95966666667</v>
      </c>
      <c r="C66" s="12">
        <v>6.8989433961</v>
      </c>
      <c r="D66" s="12">
        <f t="shared" si="0"/>
        <v>17.975236557401448</v>
      </c>
    </row>
    <row r="67" spans="1:4" x14ac:dyDescent="0.2">
      <c r="A67" s="14" t="s">
        <v>49</v>
      </c>
      <c r="B67" s="26">
        <v>0.97633333333000005</v>
      </c>
      <c r="C67" s="12">
        <v>7.2</v>
      </c>
      <c r="D67" s="12">
        <f t="shared" si="0"/>
        <v>18.439401570564833</v>
      </c>
    </row>
    <row r="68" spans="1:4" x14ac:dyDescent="0.2">
      <c r="A68" s="14" t="s">
        <v>50</v>
      </c>
      <c r="B68" s="26">
        <v>0.97933333333000006</v>
      </c>
      <c r="C68" s="12">
        <v>6.9202003061999999</v>
      </c>
      <c r="D68" s="12">
        <f t="shared" si="0"/>
        <v>17.668536238005359</v>
      </c>
    </row>
    <row r="69" spans="1:4" x14ac:dyDescent="0.2">
      <c r="A69" s="14" t="s">
        <v>51</v>
      </c>
      <c r="B69" s="26">
        <v>0.98</v>
      </c>
      <c r="C69" s="12">
        <v>6.7607597208000003</v>
      </c>
      <c r="D69" s="12">
        <f t="shared" si="0"/>
        <v>17.249712794697526</v>
      </c>
    </row>
    <row r="70" spans="1:4" x14ac:dyDescent="0.2">
      <c r="A70" s="14" t="s">
        <v>52</v>
      </c>
      <c r="B70" s="26">
        <v>0.99133333332999996</v>
      </c>
      <c r="C70" s="12">
        <v>7.1621616457000004</v>
      </c>
      <c r="D70" s="12">
        <f t="shared" si="0"/>
        <v>18.064953667501488</v>
      </c>
    </row>
    <row r="71" spans="1:4" x14ac:dyDescent="0.2">
      <c r="A71" s="14" t="s">
        <v>53</v>
      </c>
      <c r="B71" s="26">
        <v>1.0009999999999999</v>
      </c>
      <c r="C71" s="12">
        <v>7.5330407388999996</v>
      </c>
      <c r="D71" s="12">
        <f t="shared" si="0"/>
        <v>18.816926199039084</v>
      </c>
    </row>
    <row r="72" spans="1:4" x14ac:dyDescent="0.2">
      <c r="A72" s="14" t="s">
        <v>54</v>
      </c>
      <c r="B72" s="26">
        <v>1.0109999999999999</v>
      </c>
      <c r="C72" s="12">
        <v>7.2496983293000001</v>
      </c>
      <c r="D72" s="12">
        <f t="shared" si="0"/>
        <v>17.930038523692701</v>
      </c>
    </row>
    <row r="73" spans="1:4" x14ac:dyDescent="0.2">
      <c r="A73" s="14" t="s">
        <v>55</v>
      </c>
      <c r="B73" s="26">
        <v>1.0253333333000001</v>
      </c>
      <c r="C73" s="12">
        <v>6.9818796494999997</v>
      </c>
      <c r="D73" s="12">
        <f t="shared" si="0"/>
        <v>17.02627818738431</v>
      </c>
    </row>
    <row r="74" spans="1:4" x14ac:dyDescent="0.2">
      <c r="A74" s="14" t="s">
        <v>56</v>
      </c>
      <c r="B74" s="26">
        <v>1.0349999999999999</v>
      </c>
      <c r="C74" s="12">
        <v>7.6063266158999996</v>
      </c>
      <c r="D74" s="12">
        <f t="shared" si="0"/>
        <v>18.375834181593074</v>
      </c>
    </row>
    <row r="75" spans="1:4" x14ac:dyDescent="0.2">
      <c r="A75" s="14" t="s">
        <v>57</v>
      </c>
      <c r="B75" s="26">
        <v>1.044</v>
      </c>
      <c r="C75" s="12">
        <v>8.0664389412999995</v>
      </c>
      <c r="D75" s="12">
        <f t="shared" ref="D75:D106" si="1">C75*$B$217/B75</f>
        <v>19.319407143954521</v>
      </c>
    </row>
    <row r="76" spans="1:4" x14ac:dyDescent="0.2">
      <c r="A76" s="14" t="s">
        <v>58</v>
      </c>
      <c r="B76" s="26">
        <v>1.0529999999999999</v>
      </c>
      <c r="C76" s="12">
        <v>7.6128815022999996</v>
      </c>
      <c r="D76" s="12">
        <f t="shared" si="1"/>
        <v>18.077282362142888</v>
      </c>
    </row>
    <row r="77" spans="1:4" x14ac:dyDescent="0.2">
      <c r="A77" s="14" t="s">
        <v>59</v>
      </c>
      <c r="B77" s="26">
        <v>1.0626666667</v>
      </c>
      <c r="C77" s="12">
        <v>7.3227841654999999</v>
      </c>
      <c r="D77" s="12">
        <f t="shared" si="1"/>
        <v>17.230251581718324</v>
      </c>
    </row>
    <row r="78" spans="1:4" x14ac:dyDescent="0.2">
      <c r="A78" s="14" t="s">
        <v>60</v>
      </c>
      <c r="B78" s="26">
        <v>1.0723333333</v>
      </c>
      <c r="C78" s="12">
        <v>7.9724091100000001</v>
      </c>
      <c r="D78" s="12">
        <f t="shared" si="1"/>
        <v>18.589692822709225</v>
      </c>
    </row>
    <row r="79" spans="1:4" x14ac:dyDescent="0.2">
      <c r="A79" s="14" t="s">
        <v>61</v>
      </c>
      <c r="B79" s="26">
        <v>1.079</v>
      </c>
      <c r="C79" s="12">
        <v>8.1999999999999993</v>
      </c>
      <c r="D79" s="12">
        <f t="shared" si="1"/>
        <v>19.002242261353103</v>
      </c>
    </row>
    <row r="80" spans="1:4" x14ac:dyDescent="0.2">
      <c r="A80" s="14" t="s">
        <v>62</v>
      </c>
      <c r="B80" s="26">
        <v>1.0900000000000001</v>
      </c>
      <c r="C80" s="12">
        <v>7.7072311701</v>
      </c>
      <c r="D80" s="12">
        <f t="shared" si="1"/>
        <v>17.680084257475166</v>
      </c>
    </row>
    <row r="81" spans="1:4" x14ac:dyDescent="0.2">
      <c r="A81" s="14" t="s">
        <v>63</v>
      </c>
      <c r="B81" s="26">
        <v>1.0956666666999999</v>
      </c>
      <c r="C81" s="12">
        <v>7.0807328375000003</v>
      </c>
      <c r="D81" s="12">
        <f t="shared" si="1"/>
        <v>16.158915204263408</v>
      </c>
    </row>
    <row r="82" spans="1:4" x14ac:dyDescent="0.2">
      <c r="A82" s="14" t="s">
        <v>64</v>
      </c>
      <c r="B82" s="26">
        <v>1.0903333333</v>
      </c>
      <c r="C82" s="12">
        <v>7.5478145855000003</v>
      </c>
      <c r="D82" s="12">
        <f t="shared" si="1"/>
        <v>17.309095600436372</v>
      </c>
    </row>
    <row r="83" spans="1:4" x14ac:dyDescent="0.2">
      <c r="A83" s="14" t="s">
        <v>65</v>
      </c>
      <c r="B83" s="26">
        <v>1.097</v>
      </c>
      <c r="C83" s="12">
        <v>7.7205103584000003</v>
      </c>
      <c r="D83" s="12">
        <f t="shared" si="1"/>
        <v>17.59753450211436</v>
      </c>
    </row>
    <row r="84" spans="1:4" x14ac:dyDescent="0.2">
      <c r="A84" s="14" t="s">
        <v>66</v>
      </c>
      <c r="B84" s="26">
        <v>1.1046666667</v>
      </c>
      <c r="C84" s="12">
        <v>7.2730718008000004</v>
      </c>
      <c r="D84" s="12">
        <f t="shared" si="1"/>
        <v>16.4626243564202</v>
      </c>
    </row>
    <row r="85" spans="1:4" x14ac:dyDescent="0.2">
      <c r="A85" s="14" t="s">
        <v>67</v>
      </c>
      <c r="B85" s="26">
        <v>1.1180000000000001</v>
      </c>
      <c r="C85" s="12">
        <v>7.0000484268000003</v>
      </c>
      <c r="D85" s="12">
        <f t="shared" si="1"/>
        <v>15.655670918778153</v>
      </c>
    </row>
    <row r="86" spans="1:4" x14ac:dyDescent="0.2">
      <c r="A86" s="14" t="s">
        <v>68</v>
      </c>
      <c r="B86" s="26">
        <v>1.1306666667</v>
      </c>
      <c r="C86" s="12">
        <v>7.5240128660999996</v>
      </c>
      <c r="D86" s="12">
        <f t="shared" si="1"/>
        <v>16.639006201114857</v>
      </c>
    </row>
    <row r="87" spans="1:4" x14ac:dyDescent="0.2">
      <c r="A87" s="14" t="s">
        <v>69</v>
      </c>
      <c r="B87" s="26">
        <v>1.1426666667000001</v>
      </c>
      <c r="C87" s="12">
        <v>7.7437216824000004</v>
      </c>
      <c r="D87" s="12">
        <f t="shared" si="1"/>
        <v>16.945040843678584</v>
      </c>
    </row>
    <row r="88" spans="1:4" x14ac:dyDescent="0.2">
      <c r="A88" s="14" t="s">
        <v>70</v>
      </c>
      <c r="B88" s="26">
        <v>1.1533333333</v>
      </c>
      <c r="C88" s="12">
        <v>7.3522270584999996</v>
      </c>
      <c r="D88" s="12">
        <f t="shared" si="1"/>
        <v>15.939566640576341</v>
      </c>
    </row>
    <row r="89" spans="1:4" x14ac:dyDescent="0.2">
      <c r="A89" s="14" t="s">
        <v>71</v>
      </c>
      <c r="B89" s="26">
        <v>1.1623333333000001</v>
      </c>
      <c r="C89" s="12">
        <v>7.0084344581</v>
      </c>
      <c r="D89" s="12">
        <f t="shared" si="1"/>
        <v>15.07657757062367</v>
      </c>
    </row>
    <row r="90" spans="1:4" x14ac:dyDescent="0.2">
      <c r="A90" s="14" t="s">
        <v>72</v>
      </c>
      <c r="B90" s="26">
        <v>1.1756666667</v>
      </c>
      <c r="C90" s="12">
        <v>7.5836878090999997</v>
      </c>
      <c r="D90" s="12">
        <f t="shared" si="1"/>
        <v>16.129046146891486</v>
      </c>
    </row>
    <row r="91" spans="1:4" x14ac:dyDescent="0.2">
      <c r="A91" s="14" t="s">
        <v>73</v>
      </c>
      <c r="B91" s="26">
        <v>1.19</v>
      </c>
      <c r="C91" s="12">
        <v>7.8929442890999999</v>
      </c>
      <c r="D91" s="12">
        <f t="shared" si="1"/>
        <v>16.584581580267695</v>
      </c>
    </row>
    <row r="92" spans="1:4" x14ac:dyDescent="0.2">
      <c r="A92" s="14" t="s">
        <v>74</v>
      </c>
      <c r="B92" s="26">
        <v>1.2030000000000001</v>
      </c>
      <c r="C92" s="12">
        <v>7.4669564559000001</v>
      </c>
      <c r="D92" s="12">
        <f t="shared" si="1"/>
        <v>15.519954165080723</v>
      </c>
    </row>
    <row r="93" spans="1:4" x14ac:dyDescent="0.2">
      <c r="A93" s="14" t="s">
        <v>75</v>
      </c>
      <c r="B93" s="26">
        <v>1.2166666666999999</v>
      </c>
      <c r="C93" s="12">
        <v>7.1957296127000001</v>
      </c>
      <c r="D93" s="12">
        <f t="shared" si="1"/>
        <v>14.788212041511418</v>
      </c>
    </row>
    <row r="94" spans="1:4" x14ac:dyDescent="0.2">
      <c r="A94" s="14" t="s">
        <v>76</v>
      </c>
      <c r="B94" s="26">
        <v>1.2363333332999999</v>
      </c>
      <c r="C94" s="12">
        <v>7.7633612200000002</v>
      </c>
      <c r="D94" s="12">
        <f t="shared" si="1"/>
        <v>15.700976305326591</v>
      </c>
    </row>
    <row r="95" spans="1:4" x14ac:dyDescent="0.2">
      <c r="A95" s="14" t="s">
        <v>77</v>
      </c>
      <c r="B95" s="26">
        <v>1.246</v>
      </c>
      <c r="C95" s="12">
        <v>8.0782939954999993</v>
      </c>
      <c r="D95" s="12">
        <f t="shared" si="1"/>
        <v>16.211158617452746</v>
      </c>
    </row>
    <row r="96" spans="1:4" x14ac:dyDescent="0.2">
      <c r="A96" s="14" t="s">
        <v>78</v>
      </c>
      <c r="B96" s="26">
        <v>1.2586666666999999</v>
      </c>
      <c r="C96" s="12">
        <v>7.5264779527999996</v>
      </c>
      <c r="D96" s="12">
        <f t="shared" si="1"/>
        <v>14.951800918544432</v>
      </c>
    </row>
    <row r="97" spans="1:4" x14ac:dyDescent="0.2">
      <c r="A97" s="14" t="s">
        <v>79</v>
      </c>
      <c r="B97" s="26">
        <v>1.2803333333</v>
      </c>
      <c r="C97" s="12">
        <v>7.3944606582999999</v>
      </c>
      <c r="D97" s="12">
        <f t="shared" si="1"/>
        <v>14.440954285076188</v>
      </c>
    </row>
    <row r="98" spans="1:4" x14ac:dyDescent="0.2">
      <c r="A98" s="14" t="s">
        <v>80</v>
      </c>
      <c r="B98" s="26">
        <v>1.2929999999999999</v>
      </c>
      <c r="C98" s="12">
        <v>7.9407775490999999</v>
      </c>
      <c r="D98" s="12">
        <f t="shared" si="1"/>
        <v>15.355959146935788</v>
      </c>
    </row>
    <row r="99" spans="1:4" x14ac:dyDescent="0.2">
      <c r="A99" s="14" t="s">
        <v>81</v>
      </c>
      <c r="B99" s="26">
        <v>1.3153333332999999</v>
      </c>
      <c r="C99" s="12">
        <v>8.2135091565000007</v>
      </c>
      <c r="D99" s="12">
        <f t="shared" si="1"/>
        <v>15.613683166565171</v>
      </c>
    </row>
    <row r="100" spans="1:4" x14ac:dyDescent="0.2">
      <c r="A100" s="14" t="s">
        <v>82</v>
      </c>
      <c r="B100" s="26">
        <v>1.3376666666999999</v>
      </c>
      <c r="C100" s="12">
        <v>7.8246775116</v>
      </c>
      <c r="D100" s="12">
        <f t="shared" si="1"/>
        <v>14.626182408947022</v>
      </c>
    </row>
    <row r="101" spans="1:4" x14ac:dyDescent="0.2">
      <c r="A101" s="14" t="s">
        <v>83</v>
      </c>
      <c r="B101" s="26">
        <v>1.3476666666999999</v>
      </c>
      <c r="C101" s="12">
        <v>7.5916327450000001</v>
      </c>
      <c r="D101" s="12">
        <f t="shared" si="1"/>
        <v>14.08526903751063</v>
      </c>
    </row>
    <row r="102" spans="1:4" x14ac:dyDescent="0.2">
      <c r="A102" s="14" t="s">
        <v>84</v>
      </c>
      <c r="B102" s="26">
        <v>1.3556666666999999</v>
      </c>
      <c r="C102" s="12">
        <v>8.1725457730999995</v>
      </c>
      <c r="D102" s="12">
        <f t="shared" si="1"/>
        <v>15.073596545735134</v>
      </c>
    </row>
    <row r="103" spans="1:4" x14ac:dyDescent="0.2">
      <c r="A103" s="14" t="s">
        <v>85</v>
      </c>
      <c r="B103" s="26">
        <v>1.3660000000000001</v>
      </c>
      <c r="C103" s="12">
        <v>8.4071427882999998</v>
      </c>
      <c r="D103" s="12">
        <f t="shared" si="1"/>
        <v>15.388991763757481</v>
      </c>
    </row>
    <row r="104" spans="1:4" x14ac:dyDescent="0.2">
      <c r="A104" s="14" t="s">
        <v>86</v>
      </c>
      <c r="B104" s="26">
        <v>1.3773333333</v>
      </c>
      <c r="C104" s="12">
        <v>8.0200019684000008</v>
      </c>
      <c r="D104" s="12">
        <f t="shared" si="1"/>
        <v>14.55954689906061</v>
      </c>
    </row>
    <row r="105" spans="1:4" x14ac:dyDescent="0.2">
      <c r="A105" s="14" t="s">
        <v>87</v>
      </c>
      <c r="B105" s="26">
        <v>1.3866666667000001</v>
      </c>
      <c r="C105" s="12">
        <v>7.8289976919999997</v>
      </c>
      <c r="D105" s="12">
        <f t="shared" si="1"/>
        <v>14.117133837668504</v>
      </c>
    </row>
    <row r="106" spans="1:4" x14ac:dyDescent="0.2">
      <c r="A106" s="14" t="s">
        <v>88</v>
      </c>
      <c r="B106" s="26">
        <v>1.3973333333</v>
      </c>
      <c r="C106" s="12">
        <v>8.3691390183000003</v>
      </c>
      <c r="D106" s="12">
        <f t="shared" si="1"/>
        <v>14.975909454117245</v>
      </c>
    </row>
    <row r="107" spans="1:4" x14ac:dyDescent="0.2">
      <c r="A107" s="14" t="s">
        <v>89</v>
      </c>
      <c r="B107" s="26">
        <v>1.4079999999999999</v>
      </c>
      <c r="C107" s="12">
        <v>8.5958334714000006</v>
      </c>
      <c r="D107" s="12">
        <f t="shared" ref="D107:D138" si="2">C107*$B$217/B107</f>
        <v>15.265034191092029</v>
      </c>
    </row>
    <row r="108" spans="1:4" x14ac:dyDescent="0.2">
      <c r="A108" s="14" t="s">
        <v>90</v>
      </c>
      <c r="B108" s="26">
        <v>1.4203333332999999</v>
      </c>
      <c r="C108" s="12">
        <v>8.1437587060999999</v>
      </c>
      <c r="D108" s="12">
        <f t="shared" si="2"/>
        <v>14.336629462409059</v>
      </c>
    </row>
    <row r="109" spans="1:4" x14ac:dyDescent="0.2">
      <c r="A109" s="14" t="s">
        <v>91</v>
      </c>
      <c r="B109" s="26">
        <v>1.4306666667000001</v>
      </c>
      <c r="C109" s="12">
        <v>7.7883793207999998</v>
      </c>
      <c r="D109" s="12">
        <f t="shared" si="2"/>
        <v>13.611973011921975</v>
      </c>
    </row>
    <row r="110" spans="1:4" x14ac:dyDescent="0.2">
      <c r="A110" s="14" t="s">
        <v>92</v>
      </c>
      <c r="B110" s="26">
        <v>1.4410000000000001</v>
      </c>
      <c r="C110" s="12">
        <v>8.4929914209999993</v>
      </c>
      <c r="D110" s="12">
        <f t="shared" si="2"/>
        <v>14.737002172048962</v>
      </c>
    </row>
    <row r="111" spans="1:4" x14ac:dyDescent="0.2">
      <c r="A111" s="14" t="s">
        <v>93</v>
      </c>
      <c r="B111" s="26">
        <v>1.4476666667</v>
      </c>
      <c r="C111" s="12">
        <v>8.7582581781000002</v>
      </c>
      <c r="D111" s="12">
        <f t="shared" si="2"/>
        <v>15.127306680915975</v>
      </c>
    </row>
    <row r="112" spans="1:4" x14ac:dyDescent="0.2">
      <c r="A112" s="14" t="s">
        <v>94</v>
      </c>
      <c r="B112" s="26">
        <v>1.4596666667</v>
      </c>
      <c r="C112" s="12">
        <v>8.2766866792999991</v>
      </c>
      <c r="D112" s="12">
        <f t="shared" si="2"/>
        <v>14.178009643381593</v>
      </c>
    </row>
    <row r="113" spans="1:4" x14ac:dyDescent="0.2">
      <c r="A113" s="14" t="s">
        <v>95</v>
      </c>
      <c r="B113" s="26">
        <v>1.4670000000000001</v>
      </c>
      <c r="C113" s="12">
        <v>7.8922027625000002</v>
      </c>
      <c r="D113" s="12">
        <f t="shared" si="2"/>
        <v>13.451805013498271</v>
      </c>
    </row>
    <row r="114" spans="1:4" x14ac:dyDescent="0.2">
      <c r="A114" s="14" t="s">
        <v>96</v>
      </c>
      <c r="B114" s="26">
        <v>1.4753333333</v>
      </c>
      <c r="C114" s="12">
        <v>8.5690085628000006</v>
      </c>
      <c r="D114" s="12">
        <f t="shared" si="2"/>
        <v>14.522883879838309</v>
      </c>
    </row>
    <row r="115" spans="1:4" x14ac:dyDescent="0.2">
      <c r="A115" s="14" t="s">
        <v>97</v>
      </c>
      <c r="B115" s="26">
        <v>1.4890000000000001</v>
      </c>
      <c r="C115" s="12">
        <v>8.8458935237999992</v>
      </c>
      <c r="D115" s="12">
        <f t="shared" si="2"/>
        <v>14.854548386231983</v>
      </c>
    </row>
    <row r="116" spans="1:4" x14ac:dyDescent="0.2">
      <c r="A116" s="14" t="s">
        <v>98</v>
      </c>
      <c r="B116" s="26">
        <v>1.4976666667</v>
      </c>
      <c r="C116" s="12">
        <v>8.3082963999999997</v>
      </c>
      <c r="D116" s="12">
        <f t="shared" si="2"/>
        <v>13.871047557847607</v>
      </c>
    </row>
    <row r="117" spans="1:4" x14ac:dyDescent="0.2">
      <c r="A117" s="14" t="s">
        <v>99</v>
      </c>
      <c r="B117" s="26">
        <v>1.5086666666999999</v>
      </c>
      <c r="C117" s="12">
        <v>7.9905149726999998</v>
      </c>
      <c r="D117" s="12">
        <f t="shared" si="2"/>
        <v>13.243229878072588</v>
      </c>
    </row>
    <row r="118" spans="1:4" x14ac:dyDescent="0.2">
      <c r="A118" s="14" t="s">
        <v>100</v>
      </c>
      <c r="B118" s="26">
        <v>1.5209999999999999</v>
      </c>
      <c r="C118" s="12">
        <v>8.5648742421000001</v>
      </c>
      <c r="D118" s="12">
        <f t="shared" si="2"/>
        <v>14.080050728342512</v>
      </c>
    </row>
    <row r="119" spans="1:4" x14ac:dyDescent="0.2">
      <c r="A119" s="14" t="s">
        <v>101</v>
      </c>
      <c r="B119" s="26">
        <v>1.5286666667</v>
      </c>
      <c r="C119" s="12">
        <v>8.7236149121000004</v>
      </c>
      <c r="D119" s="12">
        <f t="shared" si="2"/>
        <v>14.269085277273907</v>
      </c>
    </row>
    <row r="120" spans="1:4" x14ac:dyDescent="0.2">
      <c r="A120" s="14" t="s">
        <v>102</v>
      </c>
      <c r="B120" s="26">
        <v>1.5369999999999999</v>
      </c>
      <c r="C120" s="12">
        <v>8.2885001362999997</v>
      </c>
      <c r="D120" s="12">
        <f t="shared" si="2"/>
        <v>13.48386899499469</v>
      </c>
    </row>
    <row r="121" spans="1:4" x14ac:dyDescent="0.2">
      <c r="A121" s="14" t="s">
        <v>103</v>
      </c>
      <c r="B121" s="26">
        <v>1.5506666667</v>
      </c>
      <c r="C121" s="12">
        <v>7.8711903355999997</v>
      </c>
      <c r="D121" s="12">
        <f t="shared" si="2"/>
        <v>12.69212690774734</v>
      </c>
    </row>
    <row r="122" spans="1:4" x14ac:dyDescent="0.2">
      <c r="A122" s="14" t="s">
        <v>104</v>
      </c>
      <c r="B122" s="26">
        <v>1.5640000000000001</v>
      </c>
      <c r="C122" s="12">
        <v>8.4884371672000007</v>
      </c>
      <c r="D122" s="12">
        <f t="shared" si="2"/>
        <v>13.570736954155194</v>
      </c>
    </row>
    <row r="123" spans="1:4" x14ac:dyDescent="0.2">
      <c r="A123" s="14" t="s">
        <v>105</v>
      </c>
      <c r="B123" s="26">
        <v>1.573</v>
      </c>
      <c r="C123" s="12">
        <v>8.7933682555000008</v>
      </c>
      <c r="D123" s="12">
        <f t="shared" si="2"/>
        <v>13.977805132430099</v>
      </c>
    </row>
    <row r="124" spans="1:4" x14ac:dyDescent="0.2">
      <c r="A124" s="14" t="s">
        <v>106</v>
      </c>
      <c r="B124" s="26">
        <v>1.5866666667</v>
      </c>
      <c r="C124" s="12">
        <v>8.2794676628000001</v>
      </c>
      <c r="D124" s="12">
        <f t="shared" si="2"/>
        <v>13.047555689861641</v>
      </c>
    </row>
    <row r="125" spans="1:4" x14ac:dyDescent="0.2">
      <c r="A125" s="14" t="s">
        <v>107</v>
      </c>
      <c r="B125" s="26">
        <v>1.5963333333</v>
      </c>
      <c r="C125" s="12">
        <v>8.0141763659999992</v>
      </c>
      <c r="D125" s="12">
        <f t="shared" si="2"/>
        <v>12.553006573583037</v>
      </c>
    </row>
    <row r="126" spans="1:4" x14ac:dyDescent="0.2">
      <c r="A126" s="14" t="s">
        <v>108</v>
      </c>
      <c r="B126" s="26">
        <v>1.6</v>
      </c>
      <c r="C126" s="12">
        <v>8.6592093187000003</v>
      </c>
      <c r="D126" s="12">
        <f t="shared" si="2"/>
        <v>13.532271366897437</v>
      </c>
    </row>
    <row r="127" spans="1:4" x14ac:dyDescent="0.2">
      <c r="A127" s="14" t="s">
        <v>109</v>
      </c>
      <c r="B127" s="26">
        <v>1.6080000000000001</v>
      </c>
      <c r="C127" s="12">
        <v>8.7636777110999997</v>
      </c>
      <c r="D127" s="12">
        <f t="shared" si="2"/>
        <v>13.627393489648959</v>
      </c>
    </row>
    <row r="128" spans="1:4" x14ac:dyDescent="0.2">
      <c r="A128" s="14" t="s">
        <v>110</v>
      </c>
      <c r="B128" s="26">
        <v>1.6166666667</v>
      </c>
      <c r="C128" s="12">
        <v>8.2790031678999991</v>
      </c>
      <c r="D128" s="12">
        <f t="shared" si="2"/>
        <v>12.804717688852076</v>
      </c>
    </row>
    <row r="129" spans="1:4" x14ac:dyDescent="0.2">
      <c r="A129" s="14" t="s">
        <v>111</v>
      </c>
      <c r="B129" s="26">
        <v>1.62</v>
      </c>
      <c r="C129" s="12">
        <v>7.9452269265000002</v>
      </c>
      <c r="D129" s="12">
        <f t="shared" si="2"/>
        <v>12.263197824616265</v>
      </c>
    </row>
    <row r="130" spans="1:4" x14ac:dyDescent="0.2">
      <c r="A130" s="14" t="s">
        <v>112</v>
      </c>
      <c r="B130" s="26">
        <v>1.6253333333</v>
      </c>
      <c r="C130" s="12">
        <v>8.4286270176000002</v>
      </c>
      <c r="D130" s="12">
        <f t="shared" si="2"/>
        <v>12.966621584433078</v>
      </c>
    </row>
    <row r="131" spans="1:4" x14ac:dyDescent="0.2">
      <c r="A131" s="14" t="s">
        <v>113</v>
      </c>
      <c r="B131" s="26">
        <v>1.6336666666999999</v>
      </c>
      <c r="C131" s="12">
        <v>8.5306321472000004</v>
      </c>
      <c r="D131" s="12">
        <f t="shared" si="2"/>
        <v>13.056603330648947</v>
      </c>
    </row>
    <row r="132" spans="1:4" x14ac:dyDescent="0.2">
      <c r="A132" s="14" t="s">
        <v>114</v>
      </c>
      <c r="B132" s="26">
        <v>1.6413333333</v>
      </c>
      <c r="C132" s="12">
        <v>8.0677405037999996</v>
      </c>
      <c r="D132" s="12">
        <f t="shared" si="2"/>
        <v>12.290444054244375</v>
      </c>
    </row>
    <row r="133" spans="1:4" x14ac:dyDescent="0.2">
      <c r="A133" s="14" t="s">
        <v>115</v>
      </c>
      <c r="B133" s="26">
        <v>1.6473333333</v>
      </c>
      <c r="C133" s="12">
        <v>7.7821880712000002</v>
      </c>
      <c r="D133" s="12">
        <f t="shared" si="2"/>
        <v>11.812251325871772</v>
      </c>
    </row>
    <row r="134" spans="1:4" x14ac:dyDescent="0.2">
      <c r="A134" s="14" t="s">
        <v>116</v>
      </c>
      <c r="B134" s="26">
        <v>1.6596666667</v>
      </c>
      <c r="C134" s="12">
        <v>8.2757325347999995</v>
      </c>
      <c r="D134" s="12">
        <f t="shared" si="2"/>
        <v>12.468035137809647</v>
      </c>
    </row>
    <row r="135" spans="1:4" x14ac:dyDescent="0.2">
      <c r="A135" s="14" t="s">
        <v>117</v>
      </c>
      <c r="B135" s="26">
        <v>1.6719999999999999</v>
      </c>
      <c r="C135" s="12">
        <v>8.4267651482999995</v>
      </c>
      <c r="D135" s="12">
        <f t="shared" si="2"/>
        <v>12.601929923335433</v>
      </c>
    </row>
    <row r="136" spans="1:4" x14ac:dyDescent="0.2">
      <c r="A136" s="14" t="s">
        <v>118</v>
      </c>
      <c r="B136" s="26">
        <v>1.6843333332999999</v>
      </c>
      <c r="C136" s="12">
        <v>8.1245819311999998</v>
      </c>
      <c r="D136" s="12">
        <f t="shared" si="2"/>
        <v>12.061058447892746</v>
      </c>
    </row>
    <row r="137" spans="1:4" x14ac:dyDescent="0.2">
      <c r="A137" s="14" t="s">
        <v>119</v>
      </c>
      <c r="B137" s="26">
        <v>1.7010000000000001</v>
      </c>
      <c r="C137" s="12">
        <v>7.8012237110999996</v>
      </c>
      <c r="D137" s="12">
        <f t="shared" si="2"/>
        <v>11.467555783678735</v>
      </c>
    </row>
    <row r="138" spans="1:4" x14ac:dyDescent="0.2">
      <c r="A138" s="14" t="s">
        <v>120</v>
      </c>
      <c r="B138" s="26">
        <v>1.7143333332999999</v>
      </c>
      <c r="C138" s="12">
        <v>8.3718373567000004</v>
      </c>
      <c r="D138" s="12">
        <f t="shared" si="2"/>
        <v>12.210626744119056</v>
      </c>
    </row>
    <row r="139" spans="1:4" x14ac:dyDescent="0.2">
      <c r="A139" s="14" t="s">
        <v>121</v>
      </c>
      <c r="B139" s="26">
        <v>1.73</v>
      </c>
      <c r="C139" s="12">
        <v>8.5861811625000009</v>
      </c>
      <c r="D139" s="12">
        <f t="shared" ref="D139:D170" si="3">C139*$B$217/B139</f>
        <v>12.409845863465183</v>
      </c>
    </row>
    <row r="140" spans="1:4" x14ac:dyDescent="0.2">
      <c r="A140" s="14" t="s">
        <v>122</v>
      </c>
      <c r="B140" s="26">
        <v>1.7423333333</v>
      </c>
      <c r="C140" s="12">
        <v>8.1225208449000004</v>
      </c>
      <c r="D140" s="12">
        <f t="shared" si="3"/>
        <v>11.656603713696697</v>
      </c>
    </row>
    <row r="141" spans="1:4" x14ac:dyDescent="0.2">
      <c r="A141" s="14" t="s">
        <v>123</v>
      </c>
      <c r="B141" s="26">
        <v>1.7589999999999999</v>
      </c>
      <c r="C141" s="12">
        <v>7.9980754336000004</v>
      </c>
      <c r="D141" s="12">
        <f t="shared" si="3"/>
        <v>11.369257408445602</v>
      </c>
    </row>
    <row r="142" spans="1:4" x14ac:dyDescent="0.2">
      <c r="A142" s="14" t="s">
        <v>124</v>
      </c>
      <c r="B142" s="26">
        <v>1.7713333333000001</v>
      </c>
      <c r="C142" s="12">
        <v>8.8047963569000007</v>
      </c>
      <c r="D142" s="12">
        <f t="shared" si="3"/>
        <v>12.428864787022087</v>
      </c>
    </row>
    <row r="143" spans="1:4" x14ac:dyDescent="0.2">
      <c r="A143" s="14" t="s">
        <v>125</v>
      </c>
      <c r="B143" s="26">
        <v>1.7763333333</v>
      </c>
      <c r="C143" s="12">
        <v>8.9899849646999996</v>
      </c>
      <c r="D143" s="12">
        <f t="shared" si="3"/>
        <v>12.65455689767429</v>
      </c>
    </row>
    <row r="144" spans="1:4" x14ac:dyDescent="0.2">
      <c r="A144" s="14" t="s">
        <v>126</v>
      </c>
      <c r="B144" s="26">
        <v>1.7749999999999999</v>
      </c>
      <c r="C144" s="12">
        <v>8.5275672529000008</v>
      </c>
      <c r="D144" s="12">
        <f t="shared" si="3"/>
        <v>12.012661480447584</v>
      </c>
    </row>
    <row r="145" spans="1:4" x14ac:dyDescent="0.2">
      <c r="A145" s="14" t="s">
        <v>127</v>
      </c>
      <c r="B145" s="26">
        <v>1.7806666667</v>
      </c>
      <c r="C145" s="12">
        <v>8.1384028044000001</v>
      </c>
      <c r="D145" s="12">
        <f t="shared" si="3"/>
        <v>11.42796746045779</v>
      </c>
    </row>
    <row r="146" spans="1:4" x14ac:dyDescent="0.2">
      <c r="A146" s="14" t="s">
        <v>128</v>
      </c>
      <c r="B146" s="26">
        <v>1.7946666667</v>
      </c>
      <c r="C146" s="12">
        <v>8.5920723855999999</v>
      </c>
      <c r="D146" s="12">
        <f t="shared" si="3"/>
        <v>11.970893680044075</v>
      </c>
    </row>
    <row r="147" spans="1:4" x14ac:dyDescent="0.2">
      <c r="A147" s="14" t="s">
        <v>129</v>
      </c>
      <c r="B147" s="26">
        <v>1.8043333333</v>
      </c>
      <c r="C147" s="12">
        <v>8.7156004458999998</v>
      </c>
      <c r="D147" s="12">
        <f t="shared" si="3"/>
        <v>12.077943203697695</v>
      </c>
    </row>
    <row r="148" spans="1:4" x14ac:dyDescent="0.2">
      <c r="A148" s="14" t="s">
        <v>130</v>
      </c>
      <c r="B148" s="26">
        <v>1.8149999999999999</v>
      </c>
      <c r="C148" s="12">
        <v>8.2758046221000008</v>
      </c>
      <c r="D148" s="12">
        <f t="shared" si="3"/>
        <v>11.401081303458632</v>
      </c>
    </row>
    <row r="149" spans="1:4" x14ac:dyDescent="0.2">
      <c r="A149" s="14" t="s">
        <v>131</v>
      </c>
      <c r="B149" s="26">
        <v>1.8336666666999999</v>
      </c>
      <c r="C149" s="12">
        <v>8.1107179371000004</v>
      </c>
      <c r="D149" s="12">
        <f t="shared" si="3"/>
        <v>11.059903842080228</v>
      </c>
    </row>
    <row r="150" spans="1:4" x14ac:dyDescent="0.2">
      <c r="A150" s="14" t="s">
        <v>132</v>
      </c>
      <c r="B150" s="26">
        <v>1.8306666667</v>
      </c>
      <c r="C150" s="12">
        <v>9.0345739173999995</v>
      </c>
      <c r="D150" s="12">
        <f t="shared" si="3"/>
        <v>12.33987739097536</v>
      </c>
    </row>
    <row r="151" spans="1:4" x14ac:dyDescent="0.2">
      <c r="A151" s="14" t="s">
        <v>133</v>
      </c>
      <c r="B151" s="26">
        <v>1.8443333333</v>
      </c>
      <c r="C151" s="12">
        <v>9.1264319012000001</v>
      </c>
      <c r="D151" s="12">
        <f t="shared" si="3"/>
        <v>12.372972424823008</v>
      </c>
    </row>
    <row r="152" spans="1:4" x14ac:dyDescent="0.2">
      <c r="A152" s="14" t="s">
        <v>134</v>
      </c>
      <c r="B152" s="26">
        <v>1.8513333332999999</v>
      </c>
      <c r="C152" s="12">
        <v>8.5962666273000004</v>
      </c>
      <c r="D152" s="12">
        <f t="shared" si="3"/>
        <v>11.610146495401832</v>
      </c>
    </row>
    <row r="153" spans="1:4" x14ac:dyDescent="0.2">
      <c r="A153" s="14" t="s">
        <v>135</v>
      </c>
      <c r="B153" s="26">
        <v>1.867</v>
      </c>
      <c r="C153" s="12">
        <v>8.3809663273999995</v>
      </c>
      <c r="D153" s="12">
        <f t="shared" si="3"/>
        <v>11.224376369286839</v>
      </c>
    </row>
    <row r="154" spans="1:4" x14ac:dyDescent="0.2">
      <c r="A154" s="14" t="s">
        <v>136</v>
      </c>
      <c r="B154" s="26">
        <v>1.8816666666999999</v>
      </c>
      <c r="C154" s="12">
        <v>9.1142612425999996</v>
      </c>
      <c r="D154" s="12">
        <f t="shared" si="3"/>
        <v>12.111312889123713</v>
      </c>
    </row>
    <row r="155" spans="1:4" x14ac:dyDescent="0.2">
      <c r="A155" s="14" t="s">
        <v>137</v>
      </c>
      <c r="B155" s="26">
        <v>1.8936666666999999</v>
      </c>
      <c r="C155" s="12">
        <v>9.4172434741999993</v>
      </c>
      <c r="D155" s="12">
        <f t="shared" si="3"/>
        <v>12.434625422785208</v>
      </c>
    </row>
    <row r="156" spans="1:4" x14ac:dyDescent="0.2">
      <c r="A156" s="14" t="s">
        <v>138</v>
      </c>
      <c r="B156" s="26">
        <v>1.9139999999999999</v>
      </c>
      <c r="C156" s="12">
        <v>8.8425488477999998</v>
      </c>
      <c r="D156" s="12">
        <f t="shared" si="3"/>
        <v>11.551755204999758</v>
      </c>
    </row>
    <row r="157" spans="1:4" x14ac:dyDescent="0.2">
      <c r="A157" s="14" t="s">
        <v>139</v>
      </c>
      <c r="B157" s="26">
        <v>1.9236666667</v>
      </c>
      <c r="C157" s="12">
        <v>8.6876779268999993</v>
      </c>
      <c r="D157" s="12">
        <f t="shared" si="3"/>
        <v>11.292402137533756</v>
      </c>
    </row>
    <row r="158" spans="1:4" x14ac:dyDescent="0.2">
      <c r="A158" s="14" t="s">
        <v>140</v>
      </c>
      <c r="B158" s="26">
        <v>1.9366666667000001</v>
      </c>
      <c r="C158" s="12">
        <v>9.5368046886000002</v>
      </c>
      <c r="D158" s="12">
        <f t="shared" si="3"/>
        <v>12.312902875375929</v>
      </c>
    </row>
    <row r="159" spans="1:4" x14ac:dyDescent="0.2">
      <c r="A159" s="14" t="s">
        <v>141</v>
      </c>
      <c r="B159" s="26">
        <v>1.966</v>
      </c>
      <c r="C159" s="12">
        <v>9.8546843897999992</v>
      </c>
      <c r="D159" s="12">
        <f t="shared" si="3"/>
        <v>12.533479337685934</v>
      </c>
    </row>
    <row r="160" spans="1:4" x14ac:dyDescent="0.2">
      <c r="A160" s="14" t="s">
        <v>142</v>
      </c>
      <c r="B160" s="26">
        <v>1.9843333332999999</v>
      </c>
      <c r="C160" s="12">
        <v>9.5495254811999999</v>
      </c>
      <c r="D160" s="12">
        <f t="shared" si="3"/>
        <v>12.033157662788561</v>
      </c>
    </row>
    <row r="161" spans="1:4" x14ac:dyDescent="0.2">
      <c r="A161" s="14" t="s">
        <v>143</v>
      </c>
      <c r="B161" s="26">
        <v>1.9946666666999999</v>
      </c>
      <c r="C161" s="12">
        <v>9.7310128047000006</v>
      </c>
      <c r="D161" s="12">
        <f t="shared" si="3"/>
        <v>12.19832378526886</v>
      </c>
    </row>
    <row r="162" spans="1:4" x14ac:dyDescent="0.2">
      <c r="A162" s="14" t="s">
        <v>144</v>
      </c>
      <c r="B162" s="26">
        <v>2.0126666666999999</v>
      </c>
      <c r="C162" s="12">
        <v>10.618594565</v>
      </c>
      <c r="D162" s="12">
        <f t="shared" si="3"/>
        <v>13.191908429609413</v>
      </c>
    </row>
    <row r="163" spans="1:4" x14ac:dyDescent="0.2">
      <c r="A163" s="14" t="s">
        <v>145</v>
      </c>
      <c r="B163" s="26">
        <v>2.0316666667000001</v>
      </c>
      <c r="C163" s="12">
        <v>10.947126833</v>
      </c>
      <c r="D163" s="12">
        <f t="shared" si="3"/>
        <v>13.472870566336473</v>
      </c>
    </row>
    <row r="164" spans="1:4" x14ac:dyDescent="0.2">
      <c r="A164" s="14" t="s">
        <v>146</v>
      </c>
      <c r="B164" s="26">
        <v>2.0233333333000001</v>
      </c>
      <c r="C164" s="12">
        <v>10.178165648</v>
      </c>
      <c r="D164" s="12">
        <f t="shared" si="3"/>
        <v>12.578084884099416</v>
      </c>
    </row>
    <row r="165" spans="1:4" x14ac:dyDescent="0.2">
      <c r="A165" s="14" t="s">
        <v>147</v>
      </c>
      <c r="B165" s="26">
        <v>2.0431699999999999</v>
      </c>
      <c r="C165" s="12">
        <v>10.064389269999999</v>
      </c>
      <c r="D165" s="12">
        <f t="shared" si="3"/>
        <v>12.316728429511784</v>
      </c>
    </row>
    <row r="166" spans="1:4" x14ac:dyDescent="0.2">
      <c r="A166" s="14" t="s">
        <v>148</v>
      </c>
      <c r="B166" s="26">
        <v>2.0663100000000001</v>
      </c>
      <c r="C166" s="12">
        <v>10.851996341</v>
      </c>
      <c r="D166" s="12">
        <f t="shared" si="3"/>
        <v>13.131870888189185</v>
      </c>
    </row>
    <row r="167" spans="1:4" x14ac:dyDescent="0.2">
      <c r="A167" s="14" t="s">
        <v>149</v>
      </c>
      <c r="B167" s="26">
        <v>2.0793900000000001</v>
      </c>
      <c r="C167" s="12">
        <v>11.035970036</v>
      </c>
      <c r="D167" s="12">
        <f t="shared" si="3"/>
        <v>13.270491389063626</v>
      </c>
    </row>
    <row r="168" spans="1:4" x14ac:dyDescent="0.2">
      <c r="A168" s="14" t="s">
        <v>150</v>
      </c>
      <c r="B168" s="26">
        <v>2.1048966667000002</v>
      </c>
      <c r="C168" s="12">
        <v>10.602258825</v>
      </c>
      <c r="D168" s="12">
        <f t="shared" si="3"/>
        <v>12.594474885074426</v>
      </c>
    </row>
    <row r="169" spans="1:4" x14ac:dyDescent="0.2">
      <c r="A169" s="14" t="s">
        <v>151</v>
      </c>
      <c r="B169" s="26">
        <v>2.1276966666999999</v>
      </c>
      <c r="C169" s="12">
        <v>10.239117158999999</v>
      </c>
      <c r="D169" s="12">
        <f t="shared" si="3"/>
        <v>12.032759655098491</v>
      </c>
    </row>
    <row r="170" spans="1:4" x14ac:dyDescent="0.2">
      <c r="A170" s="14" t="s">
        <v>152</v>
      </c>
      <c r="B170" s="26">
        <v>2.1553766667000001</v>
      </c>
      <c r="C170" s="12">
        <v>11.405203301</v>
      </c>
      <c r="D170" s="12">
        <f t="shared" si="3"/>
        <v>13.230988654033627</v>
      </c>
    </row>
    <row r="171" spans="1:4" x14ac:dyDescent="0.2">
      <c r="A171" s="14" t="s">
        <v>153</v>
      </c>
      <c r="B171" s="26">
        <v>2.1886100000000002</v>
      </c>
      <c r="C171" s="12">
        <v>12.032899714999999</v>
      </c>
      <c r="D171" s="12">
        <f t="shared" ref="D171:D184" si="4">C171*$B$217/B171</f>
        <v>13.747203479231636</v>
      </c>
    </row>
    <row r="172" spans="1:4" x14ac:dyDescent="0.2">
      <c r="A172" s="14" t="s">
        <v>154</v>
      </c>
      <c r="B172" s="26">
        <v>2.1384866667</v>
      </c>
      <c r="C172" s="12">
        <v>11.317101335</v>
      </c>
      <c r="D172" s="12">
        <f t="shared" si="4"/>
        <v>13.232475567604949</v>
      </c>
    </row>
    <row r="173" spans="1:4" x14ac:dyDescent="0.2">
      <c r="A173" s="14" t="s">
        <v>155</v>
      </c>
      <c r="B173" s="26">
        <v>2.1237766667</v>
      </c>
      <c r="C173" s="12">
        <v>11.133636056</v>
      </c>
      <c r="D173" s="12">
        <f t="shared" si="4"/>
        <v>13.108126340559231</v>
      </c>
    </row>
    <row r="174" spans="1:4" x14ac:dyDescent="0.2">
      <c r="A174" s="14" t="s">
        <v>156</v>
      </c>
      <c r="B174" s="26">
        <v>2.1350699999999998</v>
      </c>
      <c r="C174" s="12">
        <v>11.706000602</v>
      </c>
      <c r="D174" s="12">
        <f t="shared" si="4"/>
        <v>13.709097550549179</v>
      </c>
    </row>
    <row r="175" spans="1:4" x14ac:dyDescent="0.2">
      <c r="A175" s="14" t="s">
        <v>157</v>
      </c>
      <c r="B175" s="26">
        <v>2.1534399999999998</v>
      </c>
      <c r="C175" s="12">
        <v>11.914233920999999</v>
      </c>
      <c r="D175" s="12">
        <f t="shared" si="4"/>
        <v>13.833936881475713</v>
      </c>
    </row>
    <row r="176" spans="1:4" x14ac:dyDescent="0.2">
      <c r="A176" s="14" t="s">
        <v>158</v>
      </c>
      <c r="B176" s="26">
        <v>2.1703000000000001</v>
      </c>
      <c r="C176" s="12">
        <v>11.240324438</v>
      </c>
      <c r="D176" s="12">
        <f t="shared" si="4"/>
        <v>12.950052209505897</v>
      </c>
    </row>
    <row r="177" spans="1:4" x14ac:dyDescent="0.2">
      <c r="A177" s="14" t="s">
        <v>159</v>
      </c>
      <c r="B177" s="26">
        <v>2.17374</v>
      </c>
      <c r="C177" s="12">
        <v>10.799962191000001</v>
      </c>
      <c r="D177" s="12">
        <f t="shared" si="4"/>
        <v>12.423017040553907</v>
      </c>
    </row>
    <row r="178" spans="1:4" x14ac:dyDescent="0.2">
      <c r="A178" s="14" t="s">
        <v>160</v>
      </c>
      <c r="B178" s="26">
        <v>2.1729733332999999</v>
      </c>
      <c r="C178" s="12">
        <v>11.853266382999999</v>
      </c>
      <c r="D178" s="12">
        <f t="shared" si="4"/>
        <v>13.639425903387229</v>
      </c>
    </row>
    <row r="179" spans="1:4" x14ac:dyDescent="0.2">
      <c r="A179" s="14" t="s">
        <v>161</v>
      </c>
      <c r="B179" s="26">
        <v>2.1793433332999999</v>
      </c>
      <c r="C179" s="12">
        <v>12.010569471</v>
      </c>
      <c r="D179" s="12">
        <f t="shared" si="4"/>
        <v>13.780037145177712</v>
      </c>
    </row>
    <row r="180" spans="1:4" x14ac:dyDescent="0.2">
      <c r="A180" s="14" t="s">
        <v>162</v>
      </c>
      <c r="B180" s="26">
        <v>2.19699</v>
      </c>
      <c r="C180" s="12">
        <v>11.464927788000001</v>
      </c>
      <c r="D180" s="12">
        <f t="shared" si="4"/>
        <v>13.048352675655147</v>
      </c>
    </row>
    <row r="181" spans="1:4" x14ac:dyDescent="0.2">
      <c r="A181" s="14" t="s">
        <v>163</v>
      </c>
      <c r="B181" s="26">
        <v>2.2204366667</v>
      </c>
      <c r="C181" s="12">
        <v>11.115938405</v>
      </c>
      <c r="D181" s="12">
        <f t="shared" si="4"/>
        <v>12.517574482375524</v>
      </c>
    </row>
    <row r="182" spans="1:4" x14ac:dyDescent="0.2">
      <c r="A182" s="14" t="s">
        <v>164</v>
      </c>
      <c r="B182" s="26">
        <v>2.2456833333000001</v>
      </c>
      <c r="C182" s="12">
        <v>11.869115541999999</v>
      </c>
      <c r="D182" s="12">
        <f t="shared" si="4"/>
        <v>13.215460005471918</v>
      </c>
    </row>
    <row r="183" spans="1:4" x14ac:dyDescent="0.2">
      <c r="A183" s="14" t="s">
        <v>165</v>
      </c>
      <c r="B183" s="26">
        <v>2.2603266667000002</v>
      </c>
      <c r="C183" s="12">
        <v>12.112768675</v>
      </c>
      <c r="D183" s="12">
        <f t="shared" si="4"/>
        <v>13.399378575777023</v>
      </c>
    </row>
    <row r="184" spans="1:4" x14ac:dyDescent="0.2">
      <c r="A184" s="14" t="s">
        <v>166</v>
      </c>
      <c r="B184" s="26">
        <v>2.2704733333</v>
      </c>
      <c r="C184" s="12">
        <v>11.727939413</v>
      </c>
      <c r="D184" s="12">
        <f t="shared" si="4"/>
        <v>12.915694121196056</v>
      </c>
    </row>
    <row r="185" spans="1:4" x14ac:dyDescent="0.2">
      <c r="A185" s="14" t="s">
        <v>213</v>
      </c>
      <c r="B185" s="26">
        <v>2.2832599999999998</v>
      </c>
      <c r="C185" s="12">
        <v>11.528878217999999</v>
      </c>
      <c r="D185" s="12">
        <f t="shared" ref="D185:D200" si="5">C185*$B$217/B185</f>
        <v>12.625370342062187</v>
      </c>
    </row>
    <row r="186" spans="1:4" x14ac:dyDescent="0.2">
      <c r="A186" s="14" t="s">
        <v>214</v>
      </c>
      <c r="B186" s="26">
        <v>2.2880799999999999</v>
      </c>
      <c r="C186" s="12">
        <v>11.980528808000001</v>
      </c>
      <c r="D186" s="12">
        <f t="shared" si="5"/>
        <v>13.092338511115408</v>
      </c>
    </row>
    <row r="187" spans="1:4" x14ac:dyDescent="0.2">
      <c r="A187" s="14" t="s">
        <v>215</v>
      </c>
      <c r="B187" s="26">
        <v>2.2984100000000001</v>
      </c>
      <c r="C187" s="12">
        <v>12.144296119</v>
      </c>
      <c r="D187" s="12">
        <f t="shared" si="5"/>
        <v>13.211656958063019</v>
      </c>
    </row>
    <row r="188" spans="1:4" x14ac:dyDescent="0.2">
      <c r="A188" s="14" t="s">
        <v>216</v>
      </c>
      <c r="B188" s="26">
        <v>2.3136933332999998</v>
      </c>
      <c r="C188" s="12">
        <v>11.789683656999999</v>
      </c>
      <c r="D188" s="12">
        <f t="shared" si="5"/>
        <v>12.74115502530284</v>
      </c>
    </row>
    <row r="189" spans="1:4" x14ac:dyDescent="0.2">
      <c r="A189" s="14" t="s">
        <v>243</v>
      </c>
      <c r="B189" s="26">
        <v>2.3229933332999999</v>
      </c>
      <c r="C189" s="12">
        <v>11.560964507</v>
      </c>
      <c r="D189" s="12">
        <f t="shared" si="5"/>
        <v>12.443958308151645</v>
      </c>
    </row>
    <row r="190" spans="1:4" x14ac:dyDescent="0.2">
      <c r="A190" s="14" t="s">
        <v>244</v>
      </c>
      <c r="B190" s="26">
        <v>2.3204500000000001</v>
      </c>
      <c r="C190" s="12">
        <v>12.308048699</v>
      </c>
      <c r="D190" s="12">
        <f t="shared" si="5"/>
        <v>13.262623285917595</v>
      </c>
    </row>
    <row r="191" spans="1:4" x14ac:dyDescent="0.2">
      <c r="A191" s="14" t="s">
        <v>245</v>
      </c>
      <c r="B191" s="26">
        <v>2.3330000000000002</v>
      </c>
      <c r="C191" s="12">
        <v>12.566778453</v>
      </c>
      <c r="D191" s="12">
        <f t="shared" si="5"/>
        <v>13.468575430396442</v>
      </c>
    </row>
    <row r="192" spans="1:4" x14ac:dyDescent="0.2">
      <c r="A192" s="14" t="s">
        <v>246</v>
      </c>
      <c r="B192" s="26">
        <v>2.3416266666999999</v>
      </c>
      <c r="C192" s="12">
        <v>12.028491226</v>
      </c>
      <c r="D192" s="12">
        <f t="shared" si="5"/>
        <v>12.844166994488065</v>
      </c>
    </row>
    <row r="193" spans="1:5" x14ac:dyDescent="0.2">
      <c r="A193" s="14" t="s">
        <v>247</v>
      </c>
      <c r="B193" s="26">
        <v>2.3560833333</v>
      </c>
      <c r="C193" s="12">
        <v>11.921819649</v>
      </c>
      <c r="D193" s="12">
        <f t="shared" si="5"/>
        <v>12.652150329310102</v>
      </c>
    </row>
    <row r="194" spans="1:5" x14ac:dyDescent="0.2">
      <c r="A194" s="14" t="s">
        <v>248</v>
      </c>
      <c r="B194" s="26">
        <v>2.3683933332999998</v>
      </c>
      <c r="C194" s="12">
        <v>12.741168462999999</v>
      </c>
      <c r="D194" s="12">
        <f t="shared" si="5"/>
        <v>13.45141188197799</v>
      </c>
    </row>
    <row r="195" spans="1:5" x14ac:dyDescent="0.2">
      <c r="A195" s="14" t="s">
        <v>249</v>
      </c>
      <c r="B195" s="26">
        <v>2.3745866667</v>
      </c>
      <c r="C195" s="12">
        <v>13.029798445999999</v>
      </c>
      <c r="D195" s="12">
        <f t="shared" si="5"/>
        <v>13.720252875094602</v>
      </c>
    </row>
    <row r="196" spans="1:5" x14ac:dyDescent="0.2">
      <c r="A196" s="14" t="s">
        <v>250</v>
      </c>
      <c r="B196" s="26">
        <v>2.3691966667000002</v>
      </c>
      <c r="C196" s="12">
        <v>12.399315966</v>
      </c>
      <c r="D196" s="12">
        <f t="shared" si="5"/>
        <v>13.086064515252689</v>
      </c>
    </row>
    <row r="197" spans="1:5" x14ac:dyDescent="0.2">
      <c r="A197" s="14" t="s">
        <v>251</v>
      </c>
      <c r="B197" s="26">
        <v>2.3535533332999998</v>
      </c>
      <c r="C197" s="12">
        <v>12.233267270000001</v>
      </c>
      <c r="D197" s="12">
        <f t="shared" si="5"/>
        <v>12.996633224607113</v>
      </c>
    </row>
    <row r="198" spans="1:5" x14ac:dyDescent="0.2">
      <c r="A198" s="14" t="s">
        <v>252</v>
      </c>
      <c r="B198" s="26">
        <v>2.3691166667000001</v>
      </c>
      <c r="C198" s="12">
        <v>12.834584191999999</v>
      </c>
      <c r="D198" s="12">
        <f t="shared" si="5"/>
        <v>13.545897908991339</v>
      </c>
    </row>
    <row r="199" spans="1:5" x14ac:dyDescent="0.2">
      <c r="A199" s="14" t="s">
        <v>253</v>
      </c>
      <c r="B199" s="26">
        <v>2.3781633332999998</v>
      </c>
      <c r="C199" s="12">
        <v>12.956712849000001</v>
      </c>
      <c r="D199" s="12">
        <f t="shared" si="5"/>
        <v>13.622775449490629</v>
      </c>
    </row>
    <row r="200" spans="1:5" x14ac:dyDescent="0.2">
      <c r="A200" s="14" t="s">
        <v>254</v>
      </c>
      <c r="B200" s="26">
        <v>2.3788766667000001</v>
      </c>
      <c r="C200" s="12">
        <v>12.569867081</v>
      </c>
      <c r="D200" s="12">
        <f t="shared" si="5"/>
        <v>13.212080212915216</v>
      </c>
    </row>
    <row r="201" spans="1:5" x14ac:dyDescent="0.2">
      <c r="A201" s="14" t="s">
        <v>259</v>
      </c>
      <c r="B201" s="26">
        <v>2.3784800000000001</v>
      </c>
      <c r="C201" s="12">
        <v>12.204666216</v>
      </c>
      <c r="D201" s="12">
        <f t="shared" ref="D201:D216" si="6">C201*$B$217/B201</f>
        <v>12.830360097966798</v>
      </c>
    </row>
    <row r="202" spans="1:5" x14ac:dyDescent="0.2">
      <c r="A202" s="14" t="s">
        <v>260</v>
      </c>
      <c r="B202" s="26">
        <v>2.39452</v>
      </c>
      <c r="C202" s="12">
        <v>12.662321872</v>
      </c>
      <c r="D202" s="12">
        <f t="shared" si="6"/>
        <v>13.22230963542615</v>
      </c>
    </row>
    <row r="203" spans="1:5" x14ac:dyDescent="0.2">
      <c r="A203" s="14" t="s">
        <v>261</v>
      </c>
      <c r="B203" s="26">
        <v>2.4054799999999998</v>
      </c>
      <c r="C203" s="12">
        <v>12.806909387999999</v>
      </c>
      <c r="D203" s="12">
        <f t="shared" si="6"/>
        <v>13.312359259363951</v>
      </c>
    </row>
    <row r="204" spans="1:5" x14ac:dyDescent="0.2">
      <c r="A204" s="14" t="s">
        <v>262</v>
      </c>
      <c r="B204" s="26">
        <v>2.4217733333</v>
      </c>
      <c r="C204" s="12">
        <v>12.45729835</v>
      </c>
      <c r="D204" s="12">
        <f t="shared" si="6"/>
        <v>12.861831510039757</v>
      </c>
    </row>
    <row r="205" spans="1:5" x14ac:dyDescent="0.2">
      <c r="A205" s="14" t="s">
        <v>263</v>
      </c>
      <c r="B205" s="26">
        <v>2.4394900000000002</v>
      </c>
      <c r="C205" s="12">
        <v>12.593503632999999</v>
      </c>
      <c r="D205" s="12">
        <f t="shared" ref="D205:D212" si="7">C205*$B$217/B205</f>
        <v>12.908030192177446</v>
      </c>
    </row>
    <row r="206" spans="1:5" x14ac:dyDescent="0.2">
      <c r="A206" s="14" t="s">
        <v>264</v>
      </c>
      <c r="B206" s="26">
        <v>2.4401000000000002</v>
      </c>
      <c r="C206" s="12">
        <v>12.994927061</v>
      </c>
      <c r="D206" s="12">
        <f t="shared" si="7"/>
        <v>13.316149558249432</v>
      </c>
    </row>
    <row r="207" spans="1:5" x14ac:dyDescent="0.2">
      <c r="A207" s="14" t="s">
        <v>265</v>
      </c>
      <c r="B207" s="26">
        <v>2.4529666667000001</v>
      </c>
      <c r="C207" s="12">
        <v>13.192858557999999</v>
      </c>
      <c r="D207" s="12">
        <f t="shared" si="7"/>
        <v>13.448061999716158</v>
      </c>
      <c r="E207" s="10" t="s">
        <v>182</v>
      </c>
    </row>
    <row r="208" spans="1:5" x14ac:dyDescent="0.2">
      <c r="A208" s="14" t="s">
        <v>266</v>
      </c>
      <c r="B208" s="26">
        <v>2.4730133332999999</v>
      </c>
      <c r="C208" s="12">
        <v>12.751103652999999</v>
      </c>
      <c r="D208" s="12">
        <f t="shared" si="7"/>
        <v>12.892399694496746</v>
      </c>
      <c r="E208" s="10" t="s">
        <v>183</v>
      </c>
    </row>
    <row r="209" spans="1:5" x14ac:dyDescent="0.2">
      <c r="A209" s="14" t="s">
        <v>267</v>
      </c>
      <c r="B209" s="26">
        <v>2.4956901192999998</v>
      </c>
      <c r="C209" s="12">
        <v>12.730021194000001</v>
      </c>
      <c r="D209" s="12">
        <f t="shared" si="7"/>
        <v>12.754132076608052</v>
      </c>
      <c r="E209">
        <f>MAX('Electricity-M'!E545:E547)</f>
        <v>1</v>
      </c>
    </row>
    <row r="210" spans="1:5" x14ac:dyDescent="0.2">
      <c r="A210" s="14" t="s">
        <v>268</v>
      </c>
      <c r="B210" s="26">
        <v>2.504057</v>
      </c>
      <c r="C210" s="12">
        <v>13.319106361999999</v>
      </c>
      <c r="D210" s="12">
        <f t="shared" si="7"/>
        <v>13.29974516249149</v>
      </c>
      <c r="E210">
        <f>MAX('Electricity-M'!E548:E550)</f>
        <v>1</v>
      </c>
    </row>
    <row r="211" spans="1:5" x14ac:dyDescent="0.2">
      <c r="A211" s="14" t="s">
        <v>269</v>
      </c>
      <c r="B211" s="26">
        <v>2.5153539999999999</v>
      </c>
      <c r="C211" s="12">
        <v>13.513659609999999</v>
      </c>
      <c r="D211" s="12">
        <f t="shared" si="7"/>
        <v>13.433411051111442</v>
      </c>
      <c r="E211">
        <f>MAX('Electricity-M'!E551:E553)</f>
        <v>1</v>
      </c>
    </row>
    <row r="212" spans="1:5" x14ac:dyDescent="0.2">
      <c r="A212" s="14" t="s">
        <v>270</v>
      </c>
      <c r="B212" s="26">
        <v>2.5247503333000001</v>
      </c>
      <c r="C212" s="12">
        <v>13.168918831999999</v>
      </c>
      <c r="D212" s="12">
        <f t="shared" si="7"/>
        <v>13.041997889793066</v>
      </c>
      <c r="E212">
        <f>MAX('Electricity-M'!E554:E556)</f>
        <v>1</v>
      </c>
    </row>
    <row r="213" spans="1:5" x14ac:dyDescent="0.2">
      <c r="A213" s="14" t="s">
        <v>271</v>
      </c>
      <c r="B213" s="26">
        <v>2.5353976667000002</v>
      </c>
      <c r="C213" s="12">
        <v>13.234673575</v>
      </c>
      <c r="D213" s="12">
        <f t="shared" si="6"/>
        <v>13.052075905493998</v>
      </c>
      <c r="E213">
        <f>MAX('Electricity-M'!E557:E559)</f>
        <v>1</v>
      </c>
    </row>
    <row r="214" spans="1:5" x14ac:dyDescent="0.2">
      <c r="A214" s="14" t="s">
        <v>272</v>
      </c>
      <c r="B214" s="26">
        <v>2.5510303333</v>
      </c>
      <c r="C214" s="12">
        <v>13.821907997</v>
      </c>
      <c r="D214" s="12">
        <f t="shared" si="6"/>
        <v>13.547676512112428</v>
      </c>
      <c r="E214">
        <f>MAX('Electricity-M'!E560:E562)</f>
        <v>1</v>
      </c>
    </row>
    <row r="215" spans="1:5" x14ac:dyDescent="0.2">
      <c r="A215" s="14" t="s">
        <v>273</v>
      </c>
      <c r="B215" s="26">
        <v>2.5660249999999998</v>
      </c>
      <c r="C215" s="12">
        <v>13.919910454</v>
      </c>
      <c r="D215" s="12">
        <f t="shared" si="6"/>
        <v>13.564006873533703</v>
      </c>
      <c r="E215">
        <f>MAX('Electricity-M'!E563:E565)</f>
        <v>1</v>
      </c>
    </row>
    <row r="216" spans="1:5" x14ac:dyDescent="0.2">
      <c r="A216" s="14" t="s">
        <v>274</v>
      </c>
      <c r="B216" s="26">
        <v>2.5807273333</v>
      </c>
      <c r="C216" s="12">
        <v>13.468749116</v>
      </c>
      <c r="D216" s="12">
        <f t="shared" si="6"/>
        <v>13.049611566409711</v>
      </c>
      <c r="E216">
        <f>MAX('Electricity-M'!E566:E568)</f>
        <v>1</v>
      </c>
    </row>
    <row r="217" spans="1:5" x14ac:dyDescent="0.2">
      <c r="A217" s="15" t="str">
        <f>"Base CPI ("&amp;TEXT('Notes and Sources'!$G$7,"m/yyyy")&amp;")"</f>
        <v>Base CPI (4/2018)</v>
      </c>
      <c r="B217" s="28">
        <v>2.5004170000000001</v>
      </c>
      <c r="C217" s="16"/>
      <c r="D217" s="16"/>
      <c r="E217" s="20"/>
    </row>
    <row r="218" spans="1:5" x14ac:dyDescent="0.2">
      <c r="A218" s="44" t="str">
        <f>A1&amp;" "&amp;TEXT(C1,"Mmmm yyyy")</f>
        <v>EIA Short-Term Energy Outlook, April 2018</v>
      </c>
      <c r="B218" s="44"/>
      <c r="C218" s="44"/>
      <c r="D218" s="44"/>
      <c r="E218" s="44"/>
    </row>
    <row r="219" spans="1:5" x14ac:dyDescent="0.2">
      <c r="A219" s="39" t="s">
        <v>184</v>
      </c>
      <c r="B219" s="39"/>
      <c r="C219" s="39"/>
      <c r="D219" s="39"/>
      <c r="E219" s="39"/>
    </row>
    <row r="220" spans="1:5" x14ac:dyDescent="0.2">
      <c r="A220" s="39" t="s">
        <v>207</v>
      </c>
      <c r="B220" s="39"/>
      <c r="C220" s="39"/>
      <c r="D220" s="39"/>
      <c r="E220" s="39"/>
    </row>
    <row r="221" spans="1:5" x14ac:dyDescent="0.2">
      <c r="A221" s="30" t="str">
        <f>"Real Price ("&amp;TEXT($C$1,"mmm yyyy")&amp;" $)"</f>
        <v>Real Price (Apr 2018 $)</v>
      </c>
      <c r="B221" s="30"/>
      <c r="C221" s="30"/>
      <c r="D221" s="30"/>
      <c r="E221" s="30"/>
    </row>
    <row r="222" spans="1:5" x14ac:dyDescent="0.2">
      <c r="A222" s="40" t="s">
        <v>167</v>
      </c>
      <c r="B222" s="40"/>
      <c r="C222" s="40"/>
      <c r="D222" s="40"/>
      <c r="E222" s="40"/>
    </row>
  </sheetData>
  <mergeCells count="7">
    <mergeCell ref="A220:E220"/>
    <mergeCell ref="A222:E222"/>
    <mergeCell ref="C39:D39"/>
    <mergeCell ref="A1:B1"/>
    <mergeCell ref="C1:D1"/>
    <mergeCell ref="A218:E218"/>
    <mergeCell ref="A219:E219"/>
  </mergeCells>
  <phoneticPr fontId="3" type="noConversion"/>
  <conditionalFormatting sqref="B181:D182 B185:D186 B189:D190 B193:D194 B197:D198 B213:D216 B201:D202 B205:D206">
    <cfRule type="expression" dxfId="16" priority="3" stopIfTrue="1">
      <formula>$E181=1</formula>
    </cfRule>
  </conditionalFormatting>
  <conditionalFormatting sqref="B183:D184 B187:D188 B191:D192">
    <cfRule type="expression" dxfId="15" priority="4" stopIfTrue="1">
      <formula>#REF!=1</formula>
    </cfRule>
  </conditionalFormatting>
  <conditionalFormatting sqref="B191:D192">
    <cfRule type="expression" dxfId="14" priority="23" stopIfTrue="1">
      <formula>#REF!=1</formula>
    </cfRule>
  </conditionalFormatting>
  <conditionalFormatting sqref="B195:D196">
    <cfRule type="expression" dxfId="13" priority="47" stopIfTrue="1">
      <formula>#REF!=1</formula>
    </cfRule>
  </conditionalFormatting>
  <conditionalFormatting sqref="B199:D200">
    <cfRule type="expression" dxfId="12" priority="72" stopIfTrue="1">
      <formula>#REF!=1</formula>
    </cfRule>
  </conditionalFormatting>
  <conditionalFormatting sqref="B203:D204">
    <cfRule type="expression" dxfId="11" priority="94" stopIfTrue="1">
      <formula>#REF!=1</formula>
    </cfRule>
  </conditionalFormatting>
  <conditionalFormatting sqref="B209:D212">
    <cfRule type="expression" dxfId="10" priority="1" stopIfTrue="1">
      <formula>$E209=1</formula>
    </cfRule>
  </conditionalFormatting>
  <conditionalFormatting sqref="B207:D208">
    <cfRule type="expression" dxfId="9" priority="117" stopIfTrue="1">
      <formula>#REF!=1</formula>
    </cfRule>
  </conditionalFormatting>
  <hyperlinks>
    <hyperlink ref="A3" location="Contents!B4" display="Return to Contents"/>
    <hyperlink ref="A222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4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2" t="s">
        <v>168</v>
      </c>
      <c r="B1" s="42"/>
      <c r="C1" s="43">
        <f>'Notes and Sources'!$G$7</f>
        <v>43200</v>
      </c>
      <c r="D1" s="43"/>
    </row>
    <row r="2" spans="1:4" ht="15.75" x14ac:dyDescent="0.25">
      <c r="A2" s="11" t="s">
        <v>192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1" t="s">
        <v>191</v>
      </c>
      <c r="D39" s="41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27760</v>
      </c>
      <c r="B41" s="26">
        <v>0.55800000000000005</v>
      </c>
      <c r="C41" s="12"/>
      <c r="D41" s="12"/>
    </row>
    <row r="42" spans="1:4" x14ac:dyDescent="0.2">
      <c r="A42" s="13">
        <v>27791</v>
      </c>
      <c r="B42" s="26">
        <v>0.55900000000000005</v>
      </c>
      <c r="C42" s="12"/>
      <c r="D42" s="12"/>
    </row>
    <row r="43" spans="1:4" x14ac:dyDescent="0.2">
      <c r="A43" s="13">
        <v>27820</v>
      </c>
      <c r="B43" s="26">
        <v>0.56000000000000005</v>
      </c>
      <c r="C43" s="12"/>
      <c r="D43" s="12"/>
    </row>
    <row r="44" spans="1:4" x14ac:dyDescent="0.2">
      <c r="A44" s="13">
        <v>27851</v>
      </c>
      <c r="B44" s="26">
        <v>0.56100000000000005</v>
      </c>
      <c r="C44" s="12"/>
      <c r="D44" s="12"/>
    </row>
    <row r="45" spans="1:4" x14ac:dyDescent="0.2">
      <c r="A45" s="13">
        <v>27881</v>
      </c>
      <c r="B45" s="26">
        <v>0.56399999999999995</v>
      </c>
      <c r="C45" s="12"/>
      <c r="D45" s="12"/>
    </row>
    <row r="46" spans="1:4" x14ac:dyDescent="0.2">
      <c r="A46" s="13">
        <v>27912</v>
      </c>
      <c r="B46" s="26">
        <v>0.56699999999999995</v>
      </c>
      <c r="C46" s="12"/>
      <c r="D46" s="12"/>
    </row>
    <row r="47" spans="1:4" x14ac:dyDescent="0.2">
      <c r="A47" s="13">
        <v>27942</v>
      </c>
      <c r="B47" s="26">
        <v>0.56999999999999995</v>
      </c>
      <c r="C47" s="12">
        <v>3.9</v>
      </c>
      <c r="D47" s="12">
        <f t="shared" ref="D47:D116" si="0">C47*$B$569/B47</f>
        <v>17.108116315789474</v>
      </c>
    </row>
    <row r="48" spans="1:4" x14ac:dyDescent="0.2">
      <c r="A48" s="13">
        <v>27973</v>
      </c>
      <c r="B48" s="26">
        <v>0.57299999999999995</v>
      </c>
      <c r="C48" s="12">
        <v>3.7</v>
      </c>
      <c r="D48" s="12">
        <f t="shared" si="0"/>
        <v>16.145799127399652</v>
      </c>
    </row>
    <row r="49" spans="1:4" x14ac:dyDescent="0.2">
      <c r="A49" s="13">
        <v>28004</v>
      </c>
      <c r="B49" s="26">
        <v>0.57599999999999996</v>
      </c>
      <c r="C49" s="12">
        <v>3.8</v>
      </c>
      <c r="D49" s="12">
        <f t="shared" si="0"/>
        <v>16.495806597222224</v>
      </c>
    </row>
    <row r="50" spans="1:4" x14ac:dyDescent="0.2">
      <c r="A50" s="13">
        <v>28034</v>
      </c>
      <c r="B50" s="26">
        <v>0.57899999999999996</v>
      </c>
      <c r="C50" s="12">
        <v>3.9</v>
      </c>
      <c r="D50" s="12">
        <f t="shared" si="0"/>
        <v>16.842187046632127</v>
      </c>
    </row>
    <row r="51" spans="1:4" x14ac:dyDescent="0.2">
      <c r="A51" s="13">
        <v>28065</v>
      </c>
      <c r="B51" s="26">
        <v>0.58099999999999996</v>
      </c>
      <c r="C51" s="12">
        <v>3.8</v>
      </c>
      <c r="D51" s="12">
        <f t="shared" si="0"/>
        <v>16.353846127366609</v>
      </c>
    </row>
    <row r="52" spans="1:4" x14ac:dyDescent="0.2">
      <c r="A52" s="13">
        <v>28095</v>
      </c>
      <c r="B52" s="26">
        <v>0.58399999999999996</v>
      </c>
      <c r="C52" s="12">
        <v>3.6</v>
      </c>
      <c r="D52" s="12">
        <f t="shared" si="0"/>
        <v>15.413529452054796</v>
      </c>
    </row>
    <row r="53" spans="1:4" x14ac:dyDescent="0.2">
      <c r="A53" s="13">
        <v>28126</v>
      </c>
      <c r="B53" s="26">
        <v>0.58699999999999997</v>
      </c>
      <c r="C53" s="12">
        <v>3.6</v>
      </c>
      <c r="D53" s="12">
        <f t="shared" ref="D53:D64" si="1">C53*$B$569/B53</f>
        <v>15.334755025553664</v>
      </c>
    </row>
    <row r="54" spans="1:4" x14ac:dyDescent="0.2">
      <c r="A54" s="13">
        <v>28157</v>
      </c>
      <c r="B54" s="26">
        <v>0.59299999999999997</v>
      </c>
      <c r="C54" s="12">
        <v>3.7</v>
      </c>
      <c r="D54" s="12">
        <f t="shared" si="1"/>
        <v>15.601252782462058</v>
      </c>
    </row>
    <row r="55" spans="1:4" x14ac:dyDescent="0.2">
      <c r="A55" s="13">
        <v>28185</v>
      </c>
      <c r="B55" s="26">
        <v>0.59599999999999997</v>
      </c>
      <c r="C55" s="12">
        <v>4</v>
      </c>
      <c r="D55" s="12">
        <f t="shared" si="1"/>
        <v>16.781322147651007</v>
      </c>
    </row>
    <row r="56" spans="1:4" x14ac:dyDescent="0.2">
      <c r="A56" s="13">
        <v>28216</v>
      </c>
      <c r="B56" s="26">
        <v>0.6</v>
      </c>
      <c r="C56" s="12">
        <v>4.0999999999999996</v>
      </c>
      <c r="D56" s="12">
        <f t="shared" si="1"/>
        <v>17.086182833333332</v>
      </c>
    </row>
    <row r="57" spans="1:4" x14ac:dyDescent="0.2">
      <c r="A57" s="13">
        <v>28246</v>
      </c>
      <c r="B57" s="26">
        <v>0.60199999999999998</v>
      </c>
      <c r="C57" s="12">
        <v>4.2</v>
      </c>
      <c r="D57" s="12">
        <f t="shared" si="1"/>
        <v>17.444769767441862</v>
      </c>
    </row>
    <row r="58" spans="1:4" x14ac:dyDescent="0.2">
      <c r="A58" s="13">
        <v>28277</v>
      </c>
      <c r="B58" s="26">
        <v>0.60499999999999998</v>
      </c>
      <c r="C58" s="12">
        <v>4.2</v>
      </c>
      <c r="D58" s="12">
        <f t="shared" si="1"/>
        <v>17.358266776859509</v>
      </c>
    </row>
    <row r="59" spans="1:4" x14ac:dyDescent="0.2">
      <c r="A59" s="13">
        <v>28307</v>
      </c>
      <c r="B59" s="26">
        <v>0.60799999999999998</v>
      </c>
      <c r="C59" s="12">
        <v>4.2</v>
      </c>
      <c r="D59" s="12">
        <f t="shared" si="1"/>
        <v>17.272617434210531</v>
      </c>
    </row>
    <row r="60" spans="1:4" x14ac:dyDescent="0.2">
      <c r="A60" s="13">
        <v>28338</v>
      </c>
      <c r="B60" s="26">
        <v>0.61099999999999999</v>
      </c>
      <c r="C60" s="12">
        <v>4.4000000000000004</v>
      </c>
      <c r="D60" s="12">
        <f t="shared" si="1"/>
        <v>18.006276268412442</v>
      </c>
    </row>
    <row r="61" spans="1:4" x14ac:dyDescent="0.2">
      <c r="A61" s="13">
        <v>28369</v>
      </c>
      <c r="B61" s="26">
        <v>0.61299999999999999</v>
      </c>
      <c r="C61" s="12">
        <v>4.3</v>
      </c>
      <c r="D61" s="12">
        <f t="shared" si="1"/>
        <v>17.539629853181079</v>
      </c>
    </row>
    <row r="62" spans="1:4" x14ac:dyDescent="0.2">
      <c r="A62" s="13">
        <v>28399</v>
      </c>
      <c r="B62" s="26">
        <v>0.61599999999999999</v>
      </c>
      <c r="C62" s="12">
        <v>4.3</v>
      </c>
      <c r="D62" s="12">
        <f t="shared" si="1"/>
        <v>17.454209577922079</v>
      </c>
    </row>
    <row r="63" spans="1:4" x14ac:dyDescent="0.2">
      <c r="A63" s="13">
        <v>28430</v>
      </c>
      <c r="B63" s="26">
        <v>0.62</v>
      </c>
      <c r="C63" s="12">
        <v>4.2</v>
      </c>
      <c r="D63" s="12">
        <f t="shared" si="1"/>
        <v>16.938308709677422</v>
      </c>
    </row>
    <row r="64" spans="1:4" x14ac:dyDescent="0.2">
      <c r="A64" s="13">
        <v>28460</v>
      </c>
      <c r="B64" s="26">
        <v>0.623</v>
      </c>
      <c r="C64" s="12">
        <v>4</v>
      </c>
      <c r="D64" s="12">
        <f t="shared" si="1"/>
        <v>16.054041733547351</v>
      </c>
    </row>
    <row r="65" spans="1:4" x14ac:dyDescent="0.2">
      <c r="A65" s="13">
        <v>28491</v>
      </c>
      <c r="B65" s="26">
        <v>0.627</v>
      </c>
      <c r="C65" s="12">
        <v>3.9</v>
      </c>
      <c r="D65" s="12">
        <f t="shared" si="0"/>
        <v>15.552833014354066</v>
      </c>
    </row>
    <row r="66" spans="1:4" x14ac:dyDescent="0.2">
      <c r="A66" s="13">
        <v>28522</v>
      </c>
      <c r="B66" s="26">
        <v>0.63</v>
      </c>
      <c r="C66" s="12">
        <v>3.9</v>
      </c>
      <c r="D66" s="12">
        <f t="shared" si="0"/>
        <v>15.478771904761905</v>
      </c>
    </row>
    <row r="67" spans="1:4" x14ac:dyDescent="0.2">
      <c r="A67" s="13">
        <v>28550</v>
      </c>
      <c r="B67" s="26">
        <v>0.63400000000000001</v>
      </c>
      <c r="C67" s="12">
        <v>4.0999999999999996</v>
      </c>
      <c r="D67" s="12">
        <f t="shared" si="0"/>
        <v>16.16988911671924</v>
      </c>
    </row>
    <row r="68" spans="1:4" x14ac:dyDescent="0.2">
      <c r="A68" s="13">
        <v>28581</v>
      </c>
      <c r="B68" s="26">
        <v>0.63900000000000001</v>
      </c>
      <c r="C68" s="12">
        <v>4.3</v>
      </c>
      <c r="D68" s="12">
        <f t="shared" si="0"/>
        <v>16.825967292644759</v>
      </c>
    </row>
    <row r="69" spans="1:4" x14ac:dyDescent="0.2">
      <c r="A69" s="13">
        <v>28611</v>
      </c>
      <c r="B69" s="26">
        <v>0.64500000000000002</v>
      </c>
      <c r="C69" s="12">
        <v>4.5</v>
      </c>
      <c r="D69" s="12">
        <f t="shared" si="0"/>
        <v>17.444769767441858</v>
      </c>
    </row>
    <row r="70" spans="1:4" x14ac:dyDescent="0.2">
      <c r="A70" s="13">
        <v>28642</v>
      </c>
      <c r="B70" s="26">
        <v>0.65</v>
      </c>
      <c r="C70" s="12">
        <v>4.5</v>
      </c>
      <c r="D70" s="12">
        <f t="shared" si="0"/>
        <v>17.310579230769228</v>
      </c>
    </row>
    <row r="71" spans="1:4" x14ac:dyDescent="0.2">
      <c r="A71" s="13">
        <v>28672</v>
      </c>
      <c r="B71" s="26">
        <v>0.65500000000000003</v>
      </c>
      <c r="C71" s="12">
        <v>4.5</v>
      </c>
      <c r="D71" s="12">
        <f t="shared" si="0"/>
        <v>17.178437404580151</v>
      </c>
    </row>
    <row r="72" spans="1:4" x14ac:dyDescent="0.2">
      <c r="A72" s="13">
        <v>28703</v>
      </c>
      <c r="B72" s="26">
        <v>0.65900000000000003</v>
      </c>
      <c r="C72" s="12">
        <v>4.5</v>
      </c>
      <c r="D72" s="12">
        <f t="shared" si="0"/>
        <v>17.074167678300455</v>
      </c>
    </row>
    <row r="73" spans="1:4" x14ac:dyDescent="0.2">
      <c r="A73" s="13">
        <v>28734</v>
      </c>
      <c r="B73" s="26">
        <v>0.66500000000000004</v>
      </c>
      <c r="C73" s="12">
        <v>4.5</v>
      </c>
      <c r="D73" s="12">
        <f t="shared" si="0"/>
        <v>16.920115037593984</v>
      </c>
    </row>
    <row r="74" spans="1:4" x14ac:dyDescent="0.2">
      <c r="A74" s="13">
        <v>28764</v>
      </c>
      <c r="B74" s="26">
        <v>0.67100000000000004</v>
      </c>
      <c r="C74" s="12">
        <v>4.5</v>
      </c>
      <c r="D74" s="12">
        <f t="shared" si="0"/>
        <v>16.768817436661699</v>
      </c>
    </row>
    <row r="75" spans="1:4" x14ac:dyDescent="0.2">
      <c r="A75" s="13">
        <v>28795</v>
      </c>
      <c r="B75" s="26">
        <v>0.67500000000000004</v>
      </c>
      <c r="C75" s="12">
        <v>4.4000000000000004</v>
      </c>
      <c r="D75" s="12">
        <f t="shared" si="0"/>
        <v>16.299014518518518</v>
      </c>
    </row>
    <row r="76" spans="1:4" x14ac:dyDescent="0.2">
      <c r="A76" s="13">
        <v>28825</v>
      </c>
      <c r="B76" s="26">
        <v>0.67900000000000005</v>
      </c>
      <c r="C76" s="12">
        <v>4.2</v>
      </c>
      <c r="D76" s="12">
        <f t="shared" si="0"/>
        <v>15.466496907216497</v>
      </c>
    </row>
    <row r="77" spans="1:4" x14ac:dyDescent="0.2">
      <c r="A77" s="13">
        <v>28856</v>
      </c>
      <c r="B77" s="26">
        <v>0.68500000000000005</v>
      </c>
      <c r="C77" s="12">
        <v>4.0999999999999996</v>
      </c>
      <c r="D77" s="12">
        <f t="shared" si="0"/>
        <v>14.965999562043793</v>
      </c>
    </row>
    <row r="78" spans="1:4" x14ac:dyDescent="0.2">
      <c r="A78" s="13">
        <v>28887</v>
      </c>
      <c r="B78" s="26">
        <v>0.69199999999999995</v>
      </c>
      <c r="C78" s="12">
        <v>4.0999999999999996</v>
      </c>
      <c r="D78" s="12">
        <f t="shared" si="0"/>
        <v>14.814609393063584</v>
      </c>
    </row>
    <row r="79" spans="1:4" x14ac:dyDescent="0.2">
      <c r="A79" s="13">
        <v>28915</v>
      </c>
      <c r="B79" s="26">
        <v>0.69899999999999995</v>
      </c>
      <c r="C79" s="12">
        <v>4.3</v>
      </c>
      <c r="D79" s="12">
        <f t="shared" si="0"/>
        <v>15.381678254649501</v>
      </c>
    </row>
    <row r="80" spans="1:4" x14ac:dyDescent="0.2">
      <c r="A80" s="13">
        <v>28946</v>
      </c>
      <c r="B80" s="26">
        <v>0.70599999999999996</v>
      </c>
      <c r="C80" s="12">
        <v>4.5</v>
      </c>
      <c r="D80" s="12">
        <f t="shared" si="0"/>
        <v>15.937502124645894</v>
      </c>
    </row>
    <row r="81" spans="1:4" x14ac:dyDescent="0.2">
      <c r="A81" s="13">
        <v>28976</v>
      </c>
      <c r="B81" s="26">
        <v>0.71399999999999997</v>
      </c>
      <c r="C81" s="12">
        <v>4.7</v>
      </c>
      <c r="D81" s="12">
        <f t="shared" si="0"/>
        <v>16.459327591036416</v>
      </c>
    </row>
    <row r="82" spans="1:4" x14ac:dyDescent="0.2">
      <c r="A82" s="13">
        <v>29007</v>
      </c>
      <c r="B82" s="26">
        <v>0.72199999999999998</v>
      </c>
      <c r="C82" s="12">
        <v>4.9000000000000004</v>
      </c>
      <c r="D82" s="12">
        <f t="shared" si="0"/>
        <v>16.969589058171749</v>
      </c>
    </row>
    <row r="83" spans="1:4" x14ac:dyDescent="0.2">
      <c r="A83" s="13">
        <v>29037</v>
      </c>
      <c r="B83" s="26">
        <v>0.73</v>
      </c>
      <c r="C83" s="12">
        <v>4.9000000000000004</v>
      </c>
      <c r="D83" s="12">
        <f t="shared" si="0"/>
        <v>16.783620958904113</v>
      </c>
    </row>
    <row r="84" spans="1:4" x14ac:dyDescent="0.2">
      <c r="A84" s="13">
        <v>29068</v>
      </c>
      <c r="B84" s="26">
        <v>0.73699999999999999</v>
      </c>
      <c r="C84" s="12">
        <v>4.9000000000000004</v>
      </c>
      <c r="D84" s="12">
        <f t="shared" si="0"/>
        <v>16.624210719131618</v>
      </c>
    </row>
    <row r="85" spans="1:4" x14ac:dyDescent="0.2">
      <c r="A85" s="13">
        <v>29099</v>
      </c>
      <c r="B85" s="26">
        <v>0.74399999999999999</v>
      </c>
      <c r="C85" s="12">
        <v>5</v>
      </c>
      <c r="D85" s="12">
        <f t="shared" si="0"/>
        <v>16.803877688172044</v>
      </c>
    </row>
    <row r="86" spans="1:4" x14ac:dyDescent="0.2">
      <c r="A86" s="13">
        <v>29129</v>
      </c>
      <c r="B86" s="26">
        <v>0.752</v>
      </c>
      <c r="C86" s="12">
        <v>5</v>
      </c>
      <c r="D86" s="12">
        <f t="shared" si="0"/>
        <v>16.625113031914896</v>
      </c>
    </row>
    <row r="87" spans="1:4" x14ac:dyDescent="0.2">
      <c r="A87" s="13">
        <v>29160</v>
      </c>
      <c r="B87" s="26">
        <v>0.76</v>
      </c>
      <c r="C87" s="12">
        <v>4.8</v>
      </c>
      <c r="D87" s="12">
        <f t="shared" si="0"/>
        <v>15.792107368421052</v>
      </c>
    </row>
    <row r="88" spans="1:4" x14ac:dyDescent="0.2">
      <c r="A88" s="13">
        <v>29190</v>
      </c>
      <c r="B88" s="26">
        <v>0.76900000000000002</v>
      </c>
      <c r="C88" s="12">
        <v>4.7</v>
      </c>
      <c r="D88" s="12">
        <f t="shared" si="0"/>
        <v>15.282132509752927</v>
      </c>
    </row>
    <row r="89" spans="1:4" x14ac:dyDescent="0.2">
      <c r="A89" s="13">
        <v>29221</v>
      </c>
      <c r="B89" s="26">
        <v>0.78</v>
      </c>
      <c r="C89" s="12">
        <v>4.7</v>
      </c>
      <c r="D89" s="12">
        <f t="shared" si="0"/>
        <v>15.066615256410257</v>
      </c>
    </row>
    <row r="90" spans="1:4" x14ac:dyDescent="0.2">
      <c r="A90" s="13">
        <v>29252</v>
      </c>
      <c r="B90" s="26">
        <v>0.79</v>
      </c>
      <c r="C90" s="12">
        <v>4.7</v>
      </c>
      <c r="D90" s="12">
        <f t="shared" si="0"/>
        <v>14.875898607594937</v>
      </c>
    </row>
    <row r="91" spans="1:4" x14ac:dyDescent="0.2">
      <c r="A91" s="13">
        <v>29281</v>
      </c>
      <c r="B91" s="26">
        <v>0.80100000000000005</v>
      </c>
      <c r="C91" s="12">
        <v>4.9000000000000004</v>
      </c>
      <c r="D91" s="12">
        <f t="shared" si="0"/>
        <v>15.295934207240951</v>
      </c>
    </row>
    <row r="92" spans="1:4" x14ac:dyDescent="0.2">
      <c r="A92" s="13">
        <v>29312</v>
      </c>
      <c r="B92" s="26">
        <v>0.80900000000000005</v>
      </c>
      <c r="C92" s="12">
        <v>5.0999999999999996</v>
      </c>
      <c r="D92" s="12">
        <f t="shared" si="0"/>
        <v>15.762826576019776</v>
      </c>
    </row>
    <row r="93" spans="1:4" x14ac:dyDescent="0.2">
      <c r="A93" s="13">
        <v>29342</v>
      </c>
      <c r="B93" s="26">
        <v>0.81699999999999995</v>
      </c>
      <c r="C93" s="12">
        <v>5.4</v>
      </c>
      <c r="D93" s="12">
        <f t="shared" si="0"/>
        <v>16.52662399020808</v>
      </c>
    </row>
    <row r="94" spans="1:4" x14ac:dyDescent="0.2">
      <c r="A94" s="13">
        <v>29373</v>
      </c>
      <c r="B94" s="26">
        <v>0.82499999999999996</v>
      </c>
      <c r="C94" s="12">
        <v>5.6</v>
      </c>
      <c r="D94" s="12">
        <f t="shared" si="0"/>
        <v>16.972527515151516</v>
      </c>
    </row>
    <row r="95" spans="1:4" x14ac:dyDescent="0.2">
      <c r="A95" s="13">
        <v>29403</v>
      </c>
      <c r="B95" s="26">
        <v>0.82599999999999996</v>
      </c>
      <c r="C95" s="12">
        <v>5.7</v>
      </c>
      <c r="D95" s="12">
        <f t="shared" si="0"/>
        <v>17.254693583535111</v>
      </c>
    </row>
    <row r="96" spans="1:4" x14ac:dyDescent="0.2">
      <c r="A96" s="13">
        <v>29434</v>
      </c>
      <c r="B96" s="26">
        <v>0.83199999999999996</v>
      </c>
      <c r="C96" s="12">
        <v>5.7</v>
      </c>
      <c r="D96" s="12">
        <f t="shared" si="0"/>
        <v>17.130260697115386</v>
      </c>
    </row>
    <row r="97" spans="1:4" x14ac:dyDescent="0.2">
      <c r="A97" s="13">
        <v>29465</v>
      </c>
      <c r="B97" s="26">
        <v>0.83899999999999997</v>
      </c>
      <c r="C97" s="12">
        <v>5.7</v>
      </c>
      <c r="D97" s="12">
        <f t="shared" si="0"/>
        <v>16.987338379022649</v>
      </c>
    </row>
    <row r="98" spans="1:4" x14ac:dyDescent="0.2">
      <c r="A98" s="13">
        <v>29495</v>
      </c>
      <c r="B98" s="26">
        <v>0.84699999999999998</v>
      </c>
      <c r="C98" s="12">
        <v>5.7</v>
      </c>
      <c r="D98" s="12">
        <f t="shared" si="0"/>
        <v>16.826891263282175</v>
      </c>
    </row>
    <row r="99" spans="1:4" x14ac:dyDescent="0.2">
      <c r="A99" s="13">
        <v>29526</v>
      </c>
      <c r="B99" s="26">
        <v>0.85599999999999998</v>
      </c>
      <c r="C99" s="12">
        <v>5.6</v>
      </c>
      <c r="D99" s="12">
        <f t="shared" si="0"/>
        <v>16.357868224299065</v>
      </c>
    </row>
    <row r="100" spans="1:4" x14ac:dyDescent="0.2">
      <c r="A100" s="13">
        <v>29556</v>
      </c>
      <c r="B100" s="26">
        <v>0.86399999999999999</v>
      </c>
      <c r="C100" s="12">
        <v>5.5</v>
      </c>
      <c r="D100" s="12">
        <f t="shared" si="0"/>
        <v>15.917006365740741</v>
      </c>
    </row>
    <row r="101" spans="1:4" x14ac:dyDescent="0.2">
      <c r="A101" s="13">
        <v>29587</v>
      </c>
      <c r="B101" s="26">
        <v>0.872</v>
      </c>
      <c r="C101" s="12">
        <v>5.4</v>
      </c>
      <c r="D101" s="12">
        <f t="shared" si="0"/>
        <v>15.484233715596332</v>
      </c>
    </row>
    <row r="102" spans="1:4" x14ac:dyDescent="0.2">
      <c r="A102" s="13">
        <v>29618</v>
      </c>
      <c r="B102" s="26">
        <v>0.88</v>
      </c>
      <c r="C102" s="12">
        <v>5.5</v>
      </c>
      <c r="D102" s="12">
        <f t="shared" si="0"/>
        <v>15.627606250000001</v>
      </c>
    </row>
    <row r="103" spans="1:4" x14ac:dyDescent="0.2">
      <c r="A103" s="13">
        <v>29646</v>
      </c>
      <c r="B103" s="26">
        <v>0.88600000000000001</v>
      </c>
      <c r="C103" s="12">
        <v>5.8</v>
      </c>
      <c r="D103" s="12">
        <f t="shared" si="0"/>
        <v>16.368418284424379</v>
      </c>
    </row>
    <row r="104" spans="1:4" x14ac:dyDescent="0.2">
      <c r="A104" s="13">
        <v>29677</v>
      </c>
      <c r="B104" s="26">
        <v>0.89100000000000001</v>
      </c>
      <c r="C104" s="12">
        <v>6</v>
      </c>
      <c r="D104" s="12">
        <f t="shared" si="0"/>
        <v>16.837824915824914</v>
      </c>
    </row>
    <row r="105" spans="1:4" x14ac:dyDescent="0.2">
      <c r="A105" s="13">
        <v>29707</v>
      </c>
      <c r="B105" s="26">
        <v>0.89700000000000002</v>
      </c>
      <c r="C105" s="12">
        <v>6.3</v>
      </c>
      <c r="D105" s="12">
        <f t="shared" si="0"/>
        <v>17.561457190635451</v>
      </c>
    </row>
    <row r="106" spans="1:4" x14ac:dyDescent="0.2">
      <c r="A106" s="13">
        <v>29738</v>
      </c>
      <c r="B106" s="26">
        <v>0.90500000000000003</v>
      </c>
      <c r="C106" s="12">
        <v>6.5</v>
      </c>
      <c r="D106" s="12">
        <f t="shared" si="0"/>
        <v>17.958796132596685</v>
      </c>
    </row>
    <row r="107" spans="1:4" x14ac:dyDescent="0.2">
      <c r="A107" s="13">
        <v>29768</v>
      </c>
      <c r="B107" s="26">
        <v>0.91500000000000004</v>
      </c>
      <c r="C107" s="12">
        <v>6.6</v>
      </c>
      <c r="D107" s="12">
        <f t="shared" si="0"/>
        <v>18.035794754098358</v>
      </c>
    </row>
    <row r="108" spans="1:4" x14ac:dyDescent="0.2">
      <c r="A108" s="13">
        <v>29799</v>
      </c>
      <c r="B108" s="26">
        <v>0.92200000000000004</v>
      </c>
      <c r="C108" s="12">
        <v>6.6</v>
      </c>
      <c r="D108" s="12">
        <f t="shared" si="0"/>
        <v>17.898863557483729</v>
      </c>
    </row>
    <row r="109" spans="1:4" x14ac:dyDescent="0.2">
      <c r="A109" s="13">
        <v>29830</v>
      </c>
      <c r="B109" s="26">
        <v>0.93100000000000005</v>
      </c>
      <c r="C109" s="12">
        <v>6.6</v>
      </c>
      <c r="D109" s="12">
        <f t="shared" si="0"/>
        <v>17.725834801288936</v>
      </c>
    </row>
    <row r="110" spans="1:4" x14ac:dyDescent="0.2">
      <c r="A110" s="13">
        <v>29860</v>
      </c>
      <c r="B110" s="26">
        <v>0.93400000000000005</v>
      </c>
      <c r="C110" s="12">
        <v>6.6</v>
      </c>
      <c r="D110" s="12">
        <f t="shared" si="0"/>
        <v>17.668899571734475</v>
      </c>
    </row>
    <row r="111" spans="1:4" x14ac:dyDescent="0.2">
      <c r="A111" s="13">
        <v>29891</v>
      </c>
      <c r="B111" s="26">
        <v>0.93799999999999994</v>
      </c>
      <c r="C111" s="12">
        <v>6.4</v>
      </c>
      <c r="D111" s="12">
        <f t="shared" si="0"/>
        <v>17.060414498933905</v>
      </c>
    </row>
    <row r="112" spans="1:4" x14ac:dyDescent="0.2">
      <c r="A112" s="13">
        <v>29921</v>
      </c>
      <c r="B112" s="26">
        <v>0.94099999999999995</v>
      </c>
      <c r="C112" s="12">
        <v>6.3</v>
      </c>
      <c r="D112" s="12">
        <f t="shared" si="0"/>
        <v>16.74030510095643</v>
      </c>
    </row>
    <row r="113" spans="1:4" x14ac:dyDescent="0.2">
      <c r="A113" s="13">
        <v>29952</v>
      </c>
      <c r="B113" s="26">
        <v>0.94399999999999995</v>
      </c>
      <c r="C113" s="12">
        <v>6.2</v>
      </c>
      <c r="D113" s="12">
        <f t="shared" si="0"/>
        <v>16.42223029661017</v>
      </c>
    </row>
    <row r="114" spans="1:4" x14ac:dyDescent="0.2">
      <c r="A114" s="13">
        <v>29983</v>
      </c>
      <c r="B114" s="26">
        <v>0.94699999999999995</v>
      </c>
      <c r="C114" s="12">
        <v>6.4</v>
      </c>
      <c r="D114" s="12">
        <f t="shared" si="0"/>
        <v>16.898277507919751</v>
      </c>
    </row>
    <row r="115" spans="1:4" x14ac:dyDescent="0.2">
      <c r="A115" s="13">
        <v>30011</v>
      </c>
      <c r="B115" s="26">
        <v>0.94699999999999995</v>
      </c>
      <c r="C115" s="12">
        <v>6.6</v>
      </c>
      <c r="D115" s="12">
        <f t="shared" si="0"/>
        <v>17.426348680042238</v>
      </c>
    </row>
    <row r="116" spans="1:4" x14ac:dyDescent="0.2">
      <c r="A116" s="13">
        <v>30042</v>
      </c>
      <c r="B116" s="26">
        <v>0.95</v>
      </c>
      <c r="C116" s="12">
        <v>6.7</v>
      </c>
      <c r="D116" s="12">
        <f t="shared" si="0"/>
        <v>17.634519894736844</v>
      </c>
    </row>
    <row r="117" spans="1:4" x14ac:dyDescent="0.2">
      <c r="A117" s="13">
        <v>30072</v>
      </c>
      <c r="B117" s="26">
        <v>0.95899999999999996</v>
      </c>
      <c r="C117" s="12">
        <v>6.9</v>
      </c>
      <c r="D117" s="12">
        <f t="shared" ref="D117:D180" si="2">C117*$B$569/B117</f>
        <v>17.990487278415017</v>
      </c>
    </row>
    <row r="118" spans="1:4" x14ac:dyDescent="0.2">
      <c r="A118" s="13">
        <v>30103</v>
      </c>
      <c r="B118" s="26">
        <v>0.97</v>
      </c>
      <c r="C118" s="12">
        <v>7.1</v>
      </c>
      <c r="D118" s="12">
        <f t="shared" si="2"/>
        <v>18.302021340206185</v>
      </c>
    </row>
    <row r="119" spans="1:4" x14ac:dyDescent="0.2">
      <c r="A119" s="13">
        <v>30133</v>
      </c>
      <c r="B119" s="26">
        <v>0.97499999999999998</v>
      </c>
      <c r="C119" s="12">
        <v>7.2</v>
      </c>
      <c r="D119" s="12">
        <f t="shared" si="2"/>
        <v>18.464617846153846</v>
      </c>
    </row>
    <row r="120" spans="1:4" x14ac:dyDescent="0.2">
      <c r="A120" s="13">
        <v>30164</v>
      </c>
      <c r="B120" s="26">
        <v>0.97699999999999998</v>
      </c>
      <c r="C120" s="12">
        <v>7.2</v>
      </c>
      <c r="D120" s="12">
        <f t="shared" si="2"/>
        <v>18.426819242579324</v>
      </c>
    </row>
    <row r="121" spans="1:4" x14ac:dyDescent="0.2">
      <c r="A121" s="13">
        <v>30195</v>
      </c>
      <c r="B121" s="26">
        <v>0.97699999999999998</v>
      </c>
      <c r="C121" s="12">
        <v>7.2</v>
      </c>
      <c r="D121" s="12">
        <f t="shared" si="2"/>
        <v>18.426819242579324</v>
      </c>
    </row>
    <row r="122" spans="1:4" x14ac:dyDescent="0.2">
      <c r="A122" s="13">
        <v>30225</v>
      </c>
      <c r="B122" s="26">
        <v>0.98099999999999998</v>
      </c>
      <c r="C122" s="12">
        <v>7.2</v>
      </c>
      <c r="D122" s="12">
        <f t="shared" si="2"/>
        <v>18.351684403669726</v>
      </c>
    </row>
    <row r="123" spans="1:4" x14ac:dyDescent="0.2">
      <c r="A123" s="13">
        <v>30256</v>
      </c>
      <c r="B123" s="26">
        <v>0.98</v>
      </c>
      <c r="C123" s="12">
        <v>6.9</v>
      </c>
      <c r="D123" s="12">
        <f t="shared" si="2"/>
        <v>17.604976836734696</v>
      </c>
    </row>
    <row r="124" spans="1:4" x14ac:dyDescent="0.2">
      <c r="A124" s="13">
        <v>30286</v>
      </c>
      <c r="B124" s="26">
        <v>0.97699999999999998</v>
      </c>
      <c r="C124" s="12">
        <v>6.7</v>
      </c>
      <c r="D124" s="12">
        <f t="shared" si="2"/>
        <v>17.147179017400205</v>
      </c>
    </row>
    <row r="125" spans="1:4" x14ac:dyDescent="0.2">
      <c r="A125" s="13">
        <v>30317</v>
      </c>
      <c r="B125" s="26">
        <v>0.97899999999999998</v>
      </c>
      <c r="C125" s="12">
        <v>6.7</v>
      </c>
      <c r="D125" s="12">
        <f t="shared" si="2"/>
        <v>17.112149029622064</v>
      </c>
    </row>
    <row r="126" spans="1:4" x14ac:dyDescent="0.2">
      <c r="A126" s="13">
        <v>30348</v>
      </c>
      <c r="B126" s="26">
        <v>0.98</v>
      </c>
      <c r="C126" s="12">
        <v>6.7</v>
      </c>
      <c r="D126" s="12">
        <f t="shared" si="2"/>
        <v>17.094687653061225</v>
      </c>
    </row>
    <row r="127" spans="1:4" x14ac:dyDescent="0.2">
      <c r="A127" s="13">
        <v>30376</v>
      </c>
      <c r="B127" s="26">
        <v>0.98099999999999998</v>
      </c>
      <c r="C127" s="12">
        <v>6.9</v>
      </c>
      <c r="D127" s="12">
        <f t="shared" si="2"/>
        <v>17.587030886850155</v>
      </c>
    </row>
    <row r="128" spans="1:4" x14ac:dyDescent="0.2">
      <c r="A128" s="13">
        <v>30407</v>
      </c>
      <c r="B128" s="26">
        <v>0.98799999999999999</v>
      </c>
      <c r="C128" s="12">
        <v>6.9</v>
      </c>
      <c r="D128" s="12">
        <f t="shared" si="2"/>
        <v>17.46242641700405</v>
      </c>
    </row>
    <row r="129" spans="1:4" x14ac:dyDescent="0.2">
      <c r="A129" s="13">
        <v>30437</v>
      </c>
      <c r="B129" s="26">
        <v>0.99199999999999999</v>
      </c>
      <c r="C129" s="12">
        <v>7.2</v>
      </c>
      <c r="D129" s="12">
        <f t="shared" si="2"/>
        <v>18.148187903225807</v>
      </c>
    </row>
    <row r="130" spans="1:4" x14ac:dyDescent="0.2">
      <c r="A130" s="13">
        <v>30468</v>
      </c>
      <c r="B130" s="26">
        <v>0.99399999999999999</v>
      </c>
      <c r="C130" s="12">
        <v>7.4</v>
      </c>
      <c r="D130" s="12">
        <f t="shared" si="2"/>
        <v>18.61477444668008</v>
      </c>
    </row>
    <row r="131" spans="1:4" x14ac:dyDescent="0.2">
      <c r="A131" s="13">
        <v>30498</v>
      </c>
      <c r="B131" s="26">
        <v>0.998</v>
      </c>
      <c r="C131" s="12">
        <v>7.5</v>
      </c>
      <c r="D131" s="12">
        <f t="shared" si="2"/>
        <v>18.790708917835673</v>
      </c>
    </row>
    <row r="132" spans="1:4" x14ac:dyDescent="0.2">
      <c r="A132" s="13">
        <v>30529</v>
      </c>
      <c r="B132" s="26">
        <v>1.0009999999999999</v>
      </c>
      <c r="C132" s="12">
        <v>7.5</v>
      </c>
      <c r="D132" s="12">
        <f t="shared" si="2"/>
        <v>18.734393106893112</v>
      </c>
    </row>
    <row r="133" spans="1:4" x14ac:dyDescent="0.2">
      <c r="A133" s="13">
        <v>30560</v>
      </c>
      <c r="B133" s="26">
        <v>1.004</v>
      </c>
      <c r="C133" s="12">
        <v>7.6</v>
      </c>
      <c r="D133" s="12">
        <f t="shared" si="2"/>
        <v>18.927459362549801</v>
      </c>
    </row>
    <row r="134" spans="1:4" x14ac:dyDescent="0.2">
      <c r="A134" s="13">
        <v>30590</v>
      </c>
      <c r="B134" s="26">
        <v>1.008</v>
      </c>
      <c r="C134" s="12">
        <v>7.5</v>
      </c>
      <c r="D134" s="12">
        <f t="shared" si="2"/>
        <v>18.604293154761905</v>
      </c>
    </row>
    <row r="135" spans="1:4" x14ac:dyDescent="0.2">
      <c r="A135" s="13">
        <v>30621</v>
      </c>
      <c r="B135" s="26">
        <v>1.0109999999999999</v>
      </c>
      <c r="C135" s="12">
        <v>7.3</v>
      </c>
      <c r="D135" s="12">
        <f t="shared" si="2"/>
        <v>18.054445202769536</v>
      </c>
    </row>
    <row r="136" spans="1:4" x14ac:dyDescent="0.2">
      <c r="A136" s="13">
        <v>30651</v>
      </c>
      <c r="B136" s="26">
        <v>1.014</v>
      </c>
      <c r="C136" s="12">
        <v>7</v>
      </c>
      <c r="D136" s="12">
        <f t="shared" si="2"/>
        <v>17.26126134122288</v>
      </c>
    </row>
    <row r="137" spans="1:4" x14ac:dyDescent="0.2">
      <c r="A137" s="13">
        <v>30682</v>
      </c>
      <c r="B137" s="26">
        <v>1.0209999999999999</v>
      </c>
      <c r="C137" s="12">
        <v>6.8</v>
      </c>
      <c r="D137" s="12">
        <f t="shared" si="2"/>
        <v>16.653120078354558</v>
      </c>
    </row>
    <row r="138" spans="1:4" x14ac:dyDescent="0.2">
      <c r="A138" s="13">
        <v>30713</v>
      </c>
      <c r="B138" s="26">
        <v>1.026</v>
      </c>
      <c r="C138" s="12">
        <v>7</v>
      </c>
      <c r="D138" s="12">
        <f t="shared" si="2"/>
        <v>17.059375243664718</v>
      </c>
    </row>
    <row r="139" spans="1:4" x14ac:dyDescent="0.2">
      <c r="A139" s="13">
        <v>30742</v>
      </c>
      <c r="B139" s="26">
        <v>1.0289999999999999</v>
      </c>
      <c r="C139" s="12">
        <v>7.2</v>
      </c>
      <c r="D139" s="12">
        <f t="shared" si="2"/>
        <v>17.495629154518952</v>
      </c>
    </row>
    <row r="140" spans="1:4" x14ac:dyDescent="0.2">
      <c r="A140" s="13">
        <v>30773</v>
      </c>
      <c r="B140" s="26">
        <v>1.0329999999999999</v>
      </c>
      <c r="C140" s="12">
        <v>7.3</v>
      </c>
      <c r="D140" s="12">
        <f t="shared" si="2"/>
        <v>17.669936205227494</v>
      </c>
    </row>
    <row r="141" spans="1:4" x14ac:dyDescent="0.2">
      <c r="A141" s="13">
        <v>30803</v>
      </c>
      <c r="B141" s="26">
        <v>1.0349999999999999</v>
      </c>
      <c r="C141" s="12">
        <v>7.6</v>
      </c>
      <c r="D141" s="12">
        <f t="shared" si="2"/>
        <v>18.360549951690821</v>
      </c>
    </row>
    <row r="142" spans="1:4" x14ac:dyDescent="0.2">
      <c r="A142" s="13">
        <v>30834</v>
      </c>
      <c r="B142" s="26">
        <v>1.0369999999999999</v>
      </c>
      <c r="C142" s="12">
        <v>7.9</v>
      </c>
      <c r="D142" s="12">
        <f t="shared" si="2"/>
        <v>19.048499807135972</v>
      </c>
    </row>
    <row r="143" spans="1:4" x14ac:dyDescent="0.2">
      <c r="A143" s="13">
        <v>30864</v>
      </c>
      <c r="B143" s="26">
        <v>1.0409999999999999</v>
      </c>
      <c r="C143" s="12">
        <v>8</v>
      </c>
      <c r="D143" s="12">
        <f t="shared" si="2"/>
        <v>19.215500480307398</v>
      </c>
    </row>
    <row r="144" spans="1:4" x14ac:dyDescent="0.2">
      <c r="A144" s="13">
        <v>30895</v>
      </c>
      <c r="B144" s="26">
        <v>1.044</v>
      </c>
      <c r="C144" s="12">
        <v>8.1</v>
      </c>
      <c r="D144" s="12">
        <f t="shared" si="2"/>
        <v>19.399787068965519</v>
      </c>
    </row>
    <row r="145" spans="1:4" x14ac:dyDescent="0.2">
      <c r="A145" s="13">
        <v>30926</v>
      </c>
      <c r="B145" s="26">
        <v>1.0469999999999999</v>
      </c>
      <c r="C145" s="12">
        <v>8.1</v>
      </c>
      <c r="D145" s="12">
        <f t="shared" si="2"/>
        <v>19.344200286532953</v>
      </c>
    </row>
    <row r="146" spans="1:4" x14ac:dyDescent="0.2">
      <c r="A146" s="13">
        <v>30956</v>
      </c>
      <c r="B146" s="26">
        <v>1.0509999999999999</v>
      </c>
      <c r="C146" s="12">
        <v>8</v>
      </c>
      <c r="D146" s="12">
        <f t="shared" si="2"/>
        <v>19.032669838249287</v>
      </c>
    </row>
    <row r="147" spans="1:4" x14ac:dyDescent="0.2">
      <c r="A147" s="13">
        <v>30987</v>
      </c>
      <c r="B147" s="26">
        <v>1.0529999999999999</v>
      </c>
      <c r="C147" s="12">
        <v>7.6</v>
      </c>
      <c r="D147" s="12">
        <f t="shared" si="2"/>
        <v>18.046694396961062</v>
      </c>
    </row>
    <row r="148" spans="1:4" x14ac:dyDescent="0.2">
      <c r="A148" s="13">
        <v>31017</v>
      </c>
      <c r="B148" s="26">
        <v>1.0549999999999999</v>
      </c>
      <c r="C148" s="12">
        <v>7.3</v>
      </c>
      <c r="D148" s="12">
        <f t="shared" si="2"/>
        <v>17.301463601895737</v>
      </c>
    </row>
    <row r="149" spans="1:4" x14ac:dyDescent="0.2">
      <c r="A149" s="13">
        <v>31048</v>
      </c>
      <c r="B149" s="26">
        <v>1.0569999999999999</v>
      </c>
      <c r="C149" s="12">
        <v>7.3</v>
      </c>
      <c r="D149" s="12">
        <f t="shared" si="2"/>
        <v>17.268726679280984</v>
      </c>
    </row>
    <row r="150" spans="1:4" x14ac:dyDescent="0.2">
      <c r="A150" s="13">
        <v>31079</v>
      </c>
      <c r="B150" s="26">
        <v>1.0629999999999999</v>
      </c>
      <c r="C150" s="12">
        <v>7.2</v>
      </c>
      <c r="D150" s="12">
        <f t="shared" si="2"/>
        <v>16.936032361241768</v>
      </c>
    </row>
    <row r="151" spans="1:4" x14ac:dyDescent="0.2">
      <c r="A151" s="13">
        <v>31107</v>
      </c>
      <c r="B151" s="26">
        <v>1.0680000000000001</v>
      </c>
      <c r="C151" s="12">
        <v>7.5</v>
      </c>
      <c r="D151" s="12">
        <f t="shared" si="2"/>
        <v>17.559108146067416</v>
      </c>
    </row>
    <row r="152" spans="1:4" x14ac:dyDescent="0.2">
      <c r="A152" s="13">
        <v>31138</v>
      </c>
      <c r="B152" s="26">
        <v>1.07</v>
      </c>
      <c r="C152" s="12">
        <v>7.7</v>
      </c>
      <c r="D152" s="12">
        <f t="shared" si="2"/>
        <v>17.993655046728975</v>
      </c>
    </row>
    <row r="153" spans="1:4" x14ac:dyDescent="0.2">
      <c r="A153" s="13">
        <v>31168</v>
      </c>
      <c r="B153" s="26">
        <v>1.0720000000000001</v>
      </c>
      <c r="C153" s="12">
        <v>8</v>
      </c>
      <c r="D153" s="12">
        <f t="shared" si="2"/>
        <v>18.659828358208955</v>
      </c>
    </row>
    <row r="154" spans="1:4" x14ac:dyDescent="0.2">
      <c r="A154" s="13">
        <v>31199</v>
      </c>
      <c r="B154" s="26">
        <v>1.075</v>
      </c>
      <c r="C154" s="12">
        <v>8.1999999999999993</v>
      </c>
      <c r="D154" s="12">
        <f t="shared" si="2"/>
        <v>19.072948279069767</v>
      </c>
    </row>
    <row r="155" spans="1:4" x14ac:dyDescent="0.2">
      <c r="A155" s="13">
        <v>31229</v>
      </c>
      <c r="B155" s="26">
        <v>1.077</v>
      </c>
      <c r="C155" s="12">
        <v>8.1999999999999993</v>
      </c>
      <c r="D155" s="12">
        <f t="shared" si="2"/>
        <v>19.037529619312906</v>
      </c>
    </row>
    <row r="156" spans="1:4" x14ac:dyDescent="0.2">
      <c r="A156" s="13">
        <v>31260</v>
      </c>
      <c r="B156" s="26">
        <v>1.079</v>
      </c>
      <c r="C156" s="12">
        <v>8.1999999999999993</v>
      </c>
      <c r="D156" s="12">
        <f t="shared" si="2"/>
        <v>19.002242261353103</v>
      </c>
    </row>
    <row r="157" spans="1:4" x14ac:dyDescent="0.2">
      <c r="A157" s="13">
        <v>31291</v>
      </c>
      <c r="B157" s="26">
        <v>1.081</v>
      </c>
      <c r="C157" s="12">
        <v>8.1999999999999993</v>
      </c>
      <c r="D157" s="12">
        <f t="shared" si="2"/>
        <v>18.96708547641073</v>
      </c>
    </row>
    <row r="158" spans="1:4" x14ac:dyDescent="0.2">
      <c r="A158" s="13">
        <v>31321</v>
      </c>
      <c r="B158" s="26">
        <v>1.085</v>
      </c>
      <c r="C158" s="12">
        <v>8.1</v>
      </c>
      <c r="D158" s="12">
        <f t="shared" si="2"/>
        <v>18.66670755760369</v>
      </c>
    </row>
    <row r="159" spans="1:4" x14ac:dyDescent="0.2">
      <c r="A159" s="13">
        <v>31352</v>
      </c>
      <c r="B159" s="26">
        <v>1.0900000000000001</v>
      </c>
      <c r="C159" s="12">
        <v>7.7</v>
      </c>
      <c r="D159" s="12">
        <f t="shared" si="2"/>
        <v>17.663496238532112</v>
      </c>
    </row>
    <row r="160" spans="1:4" x14ac:dyDescent="0.2">
      <c r="A160" s="13">
        <v>31382</v>
      </c>
      <c r="B160" s="26">
        <v>1.095</v>
      </c>
      <c r="C160" s="12">
        <v>7.4</v>
      </c>
      <c r="D160" s="12">
        <f t="shared" si="2"/>
        <v>16.897795251141552</v>
      </c>
    </row>
    <row r="161" spans="1:4" x14ac:dyDescent="0.2">
      <c r="A161" s="13">
        <v>31413</v>
      </c>
      <c r="B161" s="26">
        <v>1.099</v>
      </c>
      <c r="C161" s="12">
        <v>6.92</v>
      </c>
      <c r="D161" s="12">
        <f t="shared" si="2"/>
        <v>15.744208953594176</v>
      </c>
    </row>
    <row r="162" spans="1:4" x14ac:dyDescent="0.2">
      <c r="A162" s="13">
        <v>31444</v>
      </c>
      <c r="B162" s="26">
        <v>1.097</v>
      </c>
      <c r="C162" s="12">
        <v>7.14</v>
      </c>
      <c r="D162" s="12">
        <f t="shared" si="2"/>
        <v>16.274364065633545</v>
      </c>
    </row>
    <row r="163" spans="1:4" x14ac:dyDescent="0.2">
      <c r="A163" s="13">
        <v>31472</v>
      </c>
      <c r="B163" s="26">
        <v>1.091</v>
      </c>
      <c r="C163" s="12">
        <v>7.22</v>
      </c>
      <c r="D163" s="12">
        <f t="shared" si="2"/>
        <v>16.547214243813016</v>
      </c>
    </row>
    <row r="164" spans="1:4" x14ac:dyDescent="0.2">
      <c r="A164" s="13">
        <v>31503</v>
      </c>
      <c r="B164" s="26">
        <v>1.087</v>
      </c>
      <c r="C164" s="12">
        <v>7.42</v>
      </c>
      <c r="D164" s="12">
        <f t="shared" si="2"/>
        <v>17.068163882244711</v>
      </c>
    </row>
    <row r="165" spans="1:4" x14ac:dyDescent="0.2">
      <c r="A165" s="13">
        <v>31533</v>
      </c>
      <c r="B165" s="26">
        <v>1.0900000000000001</v>
      </c>
      <c r="C165" s="12">
        <v>7.49</v>
      </c>
      <c r="D165" s="12">
        <f t="shared" si="2"/>
        <v>17.181764522935779</v>
      </c>
    </row>
    <row r="166" spans="1:4" x14ac:dyDescent="0.2">
      <c r="A166" s="13">
        <v>31564</v>
      </c>
      <c r="B166" s="26">
        <v>1.0940000000000001</v>
      </c>
      <c r="C166" s="12">
        <v>7.71</v>
      </c>
      <c r="D166" s="12">
        <f t="shared" si="2"/>
        <v>17.621768802559416</v>
      </c>
    </row>
    <row r="167" spans="1:4" x14ac:dyDescent="0.2">
      <c r="A167" s="13">
        <v>31594</v>
      </c>
      <c r="B167" s="26">
        <v>1.095</v>
      </c>
      <c r="C167" s="12">
        <v>7.75</v>
      </c>
      <c r="D167" s="12">
        <f t="shared" si="2"/>
        <v>17.697015296803656</v>
      </c>
    </row>
    <row r="168" spans="1:4" x14ac:dyDescent="0.2">
      <c r="A168" s="13">
        <v>31625</v>
      </c>
      <c r="B168" s="26">
        <v>1.0960000000000001</v>
      </c>
      <c r="C168" s="12">
        <v>7.7</v>
      </c>
      <c r="D168" s="12">
        <f t="shared" si="2"/>
        <v>17.566798266423358</v>
      </c>
    </row>
    <row r="169" spans="1:4" x14ac:dyDescent="0.2">
      <c r="A169" s="13">
        <v>31656</v>
      </c>
      <c r="B169" s="26">
        <v>1.1000000000000001</v>
      </c>
      <c r="C169" s="12">
        <v>7.71</v>
      </c>
      <c r="D169" s="12">
        <f t="shared" si="2"/>
        <v>17.525650063636363</v>
      </c>
    </row>
    <row r="170" spans="1:4" x14ac:dyDescent="0.2">
      <c r="A170" s="13">
        <v>31686</v>
      </c>
      <c r="B170" s="26">
        <v>1.1020000000000001</v>
      </c>
      <c r="C170" s="12">
        <v>7.46</v>
      </c>
      <c r="D170" s="12">
        <f t="shared" si="2"/>
        <v>16.926597840290381</v>
      </c>
    </row>
    <row r="171" spans="1:4" x14ac:dyDescent="0.2">
      <c r="A171" s="13">
        <v>31717</v>
      </c>
      <c r="B171" s="26">
        <v>1.1040000000000001</v>
      </c>
      <c r="C171" s="12">
        <v>7.4</v>
      </c>
      <c r="D171" s="12">
        <f t="shared" si="2"/>
        <v>16.760041485507244</v>
      </c>
    </row>
    <row r="172" spans="1:4" x14ac:dyDescent="0.2">
      <c r="A172" s="13">
        <v>31747</v>
      </c>
      <c r="B172" s="26">
        <v>1.1080000000000001</v>
      </c>
      <c r="C172" s="12">
        <v>7.01</v>
      </c>
      <c r="D172" s="12">
        <f t="shared" si="2"/>
        <v>15.819425243682311</v>
      </c>
    </row>
    <row r="173" spans="1:4" x14ac:dyDescent="0.2">
      <c r="A173" s="13">
        <v>31778</v>
      </c>
      <c r="B173" s="26">
        <v>1.1140000000000001</v>
      </c>
      <c r="C173" s="12">
        <v>6.93</v>
      </c>
      <c r="D173" s="12">
        <f t="shared" si="2"/>
        <v>15.554658716337519</v>
      </c>
    </row>
    <row r="174" spans="1:4" x14ac:dyDescent="0.2">
      <c r="A174" s="13">
        <v>31809</v>
      </c>
      <c r="B174" s="26">
        <v>1.1180000000000001</v>
      </c>
      <c r="C174" s="12">
        <v>6.95</v>
      </c>
      <c r="D174" s="12">
        <f t="shared" si="2"/>
        <v>15.543737164579605</v>
      </c>
    </row>
    <row r="175" spans="1:4" x14ac:dyDescent="0.2">
      <c r="A175" s="13">
        <v>31837</v>
      </c>
      <c r="B175" s="26">
        <v>1.1220000000000001</v>
      </c>
      <c r="C175" s="12">
        <v>7.14</v>
      </c>
      <c r="D175" s="12">
        <f t="shared" si="2"/>
        <v>15.911744545454543</v>
      </c>
    </row>
    <row r="176" spans="1:4" x14ac:dyDescent="0.2">
      <c r="A176" s="13">
        <v>31868</v>
      </c>
      <c r="B176" s="26">
        <v>1.127</v>
      </c>
      <c r="C176" s="12">
        <v>7.26</v>
      </c>
      <c r="D176" s="12">
        <f t="shared" si="2"/>
        <v>16.107389015084294</v>
      </c>
    </row>
    <row r="177" spans="1:4" x14ac:dyDescent="0.2">
      <c r="A177" s="13">
        <v>31898</v>
      </c>
      <c r="B177" s="26">
        <v>1.1299999999999999</v>
      </c>
      <c r="C177" s="12">
        <v>7.47</v>
      </c>
      <c r="D177" s="12">
        <f t="shared" si="2"/>
        <v>16.529305300884957</v>
      </c>
    </row>
    <row r="178" spans="1:4" x14ac:dyDescent="0.2">
      <c r="A178" s="13">
        <v>31929</v>
      </c>
      <c r="B178" s="26">
        <v>1.135</v>
      </c>
      <c r="C178" s="12">
        <v>7.8</v>
      </c>
      <c r="D178" s="12">
        <f t="shared" si="2"/>
        <v>17.183482466960353</v>
      </c>
    </row>
    <row r="179" spans="1:4" x14ac:dyDescent="0.2">
      <c r="A179" s="13">
        <v>31959</v>
      </c>
      <c r="B179" s="26">
        <v>1.1379999999999999</v>
      </c>
      <c r="C179" s="12">
        <v>7.8</v>
      </c>
      <c r="D179" s="12">
        <f t="shared" si="2"/>
        <v>17.13818330404218</v>
      </c>
    </row>
    <row r="180" spans="1:4" x14ac:dyDescent="0.2">
      <c r="A180" s="13">
        <v>31990</v>
      </c>
      <c r="B180" s="26">
        <v>1.143</v>
      </c>
      <c r="C180" s="12">
        <v>7.76</v>
      </c>
      <c r="D180" s="12">
        <f t="shared" si="2"/>
        <v>16.975709466316712</v>
      </c>
    </row>
    <row r="181" spans="1:4" x14ac:dyDescent="0.2">
      <c r="A181" s="13">
        <v>32021</v>
      </c>
      <c r="B181" s="26">
        <v>1.147</v>
      </c>
      <c r="C181" s="12">
        <v>7.66</v>
      </c>
      <c r="D181" s="12">
        <f t="shared" ref="D181:D244" si="3">C181*$B$569/B181</f>
        <v>16.698512833478638</v>
      </c>
    </row>
    <row r="182" spans="1:4" x14ac:dyDescent="0.2">
      <c r="A182" s="13">
        <v>32051</v>
      </c>
      <c r="B182" s="26">
        <v>1.1499999999999999</v>
      </c>
      <c r="C182" s="12">
        <v>7.63</v>
      </c>
      <c r="D182" s="12">
        <f t="shared" si="3"/>
        <v>16.589723226086956</v>
      </c>
    </row>
    <row r="183" spans="1:4" x14ac:dyDescent="0.2">
      <c r="A183" s="13">
        <v>32082</v>
      </c>
      <c r="B183" s="26">
        <v>1.1539999999999999</v>
      </c>
      <c r="C183" s="12">
        <v>7.39</v>
      </c>
      <c r="D183" s="12">
        <f t="shared" si="3"/>
        <v>16.01220245233969</v>
      </c>
    </row>
    <row r="184" spans="1:4" x14ac:dyDescent="0.2">
      <c r="A184" s="13">
        <v>32112</v>
      </c>
      <c r="B184" s="26">
        <v>1.1559999999999999</v>
      </c>
      <c r="C184" s="12">
        <v>7.09</v>
      </c>
      <c r="D184" s="12">
        <f t="shared" si="3"/>
        <v>15.335602534602078</v>
      </c>
    </row>
    <row r="185" spans="1:4" x14ac:dyDescent="0.2">
      <c r="A185" s="13">
        <v>32143</v>
      </c>
      <c r="B185" s="26">
        <v>1.1599999999999999</v>
      </c>
      <c r="C185" s="12">
        <v>6.92</v>
      </c>
      <c r="D185" s="12">
        <f t="shared" si="3"/>
        <v>14.916280724137932</v>
      </c>
    </row>
    <row r="186" spans="1:4" x14ac:dyDescent="0.2">
      <c r="A186" s="13">
        <v>32174</v>
      </c>
      <c r="B186" s="26">
        <v>1.1619999999999999</v>
      </c>
      <c r="C186" s="12">
        <v>6.99</v>
      </c>
      <c r="D186" s="12">
        <f t="shared" si="3"/>
        <v>15.041234793459553</v>
      </c>
    </row>
    <row r="187" spans="1:4" x14ac:dyDescent="0.2">
      <c r="A187" s="13">
        <v>32203</v>
      </c>
      <c r="B187" s="26">
        <v>1.165</v>
      </c>
      <c r="C187" s="12">
        <v>7.14</v>
      </c>
      <c r="D187" s="12">
        <f t="shared" si="3"/>
        <v>15.324444103004291</v>
      </c>
    </row>
    <row r="188" spans="1:4" x14ac:dyDescent="0.2">
      <c r="A188" s="13">
        <v>32234</v>
      </c>
      <c r="B188" s="26">
        <v>1.1719999999999999</v>
      </c>
      <c r="C188" s="12">
        <v>7.3</v>
      </c>
      <c r="D188" s="12">
        <f t="shared" si="3"/>
        <v>15.574269709897612</v>
      </c>
    </row>
    <row r="189" spans="1:4" x14ac:dyDescent="0.2">
      <c r="A189" s="13">
        <v>32264</v>
      </c>
      <c r="B189" s="26">
        <v>1.175</v>
      </c>
      <c r="C189" s="12">
        <v>7.58</v>
      </c>
      <c r="D189" s="12">
        <f t="shared" si="3"/>
        <v>16.130349668085106</v>
      </c>
    </row>
    <row r="190" spans="1:4" x14ac:dyDescent="0.2">
      <c r="A190" s="13">
        <v>32295</v>
      </c>
      <c r="B190" s="26">
        <v>1.18</v>
      </c>
      <c r="C190" s="12">
        <v>7.84</v>
      </c>
      <c r="D190" s="12">
        <f t="shared" si="3"/>
        <v>16.612940067796611</v>
      </c>
    </row>
    <row r="191" spans="1:4" x14ac:dyDescent="0.2">
      <c r="A191" s="13">
        <v>32325</v>
      </c>
      <c r="B191" s="26">
        <v>1.1850000000000001</v>
      </c>
      <c r="C191" s="12">
        <v>7.9</v>
      </c>
      <c r="D191" s="12">
        <f t="shared" si="3"/>
        <v>16.669446666666666</v>
      </c>
    </row>
    <row r="192" spans="1:4" x14ac:dyDescent="0.2">
      <c r="A192" s="13">
        <v>32356</v>
      </c>
      <c r="B192" s="26">
        <v>1.19</v>
      </c>
      <c r="C192" s="12">
        <v>7.93</v>
      </c>
      <c r="D192" s="12">
        <f t="shared" si="3"/>
        <v>16.662442697478994</v>
      </c>
    </row>
    <row r="193" spans="1:4" x14ac:dyDescent="0.2">
      <c r="A193" s="13">
        <v>32387</v>
      </c>
      <c r="B193" s="26">
        <v>1.1950000000000001</v>
      </c>
      <c r="C193" s="12">
        <v>7.84</v>
      </c>
      <c r="D193" s="12">
        <f t="shared" si="3"/>
        <v>16.404409439330543</v>
      </c>
    </row>
    <row r="194" spans="1:4" x14ac:dyDescent="0.2">
      <c r="A194" s="13">
        <v>32417</v>
      </c>
      <c r="B194" s="26">
        <v>1.1990000000000001</v>
      </c>
      <c r="C194" s="12">
        <v>7.7</v>
      </c>
      <c r="D194" s="12">
        <f t="shared" si="3"/>
        <v>16.057723853211012</v>
      </c>
    </row>
    <row r="195" spans="1:4" x14ac:dyDescent="0.2">
      <c r="A195" s="13">
        <v>32448</v>
      </c>
      <c r="B195" s="26">
        <v>1.2030000000000001</v>
      </c>
      <c r="C195" s="12">
        <v>7.46</v>
      </c>
      <c r="D195" s="12">
        <f t="shared" si="3"/>
        <v>15.505495278470491</v>
      </c>
    </row>
    <row r="196" spans="1:4" x14ac:dyDescent="0.2">
      <c r="A196" s="13">
        <v>32478</v>
      </c>
      <c r="B196" s="26">
        <v>1.2070000000000001</v>
      </c>
      <c r="C196" s="12">
        <v>7.28</v>
      </c>
      <c r="D196" s="12">
        <f t="shared" si="3"/>
        <v>15.081222667771335</v>
      </c>
    </row>
    <row r="197" spans="1:4" x14ac:dyDescent="0.2">
      <c r="A197" s="13">
        <v>32509</v>
      </c>
      <c r="B197" s="26">
        <v>1.212</v>
      </c>
      <c r="C197" s="12">
        <v>7.17</v>
      </c>
      <c r="D197" s="12">
        <f t="shared" si="3"/>
        <v>14.792070866336633</v>
      </c>
    </row>
    <row r="198" spans="1:4" x14ac:dyDescent="0.2">
      <c r="A198" s="13">
        <v>32540</v>
      </c>
      <c r="B198" s="26">
        <v>1.216</v>
      </c>
      <c r="C198" s="12">
        <v>7.18</v>
      </c>
      <c r="D198" s="12">
        <f t="shared" si="3"/>
        <v>14.763975378289475</v>
      </c>
    </row>
    <row r="199" spans="1:4" x14ac:dyDescent="0.2">
      <c r="A199" s="13">
        <v>32568</v>
      </c>
      <c r="B199" s="26">
        <v>1.222</v>
      </c>
      <c r="C199" s="12">
        <v>7.24</v>
      </c>
      <c r="D199" s="12">
        <f t="shared" si="3"/>
        <v>14.814254566284781</v>
      </c>
    </row>
    <row r="200" spans="1:4" x14ac:dyDescent="0.2">
      <c r="A200" s="13">
        <v>32599</v>
      </c>
      <c r="B200" s="26">
        <v>1.2310000000000001</v>
      </c>
      <c r="C200" s="12">
        <v>7.52</v>
      </c>
      <c r="D200" s="12">
        <f t="shared" si="3"/>
        <v>15.274683866774978</v>
      </c>
    </row>
    <row r="201" spans="1:4" x14ac:dyDescent="0.2">
      <c r="A201" s="13">
        <v>32629</v>
      </c>
      <c r="B201" s="26">
        <v>1.2370000000000001</v>
      </c>
      <c r="C201" s="12">
        <v>7.72</v>
      </c>
      <c r="D201" s="12">
        <f t="shared" si="3"/>
        <v>15.604865998383184</v>
      </c>
    </row>
    <row r="202" spans="1:4" x14ac:dyDescent="0.2">
      <c r="A202" s="13">
        <v>32660</v>
      </c>
      <c r="B202" s="26">
        <v>1.2410000000000001</v>
      </c>
      <c r="C202" s="12">
        <v>8.02</v>
      </c>
      <c r="D202" s="12">
        <f t="shared" si="3"/>
        <v>16.159020419016919</v>
      </c>
    </row>
    <row r="203" spans="1:4" x14ac:dyDescent="0.2">
      <c r="A203" s="13">
        <v>32690</v>
      </c>
      <c r="B203" s="26">
        <v>1.2450000000000001</v>
      </c>
      <c r="C203" s="12">
        <v>8.1</v>
      </c>
      <c r="D203" s="12">
        <f t="shared" si="3"/>
        <v>16.267773253012049</v>
      </c>
    </row>
    <row r="204" spans="1:4" x14ac:dyDescent="0.2">
      <c r="A204" s="13">
        <v>32721</v>
      </c>
      <c r="B204" s="26">
        <v>1.2450000000000001</v>
      </c>
      <c r="C204" s="12">
        <v>8.11</v>
      </c>
      <c r="D204" s="12">
        <f t="shared" si="3"/>
        <v>16.287856923694779</v>
      </c>
    </row>
    <row r="205" spans="1:4" x14ac:dyDescent="0.2">
      <c r="A205" s="13">
        <v>32752</v>
      </c>
      <c r="B205" s="26">
        <v>1.248</v>
      </c>
      <c r="C205" s="12">
        <v>8.02</v>
      </c>
      <c r="D205" s="12">
        <f t="shared" si="3"/>
        <v>16.06838488782051</v>
      </c>
    </row>
    <row r="206" spans="1:4" x14ac:dyDescent="0.2">
      <c r="A206" s="13">
        <v>32782</v>
      </c>
      <c r="B206" s="26">
        <v>1.254</v>
      </c>
      <c r="C206" s="12">
        <v>7.87</v>
      </c>
      <c r="D206" s="12">
        <f t="shared" si="3"/>
        <v>15.692409720893142</v>
      </c>
    </row>
    <row r="207" spans="1:4" x14ac:dyDescent="0.2">
      <c r="A207" s="13">
        <v>32813</v>
      </c>
      <c r="B207" s="26">
        <v>1.2589999999999999</v>
      </c>
      <c r="C207" s="12">
        <v>7.52</v>
      </c>
      <c r="D207" s="12">
        <f t="shared" si="3"/>
        <v>14.934976838760923</v>
      </c>
    </row>
    <row r="208" spans="1:4" x14ac:dyDescent="0.2">
      <c r="A208" s="13">
        <v>32843</v>
      </c>
      <c r="B208" s="26">
        <v>1.2629999999999999</v>
      </c>
      <c r="C208" s="12">
        <v>7.27</v>
      </c>
      <c r="D208" s="12">
        <f t="shared" si="3"/>
        <v>14.392740768012668</v>
      </c>
    </row>
    <row r="209" spans="1:4" x14ac:dyDescent="0.2">
      <c r="A209" s="13">
        <v>32874</v>
      </c>
      <c r="B209" s="26">
        <v>1.2749999999999999</v>
      </c>
      <c r="C209" s="12">
        <v>7.18</v>
      </c>
      <c r="D209" s="12">
        <f t="shared" si="3"/>
        <v>14.080779654901963</v>
      </c>
    </row>
    <row r="210" spans="1:4" x14ac:dyDescent="0.2">
      <c r="A210" s="13">
        <v>32905</v>
      </c>
      <c r="B210" s="26">
        <v>1.28</v>
      </c>
      <c r="C210" s="12">
        <v>7.49</v>
      </c>
      <c r="D210" s="12">
        <f t="shared" si="3"/>
        <v>14.631346351562502</v>
      </c>
    </row>
    <row r="211" spans="1:4" x14ac:dyDescent="0.2">
      <c r="A211" s="13">
        <v>32933</v>
      </c>
      <c r="B211" s="26">
        <v>1.286</v>
      </c>
      <c r="C211" s="12">
        <v>7.58</v>
      </c>
      <c r="D211" s="12">
        <f t="shared" si="3"/>
        <v>14.738072208398133</v>
      </c>
    </row>
    <row r="212" spans="1:4" x14ac:dyDescent="0.2">
      <c r="A212" s="13">
        <v>32964</v>
      </c>
      <c r="B212" s="26">
        <v>1.2889999999999999</v>
      </c>
      <c r="C212" s="12">
        <v>7.7</v>
      </c>
      <c r="D212" s="12">
        <f t="shared" si="3"/>
        <v>14.936548409619864</v>
      </c>
    </row>
    <row r="213" spans="1:4" x14ac:dyDescent="0.2">
      <c r="A213" s="13">
        <v>32994</v>
      </c>
      <c r="B213" s="26">
        <v>1.2909999999999999</v>
      </c>
      <c r="C213" s="12">
        <v>7.98</v>
      </c>
      <c r="D213" s="12">
        <f t="shared" si="3"/>
        <v>15.455714686289701</v>
      </c>
    </row>
    <row r="214" spans="1:4" x14ac:dyDescent="0.2">
      <c r="A214" s="13">
        <v>33025</v>
      </c>
      <c r="B214" s="26">
        <v>1.2989999999999999</v>
      </c>
      <c r="C214" s="12">
        <v>8.1199999999999992</v>
      </c>
      <c r="D214" s="12">
        <f t="shared" si="3"/>
        <v>15.630012347959969</v>
      </c>
    </row>
    <row r="215" spans="1:4" x14ac:dyDescent="0.2">
      <c r="A215" s="13">
        <v>33055</v>
      </c>
      <c r="B215" s="26">
        <v>1.3049999999999999</v>
      </c>
      <c r="C215" s="12">
        <v>8.1999999999999993</v>
      </c>
      <c r="D215" s="12">
        <f t="shared" si="3"/>
        <v>15.711432490421455</v>
      </c>
    </row>
    <row r="216" spans="1:4" x14ac:dyDescent="0.2">
      <c r="A216" s="13">
        <v>33086</v>
      </c>
      <c r="B216" s="26">
        <v>1.3160000000000001</v>
      </c>
      <c r="C216" s="12">
        <v>8.26</v>
      </c>
      <c r="D216" s="12">
        <f t="shared" si="3"/>
        <v>15.694106702127659</v>
      </c>
    </row>
    <row r="217" spans="1:4" x14ac:dyDescent="0.2">
      <c r="A217" s="13">
        <v>33117</v>
      </c>
      <c r="B217" s="26">
        <v>1.325</v>
      </c>
      <c r="C217" s="12">
        <v>8.18</v>
      </c>
      <c r="D217" s="12">
        <f t="shared" si="3"/>
        <v>15.436536649056604</v>
      </c>
    </row>
    <row r="218" spans="1:4" x14ac:dyDescent="0.2">
      <c r="A218" s="13">
        <v>33147</v>
      </c>
      <c r="B218" s="26">
        <v>1.3340000000000001</v>
      </c>
      <c r="C218" s="12">
        <v>8.06</v>
      </c>
      <c r="D218" s="12">
        <f t="shared" si="3"/>
        <v>15.107467031484259</v>
      </c>
    </row>
    <row r="219" spans="1:4" x14ac:dyDescent="0.2">
      <c r="A219" s="13">
        <v>33178</v>
      </c>
      <c r="B219" s="26">
        <v>1.337</v>
      </c>
      <c r="C219" s="12">
        <v>7.82</v>
      </c>
      <c r="D219" s="12">
        <f t="shared" si="3"/>
        <v>14.624727703814511</v>
      </c>
    </row>
    <row r="220" spans="1:4" x14ac:dyDescent="0.2">
      <c r="A220" s="13">
        <v>33208</v>
      </c>
      <c r="B220" s="26">
        <v>1.3420000000000001</v>
      </c>
      <c r="C220" s="12">
        <v>7.62</v>
      </c>
      <c r="D220" s="12">
        <f t="shared" si="3"/>
        <v>14.197598763040238</v>
      </c>
    </row>
    <row r="221" spans="1:4" x14ac:dyDescent="0.2">
      <c r="A221" s="13">
        <v>33239</v>
      </c>
      <c r="B221" s="26">
        <v>1.347</v>
      </c>
      <c r="C221" s="12">
        <v>7.42</v>
      </c>
      <c r="D221" s="12">
        <f t="shared" si="3"/>
        <v>13.773640786933926</v>
      </c>
    </row>
    <row r="222" spans="1:4" x14ac:dyDescent="0.2">
      <c r="A222" s="13">
        <v>33270</v>
      </c>
      <c r="B222" s="26">
        <v>1.3480000000000001</v>
      </c>
      <c r="C222" s="12">
        <v>7.61</v>
      </c>
      <c r="D222" s="12">
        <f t="shared" si="3"/>
        <v>14.115855615727003</v>
      </c>
    </row>
    <row r="223" spans="1:4" x14ac:dyDescent="0.2">
      <c r="A223" s="13">
        <v>33298</v>
      </c>
      <c r="B223" s="26">
        <v>1.3480000000000001</v>
      </c>
      <c r="C223" s="12">
        <v>7.79</v>
      </c>
      <c r="D223" s="12">
        <f t="shared" si="3"/>
        <v>14.449739191394658</v>
      </c>
    </row>
    <row r="224" spans="1:4" x14ac:dyDescent="0.2">
      <c r="A224" s="13">
        <v>33329</v>
      </c>
      <c r="B224" s="26">
        <v>1.351</v>
      </c>
      <c r="C224" s="12">
        <v>7.99</v>
      </c>
      <c r="D224" s="12">
        <f t="shared" si="3"/>
        <v>14.787810384900075</v>
      </c>
    </row>
    <row r="225" spans="1:4" x14ac:dyDescent="0.2">
      <c r="A225" s="13">
        <v>33359</v>
      </c>
      <c r="B225" s="26">
        <v>1.3560000000000001</v>
      </c>
      <c r="C225" s="12">
        <v>8.15</v>
      </c>
      <c r="D225" s="12">
        <f t="shared" si="3"/>
        <v>15.028317514749265</v>
      </c>
    </row>
    <row r="226" spans="1:4" x14ac:dyDescent="0.2">
      <c r="A226" s="13">
        <v>33390</v>
      </c>
      <c r="B226" s="26">
        <v>1.36</v>
      </c>
      <c r="C226" s="12">
        <v>8.34</v>
      </c>
      <c r="D226" s="12">
        <f t="shared" si="3"/>
        <v>15.333439544117647</v>
      </c>
    </row>
    <row r="227" spans="1:4" x14ac:dyDescent="0.2">
      <c r="A227" s="13">
        <v>33420</v>
      </c>
      <c r="B227" s="26">
        <v>1.3620000000000001</v>
      </c>
      <c r="C227" s="12">
        <v>8.4</v>
      </c>
      <c r="D227" s="12">
        <f t="shared" si="3"/>
        <v>15.421074008810574</v>
      </c>
    </row>
    <row r="228" spans="1:4" x14ac:dyDescent="0.2">
      <c r="A228" s="13">
        <v>33451</v>
      </c>
      <c r="B228" s="26">
        <v>1.3660000000000001</v>
      </c>
      <c r="C228" s="12">
        <v>8.43</v>
      </c>
      <c r="D228" s="12">
        <f t="shared" si="3"/>
        <v>15.430831120058563</v>
      </c>
    </row>
    <row r="229" spans="1:4" x14ac:dyDescent="0.2">
      <c r="A229" s="13">
        <v>33482</v>
      </c>
      <c r="B229" s="26">
        <v>1.37</v>
      </c>
      <c r="C229" s="12">
        <v>8.39</v>
      </c>
      <c r="D229" s="12">
        <f t="shared" si="3"/>
        <v>15.312772722627736</v>
      </c>
    </row>
    <row r="230" spans="1:4" x14ac:dyDescent="0.2">
      <c r="A230" s="13">
        <v>33512</v>
      </c>
      <c r="B230" s="26">
        <v>1.3720000000000001</v>
      </c>
      <c r="C230" s="12">
        <v>8.33</v>
      </c>
      <c r="D230" s="12">
        <f t="shared" si="3"/>
        <v>15.181103214285713</v>
      </c>
    </row>
    <row r="231" spans="1:4" x14ac:dyDescent="0.2">
      <c r="A231" s="13">
        <v>33543</v>
      </c>
      <c r="B231" s="26">
        <v>1.3779999999999999</v>
      </c>
      <c r="C231" s="12">
        <v>7.96</v>
      </c>
      <c r="D231" s="12">
        <f t="shared" si="3"/>
        <v>14.443627953555881</v>
      </c>
    </row>
    <row r="232" spans="1:4" x14ac:dyDescent="0.2">
      <c r="A232" s="13">
        <v>33573</v>
      </c>
      <c r="B232" s="26">
        <v>1.3819999999999999</v>
      </c>
      <c r="C232" s="12">
        <v>7.81</v>
      </c>
      <c r="D232" s="12">
        <f t="shared" si="3"/>
        <v>14.130431816208393</v>
      </c>
    </row>
    <row r="233" spans="1:4" x14ac:dyDescent="0.2">
      <c r="A233" s="13">
        <v>33604</v>
      </c>
      <c r="B233" s="26">
        <v>1.383</v>
      </c>
      <c r="C233" s="12">
        <v>7.71</v>
      </c>
      <c r="D233" s="12">
        <f t="shared" si="3"/>
        <v>13.939417982646422</v>
      </c>
    </row>
    <row r="234" spans="1:4" x14ac:dyDescent="0.2">
      <c r="A234" s="13">
        <v>33635</v>
      </c>
      <c r="B234" s="26">
        <v>1.3859999999999999</v>
      </c>
      <c r="C234" s="12">
        <v>7.79</v>
      </c>
      <c r="D234" s="12">
        <f t="shared" si="3"/>
        <v>14.053570295815298</v>
      </c>
    </row>
    <row r="235" spans="1:4" x14ac:dyDescent="0.2">
      <c r="A235" s="13">
        <v>33664</v>
      </c>
      <c r="B235" s="26">
        <v>1.391</v>
      </c>
      <c r="C235" s="12">
        <v>8.02</v>
      </c>
      <c r="D235" s="12">
        <f t="shared" si="3"/>
        <v>14.416494852624011</v>
      </c>
    </row>
    <row r="236" spans="1:4" x14ac:dyDescent="0.2">
      <c r="A236" s="13">
        <v>33695</v>
      </c>
      <c r="B236" s="26">
        <v>1.3939999999999999</v>
      </c>
      <c r="C236" s="12">
        <v>8.0500000000000007</v>
      </c>
      <c r="D236" s="12">
        <f t="shared" si="3"/>
        <v>14.439280380200865</v>
      </c>
    </row>
    <row r="237" spans="1:4" x14ac:dyDescent="0.2">
      <c r="A237" s="13">
        <v>33725</v>
      </c>
      <c r="B237" s="26">
        <v>1.397</v>
      </c>
      <c r="C237" s="12">
        <v>8.41</v>
      </c>
      <c r="D237" s="12">
        <f t="shared" si="3"/>
        <v>15.052617730851827</v>
      </c>
    </row>
    <row r="238" spans="1:4" x14ac:dyDescent="0.2">
      <c r="A238" s="13">
        <v>33756</v>
      </c>
      <c r="B238" s="26">
        <v>1.401</v>
      </c>
      <c r="C238" s="12">
        <v>8.64</v>
      </c>
      <c r="D238" s="12">
        <f t="shared" si="3"/>
        <v>15.420130535331909</v>
      </c>
    </row>
    <row r="239" spans="1:4" x14ac:dyDescent="0.2">
      <c r="A239" s="13">
        <v>33786</v>
      </c>
      <c r="B239" s="26">
        <v>1.405</v>
      </c>
      <c r="C239" s="12">
        <v>8.57</v>
      </c>
      <c r="D239" s="12">
        <f t="shared" si="3"/>
        <v>15.251653871886122</v>
      </c>
    </row>
    <row r="240" spans="1:4" x14ac:dyDescent="0.2">
      <c r="A240" s="13">
        <v>33817</v>
      </c>
      <c r="B240" s="26">
        <v>1.4079999999999999</v>
      </c>
      <c r="C240" s="12">
        <v>8.6</v>
      </c>
      <c r="D240" s="12">
        <f t="shared" si="3"/>
        <v>15.27243338068182</v>
      </c>
    </row>
    <row r="241" spans="1:4" x14ac:dyDescent="0.2">
      <c r="A241" s="13">
        <v>33848</v>
      </c>
      <c r="B241" s="26">
        <v>1.411</v>
      </c>
      <c r="C241" s="12">
        <v>8.6199999999999992</v>
      </c>
      <c r="D241" s="12">
        <f t="shared" si="3"/>
        <v>15.27540364280652</v>
      </c>
    </row>
    <row r="242" spans="1:4" x14ac:dyDescent="0.2">
      <c r="A242" s="13">
        <v>33878</v>
      </c>
      <c r="B242" s="26">
        <v>1.417</v>
      </c>
      <c r="C242" s="12">
        <v>8.4700000000000006</v>
      </c>
      <c r="D242" s="12">
        <f t="shared" si="3"/>
        <v>14.946035278757941</v>
      </c>
    </row>
    <row r="243" spans="1:4" x14ac:dyDescent="0.2">
      <c r="A243" s="13">
        <v>33909</v>
      </c>
      <c r="B243" s="26">
        <v>1.421</v>
      </c>
      <c r="C243" s="12">
        <v>8.16</v>
      </c>
      <c r="D243" s="12">
        <f t="shared" si="3"/>
        <v>14.358481857846588</v>
      </c>
    </row>
    <row r="244" spans="1:4" x14ac:dyDescent="0.2">
      <c r="A244" s="13">
        <v>33939</v>
      </c>
      <c r="B244" s="26">
        <v>1.423</v>
      </c>
      <c r="C244" s="12">
        <v>7.87</v>
      </c>
      <c r="D244" s="12">
        <f t="shared" si="3"/>
        <v>13.828729297259311</v>
      </c>
    </row>
    <row r="245" spans="1:4" x14ac:dyDescent="0.2">
      <c r="A245" s="13">
        <v>33970</v>
      </c>
      <c r="B245" s="26">
        <v>1.4279999999999999</v>
      </c>
      <c r="C245" s="12">
        <v>7.75</v>
      </c>
      <c r="D245" s="12">
        <f t="shared" ref="D245:D308" si="4">C245*$B$569/B245</f>
        <v>13.57019030112045</v>
      </c>
    </row>
    <row r="246" spans="1:4" x14ac:dyDescent="0.2">
      <c r="A246" s="13">
        <v>34001</v>
      </c>
      <c r="B246" s="26">
        <v>1.431</v>
      </c>
      <c r="C246" s="12">
        <v>7.81</v>
      </c>
      <c r="D246" s="12">
        <f t="shared" si="4"/>
        <v>13.646580552061494</v>
      </c>
    </row>
    <row r="247" spans="1:4" x14ac:dyDescent="0.2">
      <c r="A247" s="13">
        <v>34029</v>
      </c>
      <c r="B247" s="26">
        <v>1.4330000000000001</v>
      </c>
      <c r="C247" s="12">
        <v>7.81</v>
      </c>
      <c r="D247" s="12">
        <f t="shared" si="4"/>
        <v>13.627534382414513</v>
      </c>
    </row>
    <row r="248" spans="1:4" x14ac:dyDescent="0.2">
      <c r="A248" s="13">
        <v>34060</v>
      </c>
      <c r="B248" s="26">
        <v>1.4379999999999999</v>
      </c>
      <c r="C248" s="12">
        <v>8.14</v>
      </c>
      <c r="D248" s="12">
        <f t="shared" si="4"/>
        <v>14.153959930458972</v>
      </c>
    </row>
    <row r="249" spans="1:4" x14ac:dyDescent="0.2">
      <c r="A249" s="13">
        <v>34090</v>
      </c>
      <c r="B249" s="26">
        <v>1.4419999999999999</v>
      </c>
      <c r="C249" s="12">
        <v>8.57</v>
      </c>
      <c r="D249" s="12">
        <f t="shared" si="4"/>
        <v>14.860314625520111</v>
      </c>
    </row>
    <row r="250" spans="1:4" x14ac:dyDescent="0.2">
      <c r="A250" s="13">
        <v>34121</v>
      </c>
      <c r="B250" s="26">
        <v>1.4430000000000001</v>
      </c>
      <c r="C250" s="12">
        <v>8.75</v>
      </c>
      <c r="D250" s="12">
        <f t="shared" si="4"/>
        <v>15.161918745668745</v>
      </c>
    </row>
    <row r="251" spans="1:4" x14ac:dyDescent="0.2">
      <c r="A251" s="13">
        <v>34151</v>
      </c>
      <c r="B251" s="26">
        <v>1.4450000000000001</v>
      </c>
      <c r="C251" s="12">
        <v>8.74</v>
      </c>
      <c r="D251" s="12">
        <f t="shared" si="4"/>
        <v>15.123629467128028</v>
      </c>
    </row>
    <row r="252" spans="1:4" x14ac:dyDescent="0.2">
      <c r="A252" s="13">
        <v>34182</v>
      </c>
      <c r="B252" s="26">
        <v>1.448</v>
      </c>
      <c r="C252" s="12">
        <v>8.74</v>
      </c>
      <c r="D252" s="12">
        <f t="shared" si="4"/>
        <v>15.092295980662984</v>
      </c>
    </row>
    <row r="253" spans="1:4" x14ac:dyDescent="0.2">
      <c r="A253" s="13">
        <v>34213</v>
      </c>
      <c r="B253" s="26">
        <v>1.45</v>
      </c>
      <c r="C253" s="12">
        <v>8.8000000000000007</v>
      </c>
      <c r="D253" s="12">
        <f t="shared" si="4"/>
        <v>15.17494455172414</v>
      </c>
    </row>
    <row r="254" spans="1:4" x14ac:dyDescent="0.2">
      <c r="A254" s="13">
        <v>34243</v>
      </c>
      <c r="B254" s="26">
        <v>1.456</v>
      </c>
      <c r="C254" s="12">
        <v>8.77</v>
      </c>
      <c r="D254" s="12">
        <f t="shared" si="4"/>
        <v>15.060890858516485</v>
      </c>
    </row>
    <row r="255" spans="1:4" x14ac:dyDescent="0.2">
      <c r="A255" s="13">
        <v>34274</v>
      </c>
      <c r="B255" s="26">
        <v>1.46</v>
      </c>
      <c r="C255" s="12">
        <v>8.2200000000000006</v>
      </c>
      <c r="D255" s="12">
        <f t="shared" si="4"/>
        <v>14.077690232876716</v>
      </c>
    </row>
    <row r="256" spans="1:4" x14ac:dyDescent="0.2">
      <c r="A256" s="13">
        <v>34304</v>
      </c>
      <c r="B256" s="26">
        <v>1.4630000000000001</v>
      </c>
      <c r="C256" s="12">
        <v>7.92</v>
      </c>
      <c r="D256" s="12">
        <f t="shared" si="4"/>
        <v>13.536092030075189</v>
      </c>
    </row>
    <row r="257" spans="1:4" x14ac:dyDescent="0.2">
      <c r="A257" s="13">
        <v>34335</v>
      </c>
      <c r="B257" s="26">
        <v>1.4630000000000001</v>
      </c>
      <c r="C257" s="12">
        <v>7.76</v>
      </c>
      <c r="D257" s="12">
        <f t="shared" si="4"/>
        <v>13.262635625427205</v>
      </c>
    </row>
    <row r="258" spans="1:4" x14ac:dyDescent="0.2">
      <c r="A258" s="13">
        <v>34366</v>
      </c>
      <c r="B258" s="26">
        <v>1.4670000000000001</v>
      </c>
      <c r="C258" s="12">
        <v>7.86</v>
      </c>
      <c r="D258" s="12">
        <f t="shared" si="4"/>
        <v>13.396917259713701</v>
      </c>
    </row>
    <row r="259" spans="1:4" x14ac:dyDescent="0.2">
      <c r="A259" s="13">
        <v>34394</v>
      </c>
      <c r="B259" s="26">
        <v>1.4710000000000001</v>
      </c>
      <c r="C259" s="12">
        <v>8.1</v>
      </c>
      <c r="D259" s="12">
        <f t="shared" si="4"/>
        <v>13.768441672331747</v>
      </c>
    </row>
    <row r="260" spans="1:4" x14ac:dyDescent="0.2">
      <c r="A260" s="13">
        <v>34425</v>
      </c>
      <c r="B260" s="26">
        <v>1.472</v>
      </c>
      <c r="C260" s="12">
        <v>8.32</v>
      </c>
      <c r="D260" s="12">
        <f t="shared" si="4"/>
        <v>14.132791739130436</v>
      </c>
    </row>
    <row r="261" spans="1:4" x14ac:dyDescent="0.2">
      <c r="A261" s="13">
        <v>34455</v>
      </c>
      <c r="B261" s="26">
        <v>1.4750000000000001</v>
      </c>
      <c r="C261" s="12">
        <v>8.5500000000000007</v>
      </c>
      <c r="D261" s="12">
        <f t="shared" si="4"/>
        <v>14.493942610169492</v>
      </c>
    </row>
    <row r="262" spans="1:4" x14ac:dyDescent="0.2">
      <c r="A262" s="13">
        <v>34486</v>
      </c>
      <c r="B262" s="26">
        <v>1.4790000000000001</v>
      </c>
      <c r="C262" s="12">
        <v>8.7899999999999991</v>
      </c>
      <c r="D262" s="12">
        <f t="shared" si="4"/>
        <v>14.860490486815415</v>
      </c>
    </row>
    <row r="263" spans="1:4" x14ac:dyDescent="0.2">
      <c r="A263" s="13">
        <v>34516</v>
      </c>
      <c r="B263" s="26">
        <v>1.484</v>
      </c>
      <c r="C263" s="12">
        <v>8.82</v>
      </c>
      <c r="D263" s="12">
        <f t="shared" si="4"/>
        <v>14.860968962264151</v>
      </c>
    </row>
    <row r="264" spans="1:4" x14ac:dyDescent="0.2">
      <c r="A264" s="13">
        <v>34547</v>
      </c>
      <c r="B264" s="26">
        <v>1.49</v>
      </c>
      <c r="C264" s="12">
        <v>8.8699999999999992</v>
      </c>
      <c r="D264" s="12">
        <f t="shared" si="4"/>
        <v>14.885032744966441</v>
      </c>
    </row>
    <row r="265" spans="1:4" x14ac:dyDescent="0.2">
      <c r="A265" s="13">
        <v>34578</v>
      </c>
      <c r="B265" s="26">
        <v>1.4930000000000001</v>
      </c>
      <c r="C265" s="12">
        <v>8.85</v>
      </c>
      <c r="D265" s="12">
        <f t="shared" si="4"/>
        <v>14.821627896851975</v>
      </c>
    </row>
    <row r="266" spans="1:4" x14ac:dyDescent="0.2">
      <c r="A266" s="13">
        <v>34608</v>
      </c>
      <c r="B266" s="26">
        <v>1.494</v>
      </c>
      <c r="C266" s="12">
        <v>8.58</v>
      </c>
      <c r="D266" s="12">
        <f t="shared" si="4"/>
        <v>14.359824538152612</v>
      </c>
    </row>
    <row r="267" spans="1:4" x14ac:dyDescent="0.2">
      <c r="A267" s="13">
        <v>34639</v>
      </c>
      <c r="B267" s="26">
        <v>1.498</v>
      </c>
      <c r="C267" s="12">
        <v>8.31</v>
      </c>
      <c r="D267" s="12">
        <f t="shared" si="4"/>
        <v>13.87080458611482</v>
      </c>
    </row>
    <row r="268" spans="1:4" x14ac:dyDescent="0.2">
      <c r="A268" s="13">
        <v>34669</v>
      </c>
      <c r="B268" s="26">
        <v>1.5009999999999999</v>
      </c>
      <c r="C268" s="12">
        <v>8.08</v>
      </c>
      <c r="D268" s="12">
        <f t="shared" si="4"/>
        <v>13.45993961359094</v>
      </c>
    </row>
    <row r="269" spans="1:4" x14ac:dyDescent="0.2">
      <c r="A269" s="13">
        <v>34700</v>
      </c>
      <c r="B269" s="26">
        <v>1.5049999999999999</v>
      </c>
      <c r="C269" s="12">
        <v>7.85</v>
      </c>
      <c r="D269" s="12">
        <f t="shared" si="4"/>
        <v>13.042042159468439</v>
      </c>
    </row>
    <row r="270" spans="1:4" x14ac:dyDescent="0.2">
      <c r="A270" s="13">
        <v>34731</v>
      </c>
      <c r="B270" s="26">
        <v>1.5089999999999999</v>
      </c>
      <c r="C270" s="12">
        <v>8.01</v>
      </c>
      <c r="D270" s="12">
        <f t="shared" si="4"/>
        <v>13.272591232604375</v>
      </c>
    </row>
    <row r="271" spans="1:4" x14ac:dyDescent="0.2">
      <c r="A271" s="13">
        <v>34759</v>
      </c>
      <c r="B271" s="26">
        <v>1.512</v>
      </c>
      <c r="C271" s="12">
        <v>8.14</v>
      </c>
      <c r="D271" s="12">
        <f t="shared" si="4"/>
        <v>13.461239669312169</v>
      </c>
    </row>
    <row r="272" spans="1:4" x14ac:dyDescent="0.2">
      <c r="A272" s="13">
        <v>34790</v>
      </c>
      <c r="B272" s="26">
        <v>1.518</v>
      </c>
      <c r="C272" s="12">
        <v>8.41</v>
      </c>
      <c r="D272" s="12">
        <f t="shared" si="4"/>
        <v>13.852771389986826</v>
      </c>
    </row>
    <row r="273" spans="1:4" x14ac:dyDescent="0.2">
      <c r="A273" s="13">
        <v>34820</v>
      </c>
      <c r="B273" s="26">
        <v>1.5209999999999999</v>
      </c>
      <c r="C273" s="12">
        <v>8.5299999999999994</v>
      </c>
      <c r="D273" s="12">
        <f t="shared" si="4"/>
        <v>14.022719927679161</v>
      </c>
    </row>
    <row r="274" spans="1:4" x14ac:dyDescent="0.2">
      <c r="A274" s="13">
        <v>34851</v>
      </c>
      <c r="B274" s="26">
        <v>1.524</v>
      </c>
      <c r="C274" s="12">
        <v>8.7200000000000006</v>
      </c>
      <c r="D274" s="12">
        <f t="shared" si="4"/>
        <v>14.306847926509189</v>
      </c>
    </row>
    <row r="275" spans="1:4" x14ac:dyDescent="0.2">
      <c r="A275" s="13">
        <v>34881</v>
      </c>
      <c r="B275" s="26">
        <v>1.526</v>
      </c>
      <c r="C275" s="12">
        <v>8.8000000000000007</v>
      </c>
      <c r="D275" s="12">
        <f t="shared" si="4"/>
        <v>14.419180602883356</v>
      </c>
    </row>
    <row r="276" spans="1:4" x14ac:dyDescent="0.2">
      <c r="A276" s="13">
        <v>34912</v>
      </c>
      <c r="B276" s="26">
        <v>1.5289999999999999</v>
      </c>
      <c r="C276" s="12">
        <v>8.7799999999999994</v>
      </c>
      <c r="D276" s="12">
        <f t="shared" si="4"/>
        <v>14.358182642249838</v>
      </c>
    </row>
    <row r="277" spans="1:4" x14ac:dyDescent="0.2">
      <c r="A277" s="13">
        <v>34943</v>
      </c>
      <c r="B277" s="26">
        <v>1.5309999999999999</v>
      </c>
      <c r="C277" s="12">
        <v>8.57</v>
      </c>
      <c r="D277" s="12">
        <f t="shared" si="4"/>
        <v>13.996455708687133</v>
      </c>
    </row>
    <row r="278" spans="1:4" x14ac:dyDescent="0.2">
      <c r="A278" s="13">
        <v>34973</v>
      </c>
      <c r="B278" s="26">
        <v>1.5349999999999999</v>
      </c>
      <c r="C278" s="12">
        <v>8.65</v>
      </c>
      <c r="D278" s="12">
        <f t="shared" si="4"/>
        <v>14.090297752443</v>
      </c>
    </row>
    <row r="279" spans="1:4" x14ac:dyDescent="0.2">
      <c r="A279" s="13">
        <v>35004</v>
      </c>
      <c r="B279" s="26">
        <v>1.5369999999999999</v>
      </c>
      <c r="C279" s="12">
        <v>8.26</v>
      </c>
      <c r="D279" s="12">
        <f t="shared" si="4"/>
        <v>13.437504502277164</v>
      </c>
    </row>
    <row r="280" spans="1:4" x14ac:dyDescent="0.2">
      <c r="A280" s="13">
        <v>35034</v>
      </c>
      <c r="B280" s="26">
        <v>1.5389999999999999</v>
      </c>
      <c r="C280" s="12">
        <v>8.02</v>
      </c>
      <c r="D280" s="12">
        <f t="shared" si="4"/>
        <v>13.030113281351527</v>
      </c>
    </row>
    <row r="281" spans="1:4" x14ac:dyDescent="0.2">
      <c r="A281" s="13">
        <v>35065</v>
      </c>
      <c r="B281" s="26">
        <v>1.5469999999999999</v>
      </c>
      <c r="C281" s="12">
        <v>7.75</v>
      </c>
      <c r="D281" s="12">
        <f t="shared" si="4"/>
        <v>12.526329508726569</v>
      </c>
    </row>
    <row r="282" spans="1:4" x14ac:dyDescent="0.2">
      <c r="A282" s="13">
        <v>35096</v>
      </c>
      <c r="B282" s="26">
        <v>1.55</v>
      </c>
      <c r="C282" s="12">
        <v>7.81</v>
      </c>
      <c r="D282" s="12">
        <f t="shared" si="4"/>
        <v>12.59887533548387</v>
      </c>
    </row>
    <row r="283" spans="1:4" x14ac:dyDescent="0.2">
      <c r="A283" s="13">
        <v>35125</v>
      </c>
      <c r="B283" s="26">
        <v>1.5549999999999999</v>
      </c>
      <c r="C283" s="12">
        <v>8.09</v>
      </c>
      <c r="D283" s="12">
        <f t="shared" si="4"/>
        <v>13.008600340836013</v>
      </c>
    </row>
    <row r="284" spans="1:4" x14ac:dyDescent="0.2">
      <c r="A284" s="13">
        <v>35156</v>
      </c>
      <c r="B284" s="26">
        <v>1.5609999999999999</v>
      </c>
      <c r="C284" s="12">
        <v>8.24</v>
      </c>
      <c r="D284" s="12">
        <f t="shared" si="4"/>
        <v>13.198870006406151</v>
      </c>
    </row>
    <row r="285" spans="1:4" x14ac:dyDescent="0.2">
      <c r="A285" s="13">
        <v>35186</v>
      </c>
      <c r="B285" s="26">
        <v>1.5640000000000001</v>
      </c>
      <c r="C285" s="12">
        <v>8.5399999999999991</v>
      </c>
      <c r="D285" s="12">
        <f t="shared" si="4"/>
        <v>13.653172109974424</v>
      </c>
    </row>
    <row r="286" spans="1:4" x14ac:dyDescent="0.2">
      <c r="A286" s="13">
        <v>35217</v>
      </c>
      <c r="B286" s="26">
        <v>1.5669999999999999</v>
      </c>
      <c r="C286" s="12">
        <v>8.65</v>
      </c>
      <c r="D286" s="12">
        <f t="shared" si="4"/>
        <v>13.802557147415445</v>
      </c>
    </row>
    <row r="287" spans="1:4" x14ac:dyDescent="0.2">
      <c r="A287" s="13">
        <v>35247</v>
      </c>
      <c r="B287" s="26">
        <v>1.57</v>
      </c>
      <c r="C287" s="12">
        <v>8.73</v>
      </c>
      <c r="D287" s="12">
        <f t="shared" si="4"/>
        <v>13.903592617834395</v>
      </c>
    </row>
    <row r="288" spans="1:4" x14ac:dyDescent="0.2">
      <c r="A288" s="13">
        <v>35278</v>
      </c>
      <c r="B288" s="26">
        <v>1.5720000000000001</v>
      </c>
      <c r="C288" s="12">
        <v>8.86</v>
      </c>
      <c r="D288" s="12">
        <f t="shared" si="4"/>
        <v>14.092681055979643</v>
      </c>
    </row>
    <row r="289" spans="1:4" x14ac:dyDescent="0.2">
      <c r="A289" s="13">
        <v>35309</v>
      </c>
      <c r="B289" s="26">
        <v>1.577</v>
      </c>
      <c r="C289" s="12">
        <v>8.7899999999999991</v>
      </c>
      <c r="D289" s="12">
        <f t="shared" si="4"/>
        <v>13.93701041851617</v>
      </c>
    </row>
    <row r="290" spans="1:4" x14ac:dyDescent="0.2">
      <c r="A290" s="13">
        <v>35339</v>
      </c>
      <c r="B290" s="26">
        <v>1.5820000000000001</v>
      </c>
      <c r="C290" s="12">
        <v>8.67</v>
      </c>
      <c r="D290" s="12">
        <f t="shared" si="4"/>
        <v>13.70329670670038</v>
      </c>
    </row>
    <row r="291" spans="1:4" x14ac:dyDescent="0.2">
      <c r="A291" s="13">
        <v>35370</v>
      </c>
      <c r="B291" s="26">
        <v>1.587</v>
      </c>
      <c r="C291" s="12">
        <v>8.25</v>
      </c>
      <c r="D291" s="12">
        <f t="shared" si="4"/>
        <v>12.998387051039698</v>
      </c>
    </row>
    <row r="292" spans="1:4" x14ac:dyDescent="0.2">
      <c r="A292" s="13">
        <v>35400</v>
      </c>
      <c r="B292" s="26">
        <v>1.591</v>
      </c>
      <c r="C292" s="12">
        <v>7.99</v>
      </c>
      <c r="D292" s="12">
        <f t="shared" si="4"/>
        <v>12.557091030798242</v>
      </c>
    </row>
    <row r="293" spans="1:4" x14ac:dyDescent="0.2">
      <c r="A293" s="13">
        <v>35431</v>
      </c>
      <c r="B293" s="26">
        <v>1.5940000000000001</v>
      </c>
      <c r="C293" s="12">
        <v>7.87</v>
      </c>
      <c r="D293" s="12">
        <f t="shared" si="4"/>
        <v>12.345220696361354</v>
      </c>
    </row>
    <row r="294" spans="1:4" x14ac:dyDescent="0.2">
      <c r="A294" s="13">
        <v>35462</v>
      </c>
      <c r="B294" s="26">
        <v>1.597</v>
      </c>
      <c r="C294" s="12">
        <v>7.98</v>
      </c>
      <c r="D294" s="12">
        <f t="shared" si="4"/>
        <v>12.494256518472138</v>
      </c>
    </row>
    <row r="295" spans="1:4" x14ac:dyDescent="0.2">
      <c r="A295" s="13">
        <v>35490</v>
      </c>
      <c r="B295" s="26">
        <v>1.5980000000000001</v>
      </c>
      <c r="C295" s="12">
        <v>8.24</v>
      </c>
      <c r="D295" s="12">
        <f t="shared" si="4"/>
        <v>12.893264130162704</v>
      </c>
    </row>
    <row r="296" spans="1:4" x14ac:dyDescent="0.2">
      <c r="A296" s="13">
        <v>35521</v>
      </c>
      <c r="B296" s="26">
        <v>1.599</v>
      </c>
      <c r="C296" s="12">
        <v>8.3800000000000008</v>
      </c>
      <c r="D296" s="12">
        <f t="shared" si="4"/>
        <v>13.104124115071921</v>
      </c>
    </row>
    <row r="297" spans="1:4" x14ac:dyDescent="0.2">
      <c r="A297" s="13">
        <v>35551</v>
      </c>
      <c r="B297" s="26">
        <v>1.599</v>
      </c>
      <c r="C297" s="12">
        <v>8.65</v>
      </c>
      <c r="D297" s="12">
        <f t="shared" si="4"/>
        <v>13.526333364602879</v>
      </c>
    </row>
    <row r="298" spans="1:4" x14ac:dyDescent="0.2">
      <c r="A298" s="13">
        <v>35582</v>
      </c>
      <c r="B298" s="26">
        <v>1.6020000000000001</v>
      </c>
      <c r="C298" s="12">
        <v>8.91</v>
      </c>
      <c r="D298" s="12">
        <f t="shared" si="4"/>
        <v>13.906813651685393</v>
      </c>
    </row>
    <row r="299" spans="1:4" x14ac:dyDescent="0.2">
      <c r="A299" s="13">
        <v>35612</v>
      </c>
      <c r="B299" s="26">
        <v>1.6040000000000001</v>
      </c>
      <c r="C299" s="12">
        <v>8.74</v>
      </c>
      <c r="D299" s="12">
        <f t="shared" si="4"/>
        <v>13.624466695760598</v>
      </c>
    </row>
    <row r="300" spans="1:4" x14ac:dyDescent="0.2">
      <c r="A300" s="13">
        <v>35643</v>
      </c>
      <c r="B300" s="26">
        <v>1.6080000000000001</v>
      </c>
      <c r="C300" s="12">
        <v>8.8000000000000007</v>
      </c>
      <c r="D300" s="12">
        <f t="shared" si="4"/>
        <v>13.683874129353235</v>
      </c>
    </row>
    <row r="301" spans="1:4" x14ac:dyDescent="0.2">
      <c r="A301" s="13">
        <v>35674</v>
      </c>
      <c r="B301" s="26">
        <v>1.6120000000000001</v>
      </c>
      <c r="C301" s="12">
        <v>8.75</v>
      </c>
      <c r="D301" s="12">
        <f t="shared" si="4"/>
        <v>13.572362748138957</v>
      </c>
    </row>
    <row r="302" spans="1:4" x14ac:dyDescent="0.2">
      <c r="A302" s="13">
        <v>35704</v>
      </c>
      <c r="B302" s="26">
        <v>1.615</v>
      </c>
      <c r="C302" s="12">
        <v>8.59</v>
      </c>
      <c r="D302" s="12">
        <f t="shared" si="4"/>
        <v>13.29943159752322</v>
      </c>
    </row>
    <row r="303" spans="1:4" x14ac:dyDescent="0.2">
      <c r="A303" s="13">
        <v>35735</v>
      </c>
      <c r="B303" s="26">
        <v>1.617</v>
      </c>
      <c r="C303" s="12">
        <v>8.25</v>
      </c>
      <c r="D303" s="12">
        <f t="shared" si="4"/>
        <v>12.757229591836735</v>
      </c>
    </row>
    <row r="304" spans="1:4" x14ac:dyDescent="0.2">
      <c r="A304" s="13">
        <v>35765</v>
      </c>
      <c r="B304" s="26">
        <v>1.6180000000000001</v>
      </c>
      <c r="C304" s="12">
        <v>8.0299999999999994</v>
      </c>
      <c r="D304" s="12">
        <f t="shared" si="4"/>
        <v>12.409362490729293</v>
      </c>
    </row>
    <row r="305" spans="1:4" x14ac:dyDescent="0.2">
      <c r="A305" s="13">
        <v>35796</v>
      </c>
      <c r="B305" s="26">
        <v>1.62</v>
      </c>
      <c r="C305" s="12">
        <v>7.87</v>
      </c>
      <c r="D305" s="12">
        <f t="shared" si="4"/>
        <v>12.147087524691358</v>
      </c>
    </row>
    <row r="306" spans="1:4" x14ac:dyDescent="0.2">
      <c r="A306" s="13">
        <v>35827</v>
      </c>
      <c r="B306" s="26">
        <v>1.62</v>
      </c>
      <c r="C306" s="12">
        <v>7.97</v>
      </c>
      <c r="D306" s="12">
        <f t="shared" si="4"/>
        <v>12.30143425308642</v>
      </c>
    </row>
    <row r="307" spans="1:4" x14ac:dyDescent="0.2">
      <c r="A307" s="13">
        <v>35855</v>
      </c>
      <c r="B307" s="26">
        <v>1.62</v>
      </c>
      <c r="C307" s="12">
        <v>8.01</v>
      </c>
      <c r="D307" s="12">
        <f t="shared" si="4"/>
        <v>12.363172944444443</v>
      </c>
    </row>
    <row r="308" spans="1:4" x14ac:dyDescent="0.2">
      <c r="A308" s="13">
        <v>35886</v>
      </c>
      <c r="B308" s="26">
        <v>1.6220000000000001</v>
      </c>
      <c r="C308" s="12">
        <v>8.23</v>
      </c>
      <c r="D308" s="12">
        <f t="shared" si="4"/>
        <v>12.687072694204687</v>
      </c>
    </row>
    <row r="309" spans="1:4" x14ac:dyDescent="0.2">
      <c r="A309" s="13">
        <v>35916</v>
      </c>
      <c r="B309" s="26">
        <v>1.6259999999999999</v>
      </c>
      <c r="C309" s="12">
        <v>8.49</v>
      </c>
      <c r="D309" s="12">
        <f t="shared" ref="D309:D372" si="5">C309*$B$569/B309</f>
        <v>13.055682859778599</v>
      </c>
    </row>
    <row r="310" spans="1:4" x14ac:dyDescent="0.2">
      <c r="A310" s="13">
        <v>35947</v>
      </c>
      <c r="B310" s="26">
        <v>1.6279999999999999</v>
      </c>
      <c r="C310" s="12">
        <v>8.5299999999999994</v>
      </c>
      <c r="D310" s="12">
        <f t="shared" si="5"/>
        <v>13.101079244471746</v>
      </c>
    </row>
    <row r="311" spans="1:4" x14ac:dyDescent="0.2">
      <c r="A311" s="13">
        <v>35977</v>
      </c>
      <c r="B311" s="26">
        <v>1.6319999999999999</v>
      </c>
      <c r="C311" s="12">
        <v>8.58</v>
      </c>
      <c r="D311" s="12">
        <f t="shared" si="5"/>
        <v>13.14557466911765</v>
      </c>
    </row>
    <row r="312" spans="1:4" x14ac:dyDescent="0.2">
      <c r="A312" s="13">
        <v>36008</v>
      </c>
      <c r="B312" s="26">
        <v>1.6339999999999999</v>
      </c>
      <c r="C312" s="12">
        <v>8.57</v>
      </c>
      <c r="D312" s="12">
        <f t="shared" si="5"/>
        <v>13.114182184822523</v>
      </c>
    </row>
    <row r="313" spans="1:4" x14ac:dyDescent="0.2">
      <c r="A313" s="13">
        <v>36039</v>
      </c>
      <c r="B313" s="26">
        <v>1.635</v>
      </c>
      <c r="C313" s="12">
        <v>8.43</v>
      </c>
      <c r="D313" s="12">
        <f t="shared" si="5"/>
        <v>12.892058293577982</v>
      </c>
    </row>
    <row r="314" spans="1:4" x14ac:dyDescent="0.2">
      <c r="A314" s="13">
        <v>36069</v>
      </c>
      <c r="B314" s="26">
        <v>1.639</v>
      </c>
      <c r="C314" s="12">
        <v>8.25</v>
      </c>
      <c r="D314" s="12">
        <f t="shared" si="5"/>
        <v>12.585991610738255</v>
      </c>
    </row>
    <row r="315" spans="1:4" x14ac:dyDescent="0.2">
      <c r="A315" s="13">
        <v>36100</v>
      </c>
      <c r="B315" s="26">
        <v>1.641</v>
      </c>
      <c r="C315" s="12">
        <v>8.0399999999999991</v>
      </c>
      <c r="D315" s="12">
        <f t="shared" si="5"/>
        <v>12.250671956124314</v>
      </c>
    </row>
    <row r="316" spans="1:4" x14ac:dyDescent="0.2">
      <c r="A316" s="13">
        <v>36130</v>
      </c>
      <c r="B316" s="26">
        <v>1.6439999999999999</v>
      </c>
      <c r="C316" s="12">
        <v>7.92</v>
      </c>
      <c r="D316" s="12">
        <f t="shared" si="5"/>
        <v>12.045804525547448</v>
      </c>
    </row>
    <row r="317" spans="1:4" x14ac:dyDescent="0.2">
      <c r="A317" s="13">
        <v>36161</v>
      </c>
      <c r="B317" s="26">
        <v>1.647</v>
      </c>
      <c r="C317" s="12">
        <v>7.58</v>
      </c>
      <c r="D317" s="12">
        <f t="shared" si="5"/>
        <v>11.507687225258046</v>
      </c>
    </row>
    <row r="318" spans="1:4" x14ac:dyDescent="0.2">
      <c r="A318" s="13">
        <v>36192</v>
      </c>
      <c r="B318" s="26">
        <v>1.647</v>
      </c>
      <c r="C318" s="12">
        <v>7.92</v>
      </c>
      <c r="D318" s="12">
        <f t="shared" si="5"/>
        <v>12.023863169398908</v>
      </c>
    </row>
    <row r="319" spans="1:4" x14ac:dyDescent="0.2">
      <c r="A319" s="13">
        <v>36220</v>
      </c>
      <c r="B319" s="26">
        <v>1.6479999999999999</v>
      </c>
      <c r="C319" s="12">
        <v>7.9</v>
      </c>
      <c r="D319" s="12">
        <f t="shared" si="5"/>
        <v>11.986222269417476</v>
      </c>
    </row>
    <row r="320" spans="1:4" x14ac:dyDescent="0.2">
      <c r="A320" s="13">
        <v>36251</v>
      </c>
      <c r="B320" s="26">
        <v>1.659</v>
      </c>
      <c r="C320" s="12">
        <v>8.09</v>
      </c>
      <c r="D320" s="12">
        <f t="shared" si="5"/>
        <v>12.193112435201929</v>
      </c>
    </row>
    <row r="321" spans="1:4" x14ac:dyDescent="0.2">
      <c r="A321" s="13">
        <v>36281</v>
      </c>
      <c r="B321" s="26">
        <v>1.66</v>
      </c>
      <c r="C321" s="12">
        <v>8.27</v>
      </c>
      <c r="D321" s="12">
        <f t="shared" si="5"/>
        <v>12.456896740963856</v>
      </c>
    </row>
    <row r="322" spans="1:4" x14ac:dyDescent="0.2">
      <c r="A322" s="13">
        <v>36312</v>
      </c>
      <c r="B322" s="26">
        <v>1.66</v>
      </c>
      <c r="C322" s="12">
        <v>8.43</v>
      </c>
      <c r="D322" s="12">
        <f t="shared" si="5"/>
        <v>12.697900789156627</v>
      </c>
    </row>
    <row r="323" spans="1:4" x14ac:dyDescent="0.2">
      <c r="A323" s="13">
        <v>36342</v>
      </c>
      <c r="B323" s="26">
        <v>1.667</v>
      </c>
      <c r="C323" s="12">
        <v>8.49</v>
      </c>
      <c r="D323" s="12">
        <f t="shared" si="5"/>
        <v>12.734577282543492</v>
      </c>
    </row>
    <row r="324" spans="1:4" x14ac:dyDescent="0.2">
      <c r="A324" s="13">
        <v>36373</v>
      </c>
      <c r="B324" s="26">
        <v>1.671</v>
      </c>
      <c r="C324" s="12">
        <v>8.42</v>
      </c>
      <c r="D324" s="12">
        <f t="shared" si="5"/>
        <v>12.599348378216638</v>
      </c>
    </row>
    <row r="325" spans="1:4" x14ac:dyDescent="0.2">
      <c r="A325" s="13">
        <v>36404</v>
      </c>
      <c r="B325" s="26">
        <v>1.6779999999999999</v>
      </c>
      <c r="C325" s="12">
        <v>8.36</v>
      </c>
      <c r="D325" s="12">
        <f t="shared" si="5"/>
        <v>12.457381477949941</v>
      </c>
    </row>
    <row r="326" spans="1:4" x14ac:dyDescent="0.2">
      <c r="A326" s="13">
        <v>36434</v>
      </c>
      <c r="B326" s="26">
        <v>1.681</v>
      </c>
      <c r="C326" s="12">
        <v>8.3699999999999992</v>
      </c>
      <c r="D326" s="12">
        <f t="shared" si="5"/>
        <v>12.450023967876263</v>
      </c>
    </row>
    <row r="327" spans="1:4" x14ac:dyDescent="0.2">
      <c r="A327" s="13">
        <v>36465</v>
      </c>
      <c r="B327" s="26">
        <v>1.6839999999999999</v>
      </c>
      <c r="C327" s="12">
        <v>8.09</v>
      </c>
      <c r="D327" s="12">
        <f t="shared" si="5"/>
        <v>12.012098295724465</v>
      </c>
    </row>
    <row r="328" spans="1:4" x14ac:dyDescent="0.2">
      <c r="A328" s="13">
        <v>36495</v>
      </c>
      <c r="B328" s="26">
        <v>1.6879999999999999</v>
      </c>
      <c r="C328" s="12">
        <v>7.94</v>
      </c>
      <c r="D328" s="12">
        <f t="shared" si="5"/>
        <v>11.761440154028438</v>
      </c>
    </row>
    <row r="329" spans="1:4" x14ac:dyDescent="0.2">
      <c r="A329" s="13">
        <v>36526</v>
      </c>
      <c r="B329" s="26">
        <v>1.6930000000000001</v>
      </c>
      <c r="C329" s="12">
        <v>7.66</v>
      </c>
      <c r="D329" s="12">
        <f t="shared" si="5"/>
        <v>11.313168470171293</v>
      </c>
    </row>
    <row r="330" spans="1:4" x14ac:dyDescent="0.2">
      <c r="A330" s="13">
        <v>36557</v>
      </c>
      <c r="B330" s="26">
        <v>1.7</v>
      </c>
      <c r="C330" s="12">
        <v>7.71</v>
      </c>
      <c r="D330" s="12">
        <f t="shared" si="5"/>
        <v>11.340126511764707</v>
      </c>
    </row>
    <row r="331" spans="1:4" x14ac:dyDescent="0.2">
      <c r="A331" s="13">
        <v>36586</v>
      </c>
      <c r="B331" s="26">
        <v>1.71</v>
      </c>
      <c r="C331" s="12">
        <v>8.09</v>
      </c>
      <c r="D331" s="12">
        <f t="shared" si="5"/>
        <v>11.829458204678362</v>
      </c>
    </row>
    <row r="332" spans="1:4" x14ac:dyDescent="0.2">
      <c r="A332" s="13">
        <v>36617</v>
      </c>
      <c r="B332" s="26">
        <v>1.7090000000000001</v>
      </c>
      <c r="C332" s="12">
        <v>8.15</v>
      </c>
      <c r="D332" s="12">
        <f t="shared" si="5"/>
        <v>11.924165330602694</v>
      </c>
    </row>
    <row r="333" spans="1:4" x14ac:dyDescent="0.2">
      <c r="A333" s="13">
        <v>36647</v>
      </c>
      <c r="B333" s="26">
        <v>1.712</v>
      </c>
      <c r="C333" s="12">
        <v>8.34</v>
      </c>
      <c r="D333" s="12">
        <f t="shared" si="5"/>
        <v>12.180769731308413</v>
      </c>
    </row>
    <row r="334" spans="1:4" x14ac:dyDescent="0.2">
      <c r="A334" s="13">
        <v>36678</v>
      </c>
      <c r="B334" s="26">
        <v>1.722</v>
      </c>
      <c r="C334" s="12">
        <v>8.56</v>
      </c>
      <c r="D334" s="12">
        <f t="shared" si="5"/>
        <v>12.429482880371662</v>
      </c>
    </row>
    <row r="335" spans="1:4" x14ac:dyDescent="0.2">
      <c r="A335" s="13">
        <v>36708</v>
      </c>
      <c r="B335" s="26">
        <v>1.7270000000000001</v>
      </c>
      <c r="C335" s="12">
        <v>8.61</v>
      </c>
      <c r="D335" s="12">
        <f t="shared" si="5"/>
        <v>12.465889038795599</v>
      </c>
    </row>
    <row r="336" spans="1:4" x14ac:dyDescent="0.2">
      <c r="A336" s="13">
        <v>36739</v>
      </c>
      <c r="B336" s="26">
        <v>1.7270000000000001</v>
      </c>
      <c r="C336" s="12">
        <v>8.6300000000000008</v>
      </c>
      <c r="D336" s="12">
        <f t="shared" si="5"/>
        <v>12.49484580775912</v>
      </c>
    </row>
    <row r="337" spans="1:4" x14ac:dyDescent="0.2">
      <c r="A337" s="13">
        <v>36770</v>
      </c>
      <c r="B337" s="26">
        <v>1.736</v>
      </c>
      <c r="C337" s="12">
        <v>8.51</v>
      </c>
      <c r="D337" s="12">
        <f t="shared" si="5"/>
        <v>12.257228496543778</v>
      </c>
    </row>
    <row r="338" spans="1:4" x14ac:dyDescent="0.2">
      <c r="A338" s="13">
        <v>36800</v>
      </c>
      <c r="B338" s="26">
        <v>1.7390000000000001</v>
      </c>
      <c r="C338" s="12">
        <v>8.49</v>
      </c>
      <c r="D338" s="12">
        <f t="shared" si="5"/>
        <v>12.207326239217942</v>
      </c>
    </row>
    <row r="339" spans="1:4" x14ac:dyDescent="0.2">
      <c r="A339" s="13">
        <v>36831</v>
      </c>
      <c r="B339" s="26">
        <v>1.742</v>
      </c>
      <c r="C339" s="12">
        <v>8.15</v>
      </c>
      <c r="D339" s="12">
        <f t="shared" si="5"/>
        <v>11.698277009184848</v>
      </c>
    </row>
    <row r="340" spans="1:4" x14ac:dyDescent="0.2">
      <c r="A340" s="13">
        <v>36861</v>
      </c>
      <c r="B340" s="26">
        <v>1.746</v>
      </c>
      <c r="C340" s="12">
        <v>7.82</v>
      </c>
      <c r="D340" s="12">
        <f t="shared" si="5"/>
        <v>11.198889427262314</v>
      </c>
    </row>
    <row r="341" spans="1:4" x14ac:dyDescent="0.2">
      <c r="A341" s="13">
        <v>36892</v>
      </c>
      <c r="B341" s="26">
        <v>1.756</v>
      </c>
      <c r="C341" s="12">
        <v>7.73</v>
      </c>
      <c r="D341" s="12">
        <f t="shared" si="5"/>
        <v>11.006960939635537</v>
      </c>
    </row>
    <row r="342" spans="1:4" x14ac:dyDescent="0.2">
      <c r="A342" s="13">
        <v>36923</v>
      </c>
      <c r="B342" s="26">
        <v>1.76</v>
      </c>
      <c r="C342" s="12">
        <v>8.0399999999999991</v>
      </c>
      <c r="D342" s="12">
        <f t="shared" si="5"/>
        <v>11.422359477272728</v>
      </c>
    </row>
    <row r="343" spans="1:4" x14ac:dyDescent="0.2">
      <c r="A343" s="13">
        <v>36951</v>
      </c>
      <c r="B343" s="26">
        <v>1.7609999999999999</v>
      </c>
      <c r="C343" s="12">
        <v>8.32</v>
      </c>
      <c r="D343" s="12">
        <f t="shared" si="5"/>
        <v>11.813440908574675</v>
      </c>
    </row>
    <row r="344" spans="1:4" x14ac:dyDescent="0.2">
      <c r="A344" s="13">
        <v>36982</v>
      </c>
      <c r="B344" s="26">
        <v>1.764</v>
      </c>
      <c r="C344" s="12">
        <v>8.4600000000000009</v>
      </c>
      <c r="D344" s="12">
        <f t="shared" si="5"/>
        <v>11.991795816326533</v>
      </c>
    </row>
    <row r="345" spans="1:4" x14ac:dyDescent="0.2">
      <c r="A345" s="13">
        <v>37012</v>
      </c>
      <c r="B345" s="26">
        <v>1.7729999999999999</v>
      </c>
      <c r="C345" s="12">
        <v>8.83</v>
      </c>
      <c r="D345" s="12">
        <f t="shared" si="5"/>
        <v>12.452725386350821</v>
      </c>
    </row>
    <row r="346" spans="1:4" x14ac:dyDescent="0.2">
      <c r="A346" s="13">
        <v>37043</v>
      </c>
      <c r="B346" s="26">
        <v>1.7769999999999999</v>
      </c>
      <c r="C346" s="12">
        <v>9.07</v>
      </c>
      <c r="D346" s="12">
        <f t="shared" si="5"/>
        <v>12.762398531232417</v>
      </c>
    </row>
    <row r="347" spans="1:4" x14ac:dyDescent="0.2">
      <c r="A347" s="13">
        <v>37073</v>
      </c>
      <c r="B347" s="26">
        <v>1.774</v>
      </c>
      <c r="C347" s="12">
        <v>9.0299999999999994</v>
      </c>
      <c r="D347" s="12">
        <f t="shared" si="5"/>
        <v>12.727601753100338</v>
      </c>
    </row>
    <row r="348" spans="1:4" x14ac:dyDescent="0.2">
      <c r="A348" s="13">
        <v>37104</v>
      </c>
      <c r="B348" s="26">
        <v>1.774</v>
      </c>
      <c r="C348" s="12">
        <v>9.01</v>
      </c>
      <c r="D348" s="12">
        <f t="shared" si="5"/>
        <v>12.699412158962797</v>
      </c>
    </row>
    <row r="349" spans="1:4" x14ac:dyDescent="0.2">
      <c r="A349" s="13">
        <v>37135</v>
      </c>
      <c r="B349" s="26">
        <v>1.7809999999999999</v>
      </c>
      <c r="C349" s="12">
        <v>8.92</v>
      </c>
      <c r="D349" s="12">
        <f t="shared" si="5"/>
        <v>12.523144098820888</v>
      </c>
    </row>
    <row r="350" spans="1:4" x14ac:dyDescent="0.2">
      <c r="A350" s="13">
        <v>37165</v>
      </c>
      <c r="B350" s="26">
        <v>1.776</v>
      </c>
      <c r="C350" s="12">
        <v>8.84</v>
      </c>
      <c r="D350" s="12">
        <f t="shared" si="5"/>
        <v>12.445769301801803</v>
      </c>
    </row>
    <row r="351" spans="1:4" x14ac:dyDescent="0.2">
      <c r="A351" s="13">
        <v>37196</v>
      </c>
      <c r="B351" s="26">
        <v>1.7749999999999999</v>
      </c>
      <c r="C351" s="12">
        <v>8.48</v>
      </c>
      <c r="D351" s="12">
        <f t="shared" si="5"/>
        <v>11.945654174647888</v>
      </c>
    </row>
    <row r="352" spans="1:4" x14ac:dyDescent="0.2">
      <c r="A352" s="13">
        <v>37226</v>
      </c>
      <c r="B352" s="26">
        <v>1.774</v>
      </c>
      <c r="C352" s="12">
        <v>8.2899999999999991</v>
      </c>
      <c r="D352" s="12">
        <f t="shared" si="5"/>
        <v>11.684586770011274</v>
      </c>
    </row>
    <row r="353" spans="1:4" x14ac:dyDescent="0.2">
      <c r="A353" s="13">
        <v>37257</v>
      </c>
      <c r="B353" s="26">
        <v>1.7769999999999999</v>
      </c>
      <c r="C353" s="12">
        <v>8.07</v>
      </c>
      <c r="D353" s="12">
        <f t="shared" si="5"/>
        <v>11.355298362408554</v>
      </c>
    </row>
    <row r="354" spans="1:4" x14ac:dyDescent="0.2">
      <c r="A354" s="13">
        <v>37288</v>
      </c>
      <c r="B354" s="26">
        <v>1.78</v>
      </c>
      <c r="C354" s="12">
        <v>8.19</v>
      </c>
      <c r="D354" s="12">
        <f t="shared" si="5"/>
        <v>11.50472765730337</v>
      </c>
    </row>
    <row r="355" spans="1:4" x14ac:dyDescent="0.2">
      <c r="A355" s="13">
        <v>37316</v>
      </c>
      <c r="B355" s="26">
        <v>1.7849999999999999</v>
      </c>
      <c r="C355" s="12">
        <v>8.17</v>
      </c>
      <c r="D355" s="12">
        <f t="shared" si="5"/>
        <v>11.444485652661065</v>
      </c>
    </row>
    <row r="356" spans="1:4" x14ac:dyDescent="0.2">
      <c r="A356" s="13">
        <v>37347</v>
      </c>
      <c r="B356" s="26">
        <v>1.7929999999999999</v>
      </c>
      <c r="C356" s="12">
        <v>8.3699999999999992</v>
      </c>
      <c r="D356" s="12">
        <f t="shared" si="5"/>
        <v>11.672331450083659</v>
      </c>
    </row>
    <row r="357" spans="1:4" x14ac:dyDescent="0.2">
      <c r="A357" s="13">
        <v>37377</v>
      </c>
      <c r="B357" s="26">
        <v>1.7949999999999999</v>
      </c>
      <c r="C357" s="12">
        <v>8.64</v>
      </c>
      <c r="D357" s="12">
        <f t="shared" si="5"/>
        <v>12.03543335933148</v>
      </c>
    </row>
    <row r="358" spans="1:4" x14ac:dyDescent="0.2">
      <c r="A358" s="13">
        <v>37408</v>
      </c>
      <c r="B358" s="26">
        <v>1.796</v>
      </c>
      <c r="C358" s="12">
        <v>8.73</v>
      </c>
      <c r="D358" s="12">
        <f t="shared" si="5"/>
        <v>12.15403140868597</v>
      </c>
    </row>
    <row r="359" spans="1:4" x14ac:dyDescent="0.2">
      <c r="A359" s="13">
        <v>37438</v>
      </c>
      <c r="B359" s="26">
        <v>1.8</v>
      </c>
      <c r="C359" s="12">
        <v>8.82</v>
      </c>
      <c r="D359" s="12">
        <f t="shared" si="5"/>
        <v>12.2520433</v>
      </c>
    </row>
    <row r="360" spans="1:4" x14ac:dyDescent="0.2">
      <c r="A360" s="13">
        <v>37469</v>
      </c>
      <c r="B360" s="26">
        <v>1.8049999999999999</v>
      </c>
      <c r="C360" s="12">
        <v>8.7200000000000006</v>
      </c>
      <c r="D360" s="12">
        <f t="shared" si="5"/>
        <v>12.079576864265929</v>
      </c>
    </row>
    <row r="361" spans="1:4" x14ac:dyDescent="0.2">
      <c r="A361" s="13">
        <v>37500</v>
      </c>
      <c r="B361" s="26">
        <v>1.8080000000000001</v>
      </c>
      <c r="C361" s="12">
        <v>8.59</v>
      </c>
      <c r="D361" s="12">
        <f t="shared" si="5"/>
        <v>11.87974669800885</v>
      </c>
    </row>
    <row r="362" spans="1:4" x14ac:dyDescent="0.2">
      <c r="A362" s="13">
        <v>37530</v>
      </c>
      <c r="B362" s="26">
        <v>1.8120000000000001</v>
      </c>
      <c r="C362" s="12">
        <v>8.4700000000000006</v>
      </c>
      <c r="D362" s="12">
        <f t="shared" si="5"/>
        <v>11.687931561810156</v>
      </c>
    </row>
    <row r="363" spans="1:4" x14ac:dyDescent="0.2">
      <c r="A363" s="13">
        <v>37561</v>
      </c>
      <c r="B363" s="26">
        <v>1.8149999999999999</v>
      </c>
      <c r="C363" s="12">
        <v>8.31</v>
      </c>
      <c r="D363" s="12">
        <f t="shared" si="5"/>
        <v>11.44819023140496</v>
      </c>
    </row>
    <row r="364" spans="1:4" x14ac:dyDescent="0.2">
      <c r="A364" s="13">
        <v>37591</v>
      </c>
      <c r="B364" s="26">
        <v>1.8180000000000001</v>
      </c>
      <c r="C364" s="12">
        <v>8.08</v>
      </c>
      <c r="D364" s="12">
        <f t="shared" si="5"/>
        <v>11.112964444444444</v>
      </c>
    </row>
    <row r="365" spans="1:4" x14ac:dyDescent="0.2">
      <c r="A365" s="13">
        <v>37622</v>
      </c>
      <c r="B365" s="26">
        <v>1.8260000000000001</v>
      </c>
      <c r="C365" s="12">
        <v>8</v>
      </c>
      <c r="D365" s="12">
        <f t="shared" si="5"/>
        <v>10.954729463307777</v>
      </c>
    </row>
    <row r="366" spans="1:4" x14ac:dyDescent="0.2">
      <c r="A366" s="13">
        <v>37653</v>
      </c>
      <c r="B366" s="26">
        <v>1.8360000000000001</v>
      </c>
      <c r="C366" s="12">
        <v>8.02</v>
      </c>
      <c r="D366" s="12">
        <f t="shared" si="5"/>
        <v>10.922300838779956</v>
      </c>
    </row>
    <row r="367" spans="1:4" x14ac:dyDescent="0.2">
      <c r="A367" s="13">
        <v>37681</v>
      </c>
      <c r="B367" s="26">
        <v>1.839</v>
      </c>
      <c r="C367" s="12">
        <v>8.35</v>
      </c>
      <c r="D367" s="12">
        <f t="shared" si="5"/>
        <v>11.353171261555193</v>
      </c>
    </row>
    <row r="368" spans="1:4" x14ac:dyDescent="0.2">
      <c r="A368" s="13">
        <v>37712</v>
      </c>
      <c r="B368" s="26">
        <v>1.8320000000000001</v>
      </c>
      <c r="C368" s="12">
        <v>8.82</v>
      </c>
      <c r="D368" s="12">
        <f t="shared" si="5"/>
        <v>12.038033810043668</v>
      </c>
    </row>
    <row r="369" spans="1:4" x14ac:dyDescent="0.2">
      <c r="A369" s="13">
        <v>37742</v>
      </c>
      <c r="B369" s="26">
        <v>1.829</v>
      </c>
      <c r="C369" s="12">
        <v>8.99</v>
      </c>
      <c r="D369" s="12">
        <f t="shared" si="5"/>
        <v>12.290185254237288</v>
      </c>
    </row>
    <row r="370" spans="1:4" x14ac:dyDescent="0.2">
      <c r="A370" s="13">
        <v>37773</v>
      </c>
      <c r="B370" s="26">
        <v>1.831</v>
      </c>
      <c r="C370" s="12">
        <v>9.25</v>
      </c>
      <c r="D370" s="12">
        <f t="shared" si="5"/>
        <v>12.631817176406335</v>
      </c>
    </row>
    <row r="371" spans="1:4" x14ac:dyDescent="0.2">
      <c r="A371" s="13">
        <v>37803</v>
      </c>
      <c r="B371" s="26">
        <v>1.837</v>
      </c>
      <c r="C371" s="12">
        <v>9.2100000000000009</v>
      </c>
      <c r="D371" s="12">
        <f t="shared" si="5"/>
        <v>12.536113538377792</v>
      </c>
    </row>
    <row r="372" spans="1:4" x14ac:dyDescent="0.2">
      <c r="A372" s="13">
        <v>37834</v>
      </c>
      <c r="B372" s="26">
        <v>1.845</v>
      </c>
      <c r="C372" s="12">
        <v>9.2200000000000006</v>
      </c>
      <c r="D372" s="12">
        <f t="shared" si="5"/>
        <v>12.495308802168022</v>
      </c>
    </row>
    <row r="373" spans="1:4" x14ac:dyDescent="0.2">
      <c r="A373" s="13">
        <v>37865</v>
      </c>
      <c r="B373" s="26">
        <v>1.851</v>
      </c>
      <c r="C373" s="12">
        <v>8.92</v>
      </c>
      <c r="D373" s="12">
        <f t="shared" ref="D373:D436" si="6">C373*$B$569/B373</f>
        <v>12.049551399243652</v>
      </c>
    </row>
    <row r="374" spans="1:4" x14ac:dyDescent="0.2">
      <c r="A374" s="13">
        <v>37895</v>
      </c>
      <c r="B374" s="26">
        <v>1.849</v>
      </c>
      <c r="C374" s="12">
        <v>8.85</v>
      </c>
      <c r="D374" s="12">
        <f t="shared" si="6"/>
        <v>11.967923445105463</v>
      </c>
    </row>
    <row r="375" spans="1:4" x14ac:dyDescent="0.2">
      <c r="A375" s="13">
        <v>37926</v>
      </c>
      <c r="B375" s="26">
        <v>1.85</v>
      </c>
      <c r="C375" s="12">
        <v>8.7200000000000006</v>
      </c>
      <c r="D375" s="12">
        <f t="shared" si="6"/>
        <v>11.785749318918921</v>
      </c>
    </row>
    <row r="376" spans="1:4" x14ac:dyDescent="0.2">
      <c r="A376" s="13">
        <v>37956</v>
      </c>
      <c r="B376" s="26">
        <v>1.855</v>
      </c>
      <c r="C376" s="12">
        <v>8.3000000000000007</v>
      </c>
      <c r="D376" s="12">
        <f t="shared" si="6"/>
        <v>11.187849649595689</v>
      </c>
    </row>
    <row r="377" spans="1:4" x14ac:dyDescent="0.2">
      <c r="A377" s="13">
        <v>37987</v>
      </c>
      <c r="B377" s="26">
        <v>1.863</v>
      </c>
      <c r="C377" s="12">
        <v>8.24</v>
      </c>
      <c r="D377" s="12">
        <f t="shared" si="6"/>
        <v>11.059278625872251</v>
      </c>
    </row>
    <row r="378" spans="1:4" x14ac:dyDescent="0.2">
      <c r="A378" s="13">
        <v>38018</v>
      </c>
      <c r="B378" s="26">
        <v>1.867</v>
      </c>
      <c r="C378" s="12">
        <v>8.33</v>
      </c>
      <c r="D378" s="12">
        <f t="shared" si="6"/>
        <v>11.156118698446706</v>
      </c>
    </row>
    <row r="379" spans="1:4" x14ac:dyDescent="0.2">
      <c r="A379" s="13">
        <v>38047</v>
      </c>
      <c r="B379" s="26">
        <v>1.871</v>
      </c>
      <c r="C379" s="12">
        <v>8.6199999999999992</v>
      </c>
      <c r="D379" s="12">
        <f t="shared" si="6"/>
        <v>11.519826050240512</v>
      </c>
    </row>
    <row r="380" spans="1:4" x14ac:dyDescent="0.2">
      <c r="A380" s="13">
        <v>38078</v>
      </c>
      <c r="B380" s="26">
        <v>1.8740000000000001</v>
      </c>
      <c r="C380" s="12">
        <v>8.93</v>
      </c>
      <c r="D380" s="12">
        <f t="shared" si="6"/>
        <v>11.915007369263606</v>
      </c>
    </row>
    <row r="381" spans="1:4" x14ac:dyDescent="0.2">
      <c r="A381" s="13">
        <v>38108</v>
      </c>
      <c r="B381" s="26">
        <v>1.8819999999999999</v>
      </c>
      <c r="C381" s="12">
        <v>9.07</v>
      </c>
      <c r="D381" s="12">
        <f t="shared" si="6"/>
        <v>12.050362481402765</v>
      </c>
    </row>
    <row r="382" spans="1:4" x14ac:dyDescent="0.2">
      <c r="A382" s="13">
        <v>38139</v>
      </c>
      <c r="B382" s="26">
        <v>1.889</v>
      </c>
      <c r="C382" s="12">
        <v>9.2899999999999991</v>
      </c>
      <c r="D382" s="12">
        <f t="shared" si="6"/>
        <v>12.296915791424032</v>
      </c>
    </row>
    <row r="383" spans="1:4" x14ac:dyDescent="0.2">
      <c r="A383" s="13">
        <v>38169</v>
      </c>
      <c r="B383" s="26">
        <v>1.891</v>
      </c>
      <c r="C383" s="12">
        <v>9.36</v>
      </c>
      <c r="D383" s="12">
        <f t="shared" si="6"/>
        <v>12.376469127445795</v>
      </c>
    </row>
    <row r="384" spans="1:4" x14ac:dyDescent="0.2">
      <c r="A384" s="13">
        <v>38200</v>
      </c>
      <c r="B384" s="26">
        <v>1.8919999999999999</v>
      </c>
      <c r="C384" s="12">
        <v>9.5</v>
      </c>
      <c r="D384" s="12">
        <f t="shared" si="6"/>
        <v>12.554947938689219</v>
      </c>
    </row>
    <row r="385" spans="1:4" x14ac:dyDescent="0.2">
      <c r="A385" s="13">
        <v>38231</v>
      </c>
      <c r="B385" s="26">
        <v>1.8979999999999999</v>
      </c>
      <c r="C385" s="12">
        <v>9.39</v>
      </c>
      <c r="D385" s="12">
        <f t="shared" si="6"/>
        <v>12.370345432033721</v>
      </c>
    </row>
    <row r="386" spans="1:4" x14ac:dyDescent="0.2">
      <c r="A386" s="13">
        <v>38261</v>
      </c>
      <c r="B386" s="26">
        <v>1.9079999999999999</v>
      </c>
      <c r="C386" s="12">
        <v>9.0500000000000007</v>
      </c>
      <c r="D386" s="12">
        <f t="shared" si="6"/>
        <v>11.859944365828094</v>
      </c>
    </row>
    <row r="387" spans="1:4" x14ac:dyDescent="0.2">
      <c r="A387" s="13">
        <v>38292</v>
      </c>
      <c r="B387" s="26">
        <v>1.917</v>
      </c>
      <c r="C387" s="12">
        <v>8.9600000000000009</v>
      </c>
      <c r="D387" s="12">
        <f t="shared" si="6"/>
        <v>11.686873406364112</v>
      </c>
    </row>
    <row r="388" spans="1:4" x14ac:dyDescent="0.2">
      <c r="A388" s="13">
        <v>38322</v>
      </c>
      <c r="B388" s="26">
        <v>1.917</v>
      </c>
      <c r="C388" s="12">
        <v>8.58</v>
      </c>
      <c r="D388" s="12">
        <f t="shared" si="6"/>
        <v>11.191224757433492</v>
      </c>
    </row>
    <row r="389" spans="1:4" x14ac:dyDescent="0.2">
      <c r="A389" s="13">
        <v>38353</v>
      </c>
      <c r="B389" s="26">
        <v>1.9159999999999999</v>
      </c>
      <c r="C389" s="12">
        <v>8.5</v>
      </c>
      <c r="D389" s="12">
        <f t="shared" si="6"/>
        <v>11.092664144050104</v>
      </c>
    </row>
    <row r="390" spans="1:4" x14ac:dyDescent="0.2">
      <c r="A390" s="13">
        <v>38384</v>
      </c>
      <c r="B390" s="26">
        <v>1.9239999999999999</v>
      </c>
      <c r="C390" s="12">
        <v>8.74</v>
      </c>
      <c r="D390" s="12">
        <f t="shared" si="6"/>
        <v>11.358443128898131</v>
      </c>
    </row>
    <row r="391" spans="1:4" x14ac:dyDescent="0.2">
      <c r="A391" s="13">
        <v>38412</v>
      </c>
      <c r="B391" s="26">
        <v>1.931</v>
      </c>
      <c r="C391" s="12">
        <v>8.86</v>
      </c>
      <c r="D391" s="12">
        <f t="shared" si="6"/>
        <v>11.472653868461936</v>
      </c>
    </row>
    <row r="392" spans="1:4" x14ac:dyDescent="0.2">
      <c r="A392" s="13">
        <v>38443</v>
      </c>
      <c r="B392" s="26">
        <v>1.9370000000000001</v>
      </c>
      <c r="C392" s="12">
        <v>9.2100000000000009</v>
      </c>
      <c r="D392" s="12">
        <f t="shared" si="6"/>
        <v>11.888921306143523</v>
      </c>
    </row>
    <row r="393" spans="1:4" x14ac:dyDescent="0.2">
      <c r="A393" s="13">
        <v>38473</v>
      </c>
      <c r="B393" s="26">
        <v>1.9359999999999999</v>
      </c>
      <c r="C393" s="12">
        <v>9.5500000000000007</v>
      </c>
      <c r="D393" s="12">
        <f t="shared" si="6"/>
        <v>12.334185098140496</v>
      </c>
    </row>
    <row r="394" spans="1:4" x14ac:dyDescent="0.2">
      <c r="A394" s="13">
        <v>38504</v>
      </c>
      <c r="B394" s="26">
        <v>1.9370000000000001</v>
      </c>
      <c r="C394" s="12">
        <v>9.77</v>
      </c>
      <c r="D394" s="12">
        <f t="shared" si="6"/>
        <v>12.611809029426949</v>
      </c>
    </row>
    <row r="395" spans="1:4" x14ac:dyDescent="0.2">
      <c r="A395" s="13">
        <v>38534</v>
      </c>
      <c r="B395" s="26">
        <v>1.9490000000000001</v>
      </c>
      <c r="C395" s="12">
        <v>9.75</v>
      </c>
      <c r="D395" s="12">
        <f t="shared" si="6"/>
        <v>12.508499615187276</v>
      </c>
    </row>
    <row r="396" spans="1:4" x14ac:dyDescent="0.2">
      <c r="A396" s="13">
        <v>38565</v>
      </c>
      <c r="B396" s="26">
        <v>1.9610000000000001</v>
      </c>
      <c r="C396" s="12">
        <v>9.91</v>
      </c>
      <c r="D396" s="12">
        <f t="shared" si="6"/>
        <v>12.635967603263641</v>
      </c>
    </row>
    <row r="397" spans="1:4" x14ac:dyDescent="0.2">
      <c r="A397" s="13">
        <v>38596</v>
      </c>
      <c r="B397" s="26">
        <v>1.988</v>
      </c>
      <c r="C397" s="12">
        <v>9.91</v>
      </c>
      <c r="D397" s="12">
        <f t="shared" si="6"/>
        <v>12.464352349094568</v>
      </c>
    </row>
    <row r="398" spans="1:4" x14ac:dyDescent="0.2">
      <c r="A398" s="13">
        <v>38626</v>
      </c>
      <c r="B398" s="26">
        <v>1.9910000000000001</v>
      </c>
      <c r="C398" s="12">
        <v>9.73</v>
      </c>
      <c r="D398" s="12">
        <f t="shared" si="6"/>
        <v>12.21951652938222</v>
      </c>
    </row>
    <row r="399" spans="1:4" x14ac:dyDescent="0.2">
      <c r="A399" s="13">
        <v>38657</v>
      </c>
      <c r="B399" s="26">
        <v>1.9810000000000001</v>
      </c>
      <c r="C399" s="12">
        <v>9.74</v>
      </c>
      <c r="D399" s="12">
        <f t="shared" si="6"/>
        <v>12.293822099949521</v>
      </c>
    </row>
    <row r="400" spans="1:4" x14ac:dyDescent="0.2">
      <c r="A400" s="13">
        <v>38687</v>
      </c>
      <c r="B400" s="26">
        <v>1.9810000000000001</v>
      </c>
      <c r="C400" s="12">
        <v>9.25</v>
      </c>
      <c r="D400" s="12">
        <f t="shared" si="6"/>
        <v>11.675344396769308</v>
      </c>
    </row>
    <row r="401" spans="1:4" x14ac:dyDescent="0.2">
      <c r="A401" s="13">
        <v>38718</v>
      </c>
      <c r="B401" s="26">
        <v>1.9930000000000001</v>
      </c>
      <c r="C401" s="12">
        <v>9.5500000000000007</v>
      </c>
      <c r="D401" s="12">
        <f t="shared" si="6"/>
        <v>11.98142616658304</v>
      </c>
    </row>
    <row r="402" spans="1:4" x14ac:dyDescent="0.2">
      <c r="A402" s="13">
        <v>38749</v>
      </c>
      <c r="B402" s="26">
        <v>1.994</v>
      </c>
      <c r="C402" s="12">
        <v>9.8000000000000007</v>
      </c>
      <c r="D402" s="12">
        <f t="shared" si="6"/>
        <v>12.288910030090273</v>
      </c>
    </row>
    <row r="403" spans="1:4" x14ac:dyDescent="0.2">
      <c r="A403" s="13">
        <v>38777</v>
      </c>
      <c r="B403" s="26">
        <v>1.9970000000000001</v>
      </c>
      <c r="C403" s="12">
        <v>9.8699999999999992</v>
      </c>
      <c r="D403" s="12">
        <f t="shared" si="6"/>
        <v>12.358095037556334</v>
      </c>
    </row>
    <row r="404" spans="1:4" x14ac:dyDescent="0.2">
      <c r="A404" s="13">
        <v>38808</v>
      </c>
      <c r="B404" s="26">
        <v>2.0070000000000001</v>
      </c>
      <c r="C404" s="12">
        <v>10.32</v>
      </c>
      <c r="D404" s="12">
        <f t="shared" si="6"/>
        <v>12.857151689088191</v>
      </c>
    </row>
    <row r="405" spans="1:4" x14ac:dyDescent="0.2">
      <c r="A405" s="13">
        <v>38838</v>
      </c>
      <c r="B405" s="26">
        <v>2.0129999999999999</v>
      </c>
      <c r="C405" s="12">
        <v>10.61</v>
      </c>
      <c r="D405" s="12">
        <f t="shared" si="6"/>
        <v>13.179048370591159</v>
      </c>
    </row>
    <row r="406" spans="1:4" x14ac:dyDescent="0.2">
      <c r="A406" s="13">
        <v>38869</v>
      </c>
      <c r="B406" s="26">
        <v>2.0179999999999998</v>
      </c>
      <c r="C406" s="12">
        <v>10.85</v>
      </c>
      <c r="D406" s="12">
        <f t="shared" si="6"/>
        <v>13.44376831020813</v>
      </c>
    </row>
    <row r="407" spans="1:4" x14ac:dyDescent="0.2">
      <c r="A407" s="13">
        <v>38899</v>
      </c>
      <c r="B407" s="26">
        <v>2.0289999999999999</v>
      </c>
      <c r="C407" s="12">
        <v>10.96</v>
      </c>
      <c r="D407" s="12">
        <f t="shared" si="6"/>
        <v>13.5064417545589</v>
      </c>
    </row>
    <row r="408" spans="1:4" x14ac:dyDescent="0.2">
      <c r="A408" s="13">
        <v>38930</v>
      </c>
      <c r="B408" s="26">
        <v>2.0379999999999998</v>
      </c>
      <c r="C408" s="12">
        <v>10.94</v>
      </c>
      <c r="D408" s="12">
        <f t="shared" si="6"/>
        <v>13.422258086359177</v>
      </c>
    </row>
    <row r="409" spans="1:4" x14ac:dyDescent="0.2">
      <c r="A409" s="13">
        <v>38961</v>
      </c>
      <c r="B409" s="26">
        <v>2.028</v>
      </c>
      <c r="C409" s="12">
        <v>10.94</v>
      </c>
      <c r="D409" s="12">
        <f t="shared" si="6"/>
        <v>13.488442790927021</v>
      </c>
    </row>
    <row r="410" spans="1:4" x14ac:dyDescent="0.2">
      <c r="A410" s="13">
        <v>38991</v>
      </c>
      <c r="B410" s="26">
        <v>2.0190000000000001</v>
      </c>
      <c r="C410" s="12">
        <v>10.58</v>
      </c>
      <c r="D410" s="12">
        <f t="shared" si="6"/>
        <v>13.102729995047053</v>
      </c>
    </row>
    <row r="411" spans="1:4" x14ac:dyDescent="0.2">
      <c r="A411" s="13">
        <v>39022</v>
      </c>
      <c r="B411" s="26">
        <v>2.02</v>
      </c>
      <c r="C411" s="12">
        <v>10.18</v>
      </c>
      <c r="D411" s="12">
        <f t="shared" si="6"/>
        <v>12.601111415841585</v>
      </c>
    </row>
    <row r="412" spans="1:4" x14ac:dyDescent="0.2">
      <c r="A412" s="13">
        <v>39052</v>
      </c>
      <c r="B412" s="26">
        <v>2.0310000000000001</v>
      </c>
      <c r="C412" s="12">
        <v>9.84</v>
      </c>
      <c r="D412" s="12">
        <f t="shared" si="6"/>
        <v>12.114280295420974</v>
      </c>
    </row>
    <row r="413" spans="1:4" x14ac:dyDescent="0.2">
      <c r="A413" s="13">
        <v>39083</v>
      </c>
      <c r="B413" s="26">
        <v>2.03437</v>
      </c>
      <c r="C413" s="12">
        <v>10.06</v>
      </c>
      <c r="D413" s="12">
        <f t="shared" si="6"/>
        <v>12.364611658646167</v>
      </c>
    </row>
    <row r="414" spans="1:4" x14ac:dyDescent="0.2">
      <c r="A414" s="13">
        <v>39114</v>
      </c>
      <c r="B414" s="26">
        <v>2.0422600000000002</v>
      </c>
      <c r="C414" s="12">
        <v>9.89</v>
      </c>
      <c r="D414" s="12">
        <f t="shared" si="6"/>
        <v>12.108705125694085</v>
      </c>
    </row>
    <row r="415" spans="1:4" x14ac:dyDescent="0.2">
      <c r="A415" s="13">
        <v>39142</v>
      </c>
      <c r="B415" s="26">
        <v>2.05288</v>
      </c>
      <c r="C415" s="12">
        <v>10.27</v>
      </c>
      <c r="D415" s="12">
        <f t="shared" si="6"/>
        <v>12.508905824987334</v>
      </c>
    </row>
    <row r="416" spans="1:4" x14ac:dyDescent="0.2">
      <c r="A416" s="13">
        <v>39173</v>
      </c>
      <c r="B416" s="26">
        <v>2.05904</v>
      </c>
      <c r="C416" s="12">
        <v>10.63</v>
      </c>
      <c r="D416" s="12">
        <f t="shared" si="6"/>
        <v>12.908652920778616</v>
      </c>
    </row>
    <row r="417" spans="1:4" x14ac:dyDescent="0.2">
      <c r="A417" s="13">
        <v>39203</v>
      </c>
      <c r="B417" s="26">
        <v>2.0675500000000002</v>
      </c>
      <c r="C417" s="12">
        <v>10.77</v>
      </c>
      <c r="D417" s="12">
        <f t="shared" si="6"/>
        <v>13.024831849290221</v>
      </c>
    </row>
    <row r="418" spans="1:4" x14ac:dyDescent="0.2">
      <c r="A418" s="13">
        <v>39234</v>
      </c>
      <c r="B418" s="26">
        <v>2.0723400000000001</v>
      </c>
      <c r="C418" s="12">
        <v>11.09</v>
      </c>
      <c r="D418" s="12">
        <f t="shared" si="6"/>
        <v>13.380827726145323</v>
      </c>
    </row>
    <row r="419" spans="1:4" x14ac:dyDescent="0.2">
      <c r="A419" s="13">
        <v>39264</v>
      </c>
      <c r="B419" s="26">
        <v>2.0760299999999998</v>
      </c>
      <c r="C419" s="12">
        <v>11.07</v>
      </c>
      <c r="D419" s="12">
        <f t="shared" si="6"/>
        <v>13.332955780985825</v>
      </c>
    </row>
    <row r="420" spans="1:4" x14ac:dyDescent="0.2">
      <c r="A420" s="13">
        <v>39295</v>
      </c>
      <c r="B420" s="26">
        <v>2.07667</v>
      </c>
      <c r="C420" s="12">
        <v>11.07</v>
      </c>
      <c r="D420" s="12">
        <f t="shared" si="6"/>
        <v>13.328846754660105</v>
      </c>
    </row>
    <row r="421" spans="1:4" x14ac:dyDescent="0.2">
      <c r="A421" s="13">
        <v>39326</v>
      </c>
      <c r="B421" s="26">
        <v>2.0854699999999999</v>
      </c>
      <c r="C421" s="12">
        <v>10.96</v>
      </c>
      <c r="D421" s="12">
        <f t="shared" si="6"/>
        <v>13.140716634619537</v>
      </c>
    </row>
    <row r="422" spans="1:4" x14ac:dyDescent="0.2">
      <c r="A422" s="13">
        <v>39356</v>
      </c>
      <c r="B422" s="26">
        <v>2.0918999999999999</v>
      </c>
      <c r="C422" s="12">
        <v>10.82</v>
      </c>
      <c r="D422" s="12">
        <f t="shared" si="6"/>
        <v>12.932985295664229</v>
      </c>
    </row>
    <row r="423" spans="1:4" x14ac:dyDescent="0.2">
      <c r="A423" s="13">
        <v>39387</v>
      </c>
      <c r="B423" s="26">
        <v>2.1083400000000001</v>
      </c>
      <c r="C423" s="12">
        <v>10.7</v>
      </c>
      <c r="D423" s="12">
        <f t="shared" si="6"/>
        <v>12.689823225855411</v>
      </c>
    </row>
    <row r="424" spans="1:4" x14ac:dyDescent="0.2">
      <c r="A424" s="13">
        <v>39417</v>
      </c>
      <c r="B424" s="26">
        <v>2.1144500000000002</v>
      </c>
      <c r="C424" s="12">
        <v>10.33</v>
      </c>
      <c r="D424" s="12">
        <f t="shared" si="6"/>
        <v>12.215615223817068</v>
      </c>
    </row>
    <row r="425" spans="1:4" x14ac:dyDescent="0.2">
      <c r="A425" s="13">
        <v>39448</v>
      </c>
      <c r="B425" s="26">
        <v>2.12174</v>
      </c>
      <c r="C425" s="12">
        <v>10.14</v>
      </c>
      <c r="D425" s="12">
        <f t="shared" si="6"/>
        <v>11.949733888223818</v>
      </c>
    </row>
    <row r="426" spans="1:4" x14ac:dyDescent="0.2">
      <c r="A426" s="13">
        <v>39479</v>
      </c>
      <c r="B426" s="26">
        <v>2.1268699999999998</v>
      </c>
      <c r="C426" s="12">
        <v>10.16</v>
      </c>
      <c r="D426" s="12">
        <f t="shared" si="6"/>
        <v>11.94442383408483</v>
      </c>
    </row>
    <row r="427" spans="1:4" x14ac:dyDescent="0.2">
      <c r="A427" s="13">
        <v>39508</v>
      </c>
      <c r="B427" s="26">
        <v>2.1344799999999999</v>
      </c>
      <c r="C427" s="12">
        <v>10.45</v>
      </c>
      <c r="D427" s="12">
        <f t="shared" si="6"/>
        <v>12.24155656178554</v>
      </c>
    </row>
    <row r="428" spans="1:4" x14ac:dyDescent="0.2">
      <c r="A428" s="13">
        <v>39539</v>
      </c>
      <c r="B428" s="26">
        <v>2.1394199999999999</v>
      </c>
      <c r="C428" s="12">
        <v>10.93</v>
      </c>
      <c r="D428" s="12">
        <f t="shared" si="6"/>
        <v>12.774283595553936</v>
      </c>
    </row>
    <row r="429" spans="1:4" x14ac:dyDescent="0.2">
      <c r="A429" s="13">
        <v>39569</v>
      </c>
      <c r="B429" s="26">
        <v>2.1520800000000002</v>
      </c>
      <c r="C429" s="12">
        <v>11.4</v>
      </c>
      <c r="D429" s="12">
        <f t="shared" si="6"/>
        <v>13.245211051633769</v>
      </c>
    </row>
    <row r="430" spans="1:4" x14ac:dyDescent="0.2">
      <c r="A430" s="13">
        <v>39600</v>
      </c>
      <c r="B430" s="26">
        <v>2.1746300000000001</v>
      </c>
      <c r="C430" s="12">
        <v>11.77</v>
      </c>
      <c r="D430" s="12">
        <f t="shared" si="6"/>
        <v>13.533294440893394</v>
      </c>
    </row>
    <row r="431" spans="1:4" x14ac:dyDescent="0.2">
      <c r="A431" s="13">
        <v>39630</v>
      </c>
      <c r="B431" s="26">
        <v>2.1901600000000001</v>
      </c>
      <c r="C431" s="12">
        <v>12.07</v>
      </c>
      <c r="D431" s="12">
        <f t="shared" si="6"/>
        <v>13.77983032746466</v>
      </c>
    </row>
    <row r="432" spans="1:4" x14ac:dyDescent="0.2">
      <c r="A432" s="13">
        <v>39661</v>
      </c>
      <c r="B432" s="26">
        <v>2.1869000000000001</v>
      </c>
      <c r="C432" s="12">
        <v>12.09</v>
      </c>
      <c r="D432" s="12">
        <f t="shared" si="6"/>
        <v>13.823239073574467</v>
      </c>
    </row>
    <row r="433" spans="1:4" x14ac:dyDescent="0.2">
      <c r="A433" s="13">
        <v>39692</v>
      </c>
      <c r="B433" s="26">
        <v>2.1887699999999999</v>
      </c>
      <c r="C433" s="12">
        <v>11.92</v>
      </c>
      <c r="D433" s="12">
        <f t="shared" si="6"/>
        <v>13.617223664432537</v>
      </c>
    </row>
    <row r="434" spans="1:4" x14ac:dyDescent="0.2">
      <c r="A434" s="13">
        <v>39722</v>
      </c>
      <c r="B434" s="26">
        <v>2.16995</v>
      </c>
      <c r="C434" s="12">
        <v>11.81</v>
      </c>
      <c r="D434" s="12">
        <f t="shared" si="6"/>
        <v>13.608573824281665</v>
      </c>
    </row>
    <row r="435" spans="1:4" x14ac:dyDescent="0.2">
      <c r="A435" s="13">
        <v>39753</v>
      </c>
      <c r="B435" s="26">
        <v>2.1315300000000001</v>
      </c>
      <c r="C435" s="12">
        <v>11.42</v>
      </c>
      <c r="D435" s="12">
        <f t="shared" si="6"/>
        <v>13.396368871186425</v>
      </c>
    </row>
    <row r="436" spans="1:4" x14ac:dyDescent="0.2">
      <c r="A436" s="13">
        <v>39783</v>
      </c>
      <c r="B436" s="26">
        <v>2.1139800000000002</v>
      </c>
      <c r="C436" s="12">
        <v>10.86</v>
      </c>
      <c r="D436" s="12">
        <f t="shared" si="6"/>
        <v>12.845215479805862</v>
      </c>
    </row>
    <row r="437" spans="1:4" x14ac:dyDescent="0.2">
      <c r="A437" s="13">
        <v>39814</v>
      </c>
      <c r="B437" s="26">
        <v>2.1193300000000002</v>
      </c>
      <c r="C437" s="12">
        <v>10.98</v>
      </c>
      <c r="D437" s="12">
        <f t="shared" ref="D437:D568" si="7">C437*$B$569/B437</f>
        <v>12.95436702165307</v>
      </c>
    </row>
    <row r="438" spans="1:4" x14ac:dyDescent="0.2">
      <c r="A438" s="13">
        <v>39845</v>
      </c>
      <c r="B438" s="26">
        <v>2.1270500000000001</v>
      </c>
      <c r="C438" s="12">
        <v>11.18</v>
      </c>
      <c r="D438" s="12">
        <f t="shared" si="7"/>
        <v>13.142456481982087</v>
      </c>
    </row>
    <row r="439" spans="1:4" x14ac:dyDescent="0.2">
      <c r="A439" s="13">
        <v>39873</v>
      </c>
      <c r="B439" s="26">
        <v>2.1249500000000001</v>
      </c>
      <c r="C439" s="12">
        <v>11.28</v>
      </c>
      <c r="D439" s="12">
        <f t="shared" si="7"/>
        <v>13.273114077978304</v>
      </c>
    </row>
    <row r="440" spans="1:4" x14ac:dyDescent="0.2">
      <c r="A440" s="13">
        <v>39904</v>
      </c>
      <c r="B440" s="26">
        <v>2.1270899999999999</v>
      </c>
      <c r="C440" s="12">
        <v>11.5</v>
      </c>
      <c r="D440" s="12">
        <f t="shared" si="7"/>
        <v>13.518372753386082</v>
      </c>
    </row>
    <row r="441" spans="1:4" x14ac:dyDescent="0.2">
      <c r="A441" s="13">
        <v>39934</v>
      </c>
      <c r="B441" s="26">
        <v>2.13022</v>
      </c>
      <c r="C441" s="12">
        <v>11.78</v>
      </c>
      <c r="D441" s="12">
        <f t="shared" si="7"/>
        <v>13.827169146848682</v>
      </c>
    </row>
    <row r="442" spans="1:4" x14ac:dyDescent="0.2">
      <c r="A442" s="13">
        <v>39965</v>
      </c>
      <c r="B442" s="26">
        <v>2.1478999999999999</v>
      </c>
      <c r="C442" s="12">
        <v>11.81</v>
      </c>
      <c r="D442" s="12">
        <f t="shared" si="7"/>
        <v>13.748277280134085</v>
      </c>
    </row>
    <row r="443" spans="1:4" x14ac:dyDescent="0.2">
      <c r="A443" s="13">
        <v>39995</v>
      </c>
      <c r="B443" s="26">
        <v>2.1472600000000002</v>
      </c>
      <c r="C443" s="12">
        <v>11.85</v>
      </c>
      <c r="D443" s="12">
        <f t="shared" si="7"/>
        <v>13.79895375967512</v>
      </c>
    </row>
    <row r="444" spans="1:4" x14ac:dyDescent="0.2">
      <c r="A444" s="13">
        <v>40026</v>
      </c>
      <c r="B444" s="26">
        <v>2.1544500000000002</v>
      </c>
      <c r="C444" s="12">
        <v>11.94</v>
      </c>
      <c r="D444" s="12">
        <f t="shared" si="7"/>
        <v>13.857355232193829</v>
      </c>
    </row>
    <row r="445" spans="1:4" x14ac:dyDescent="0.2">
      <c r="A445" s="13">
        <v>40057</v>
      </c>
      <c r="B445" s="26">
        <v>2.1586099999999999</v>
      </c>
      <c r="C445" s="12">
        <v>11.96</v>
      </c>
      <c r="D445" s="12">
        <f t="shared" si="7"/>
        <v>13.853816724651514</v>
      </c>
    </row>
    <row r="446" spans="1:4" x14ac:dyDescent="0.2">
      <c r="A446" s="13">
        <v>40087</v>
      </c>
      <c r="B446" s="26">
        <v>2.1650900000000002</v>
      </c>
      <c r="C446" s="12">
        <v>11.65</v>
      </c>
      <c r="D446" s="12">
        <f t="shared" si="7"/>
        <v>13.454340489309914</v>
      </c>
    </row>
    <row r="447" spans="1:4" x14ac:dyDescent="0.2">
      <c r="A447" s="13">
        <v>40118</v>
      </c>
      <c r="B447" s="26">
        <v>2.1723400000000002</v>
      </c>
      <c r="C447" s="12">
        <v>11.26</v>
      </c>
      <c r="D447" s="12">
        <f t="shared" si="7"/>
        <v>12.960538138597087</v>
      </c>
    </row>
    <row r="448" spans="1:4" x14ac:dyDescent="0.2">
      <c r="A448" s="13">
        <v>40148</v>
      </c>
      <c r="B448" s="26">
        <v>2.17347</v>
      </c>
      <c r="C448" s="12">
        <v>10.9</v>
      </c>
      <c r="D448" s="12">
        <f t="shared" si="7"/>
        <v>12.539646417939977</v>
      </c>
    </row>
    <row r="449" spans="1:4" x14ac:dyDescent="0.2">
      <c r="A449" s="13">
        <v>40179</v>
      </c>
      <c r="B449" s="26">
        <v>2.1748799999999999</v>
      </c>
      <c r="C449" s="12">
        <v>10.49</v>
      </c>
      <c r="D449" s="12">
        <f t="shared" si="7"/>
        <v>12.06014783804164</v>
      </c>
    </row>
    <row r="450" spans="1:4" x14ac:dyDescent="0.2">
      <c r="A450" s="13">
        <v>40210</v>
      </c>
      <c r="B450" s="26">
        <v>2.1728100000000001</v>
      </c>
      <c r="C450" s="12">
        <v>10.89</v>
      </c>
      <c r="D450" s="12">
        <f t="shared" si="7"/>
        <v>12.531947630027476</v>
      </c>
    </row>
    <row r="451" spans="1:4" x14ac:dyDescent="0.2">
      <c r="A451" s="13">
        <v>40238</v>
      </c>
      <c r="B451" s="26">
        <v>2.17353</v>
      </c>
      <c r="C451" s="12">
        <v>11.11</v>
      </c>
      <c r="D451" s="12">
        <f t="shared" si="7"/>
        <v>12.7808831118043</v>
      </c>
    </row>
    <row r="452" spans="1:4" x14ac:dyDescent="0.2">
      <c r="A452" s="13">
        <v>40269</v>
      </c>
      <c r="B452" s="26">
        <v>2.1740300000000001</v>
      </c>
      <c r="C452" s="12">
        <v>11.71</v>
      </c>
      <c r="D452" s="12">
        <f t="shared" si="7"/>
        <v>13.468021632636166</v>
      </c>
    </row>
    <row r="453" spans="1:4" x14ac:dyDescent="0.2">
      <c r="A453" s="13">
        <v>40299</v>
      </c>
      <c r="B453" s="26">
        <v>2.1728999999999998</v>
      </c>
      <c r="C453" s="12">
        <v>11.91</v>
      </c>
      <c r="D453" s="12">
        <f t="shared" si="7"/>
        <v>13.705171185972665</v>
      </c>
    </row>
    <row r="454" spans="1:4" x14ac:dyDescent="0.2">
      <c r="A454" s="13">
        <v>40330</v>
      </c>
      <c r="B454" s="26">
        <v>2.1719900000000001</v>
      </c>
      <c r="C454" s="12">
        <v>11.91</v>
      </c>
      <c r="D454" s="12">
        <f t="shared" si="7"/>
        <v>13.710913250061004</v>
      </c>
    </row>
    <row r="455" spans="1:4" x14ac:dyDescent="0.2">
      <c r="A455" s="13">
        <v>40360</v>
      </c>
      <c r="B455" s="26">
        <v>2.17605</v>
      </c>
      <c r="C455" s="12">
        <v>12.04</v>
      </c>
      <c r="D455" s="12">
        <f t="shared" si="7"/>
        <v>13.834709992877002</v>
      </c>
    </row>
    <row r="456" spans="1:4" x14ac:dyDescent="0.2">
      <c r="A456" s="13">
        <v>40391</v>
      </c>
      <c r="B456" s="26">
        <v>2.17923</v>
      </c>
      <c r="C456" s="12">
        <v>12.03</v>
      </c>
      <c r="D456" s="12">
        <f t="shared" si="7"/>
        <v>13.803048099558101</v>
      </c>
    </row>
    <row r="457" spans="1:4" x14ac:dyDescent="0.2">
      <c r="A457" s="13">
        <v>40422</v>
      </c>
      <c r="B457" s="26">
        <v>2.18275</v>
      </c>
      <c r="C457" s="12">
        <v>11.95</v>
      </c>
      <c r="D457" s="12">
        <f t="shared" si="7"/>
        <v>13.689145871034247</v>
      </c>
    </row>
    <row r="458" spans="1:4" x14ac:dyDescent="0.2">
      <c r="A458" s="13">
        <v>40452</v>
      </c>
      <c r="B458" s="26">
        <v>2.19035</v>
      </c>
      <c r="C458" s="12">
        <v>11.86</v>
      </c>
      <c r="D458" s="12">
        <f t="shared" si="7"/>
        <v>13.538907307051383</v>
      </c>
    </row>
    <row r="459" spans="1:4" x14ac:dyDescent="0.2">
      <c r="A459" s="13">
        <v>40483</v>
      </c>
      <c r="B459" s="26">
        <v>2.1959</v>
      </c>
      <c r="C459" s="12">
        <v>11.62</v>
      </c>
      <c r="D459" s="12">
        <f t="shared" si="7"/>
        <v>13.231406503028371</v>
      </c>
    </row>
    <row r="460" spans="1:4" x14ac:dyDescent="0.2">
      <c r="A460" s="13">
        <v>40513</v>
      </c>
      <c r="B460" s="26">
        <v>2.20472</v>
      </c>
      <c r="C460" s="12">
        <v>11.06</v>
      </c>
      <c r="D460" s="12">
        <f t="shared" si="7"/>
        <v>12.543366967233935</v>
      </c>
    </row>
    <row r="461" spans="1:4" x14ac:dyDescent="0.2">
      <c r="A461" s="13">
        <v>40544</v>
      </c>
      <c r="B461" s="26">
        <v>2.2118699999999998</v>
      </c>
      <c r="C461" s="12">
        <v>10.87</v>
      </c>
      <c r="D461" s="12">
        <f t="shared" si="7"/>
        <v>12.288033559838508</v>
      </c>
    </row>
    <row r="462" spans="1:4" x14ac:dyDescent="0.2">
      <c r="A462" s="13">
        <v>40575</v>
      </c>
      <c r="B462" s="26">
        <v>2.2189800000000002</v>
      </c>
      <c r="C462" s="12">
        <v>11.06</v>
      </c>
      <c r="D462" s="12">
        <f t="shared" si="7"/>
        <v>12.462758573759114</v>
      </c>
    </row>
    <row r="463" spans="1:4" x14ac:dyDescent="0.2">
      <c r="A463" s="13">
        <v>40603</v>
      </c>
      <c r="B463" s="26">
        <v>2.2304599999999999</v>
      </c>
      <c r="C463" s="12">
        <v>11.52</v>
      </c>
      <c r="D463" s="12">
        <f t="shared" si="7"/>
        <v>12.914288460676275</v>
      </c>
    </row>
    <row r="464" spans="1:4" x14ac:dyDescent="0.2">
      <c r="A464" s="13">
        <v>40634</v>
      </c>
      <c r="B464" s="26">
        <v>2.2409300000000001</v>
      </c>
      <c r="C464" s="12">
        <v>11.67</v>
      </c>
      <c r="D464" s="12">
        <f t="shared" si="7"/>
        <v>13.021319893972592</v>
      </c>
    </row>
    <row r="465" spans="1:4" x14ac:dyDescent="0.2">
      <c r="A465" s="13">
        <v>40664</v>
      </c>
      <c r="B465" s="26">
        <v>2.2480600000000002</v>
      </c>
      <c r="C465" s="12">
        <v>11.93</v>
      </c>
      <c r="D465" s="12">
        <f t="shared" si="7"/>
        <v>13.269207587875767</v>
      </c>
    </row>
    <row r="466" spans="1:4" x14ac:dyDescent="0.2">
      <c r="A466" s="13">
        <v>40695</v>
      </c>
      <c r="B466" s="26">
        <v>2.2480600000000002</v>
      </c>
      <c r="C466" s="12">
        <v>11.97</v>
      </c>
      <c r="D466" s="12">
        <f t="shared" si="7"/>
        <v>13.313697806108378</v>
      </c>
    </row>
    <row r="467" spans="1:4" x14ac:dyDescent="0.2">
      <c r="A467" s="13">
        <v>40725</v>
      </c>
      <c r="B467" s="26">
        <v>2.2539500000000001</v>
      </c>
      <c r="C467" s="12">
        <v>12.09</v>
      </c>
      <c r="D467" s="12">
        <f t="shared" si="7"/>
        <v>13.412028452272677</v>
      </c>
    </row>
    <row r="468" spans="1:4" x14ac:dyDescent="0.2">
      <c r="A468" s="13">
        <v>40756</v>
      </c>
      <c r="B468" s="26">
        <v>2.2610600000000001</v>
      </c>
      <c r="C468" s="12">
        <v>12.09</v>
      </c>
      <c r="D468" s="12">
        <f t="shared" si="7"/>
        <v>13.369853754433761</v>
      </c>
    </row>
    <row r="469" spans="1:4" x14ac:dyDescent="0.2">
      <c r="A469" s="13">
        <v>40787</v>
      </c>
      <c r="B469" s="26">
        <v>2.2659699999999998</v>
      </c>
      <c r="C469" s="12">
        <v>12.17</v>
      </c>
      <c r="D469" s="12">
        <f t="shared" si="7"/>
        <v>13.42916053169283</v>
      </c>
    </row>
    <row r="470" spans="1:4" x14ac:dyDescent="0.2">
      <c r="A470" s="13">
        <v>40817</v>
      </c>
      <c r="B470" s="26">
        <v>2.2675000000000001</v>
      </c>
      <c r="C470" s="12">
        <v>12.08</v>
      </c>
      <c r="D470" s="12">
        <f t="shared" si="7"/>
        <v>13.320854403528115</v>
      </c>
    </row>
    <row r="471" spans="1:4" x14ac:dyDescent="0.2">
      <c r="A471" s="13">
        <v>40848</v>
      </c>
      <c r="B471" s="26">
        <v>2.27169</v>
      </c>
      <c r="C471" s="12">
        <v>11.78</v>
      </c>
      <c r="D471" s="12">
        <f t="shared" si="7"/>
        <v>12.966079112907131</v>
      </c>
    </row>
    <row r="472" spans="1:4" x14ac:dyDescent="0.2">
      <c r="A472" s="13">
        <v>40878</v>
      </c>
      <c r="B472" s="26">
        <v>2.27223</v>
      </c>
      <c r="C472" s="12">
        <v>11.4</v>
      </c>
      <c r="D472" s="12">
        <f t="shared" si="7"/>
        <v>12.544836482222312</v>
      </c>
    </row>
    <row r="473" spans="1:4" x14ac:dyDescent="0.2">
      <c r="A473" s="13">
        <v>40909</v>
      </c>
      <c r="B473" s="26">
        <v>2.2784200000000001</v>
      </c>
      <c r="C473" s="12">
        <v>11.41</v>
      </c>
      <c r="D473" s="12">
        <f t="shared" ref="D473:D536" si="8">C473*$B$569/B473</f>
        <v>12.521729079800915</v>
      </c>
    </row>
    <row r="474" spans="1:4" x14ac:dyDescent="0.2">
      <c r="A474" s="13">
        <v>40940</v>
      </c>
      <c r="B474" s="26">
        <v>2.28329</v>
      </c>
      <c r="C474" s="12">
        <v>11.51</v>
      </c>
      <c r="D474" s="12">
        <f t="shared" si="8"/>
        <v>12.604531036355434</v>
      </c>
    </row>
    <row r="475" spans="1:4" x14ac:dyDescent="0.2">
      <c r="A475" s="13">
        <v>40969</v>
      </c>
      <c r="B475" s="26">
        <v>2.2880699999999998</v>
      </c>
      <c r="C475" s="12">
        <v>11.7</v>
      </c>
      <c r="D475" s="12">
        <f t="shared" si="8"/>
        <v>12.785832120520789</v>
      </c>
    </row>
    <row r="476" spans="1:4" x14ac:dyDescent="0.2">
      <c r="A476" s="13">
        <v>41000</v>
      </c>
      <c r="B476" s="26">
        <v>2.2918699999999999</v>
      </c>
      <c r="C476" s="12">
        <v>11.92</v>
      </c>
      <c r="D476" s="12">
        <f t="shared" si="8"/>
        <v>13.004651502921197</v>
      </c>
    </row>
    <row r="477" spans="1:4" x14ac:dyDescent="0.2">
      <c r="A477" s="13">
        <v>41030</v>
      </c>
      <c r="B477" s="26">
        <v>2.2871299999999999</v>
      </c>
      <c r="C477" s="12">
        <v>11.9</v>
      </c>
      <c r="D477" s="12">
        <f t="shared" si="8"/>
        <v>13.009738099714491</v>
      </c>
    </row>
    <row r="478" spans="1:4" x14ac:dyDescent="0.2">
      <c r="A478" s="13">
        <v>41061</v>
      </c>
      <c r="B478" s="26">
        <v>2.2852399999999999</v>
      </c>
      <c r="C478" s="12">
        <v>12.09</v>
      </c>
      <c r="D478" s="12">
        <f t="shared" si="8"/>
        <v>13.22838805989743</v>
      </c>
    </row>
    <row r="479" spans="1:4" x14ac:dyDescent="0.2">
      <c r="A479" s="13">
        <v>41091</v>
      </c>
      <c r="B479" s="26">
        <v>2.2858999999999998</v>
      </c>
      <c r="C479" s="12">
        <v>12</v>
      </c>
      <c r="D479" s="12">
        <f t="shared" si="8"/>
        <v>13.126122752526358</v>
      </c>
    </row>
    <row r="480" spans="1:4" x14ac:dyDescent="0.2">
      <c r="A480" s="13">
        <v>41122</v>
      </c>
      <c r="B480" s="26">
        <v>2.2991799999999998</v>
      </c>
      <c r="C480" s="12">
        <v>12.17</v>
      </c>
      <c r="D480" s="12">
        <f t="shared" si="8"/>
        <v>13.235185974999784</v>
      </c>
    </row>
    <row r="481" spans="1:4" x14ac:dyDescent="0.2">
      <c r="A481" s="13">
        <v>41153</v>
      </c>
      <c r="B481" s="26">
        <v>2.3101500000000001</v>
      </c>
      <c r="C481" s="12">
        <v>12.3</v>
      </c>
      <c r="D481" s="12">
        <f t="shared" si="8"/>
        <v>13.31304421790793</v>
      </c>
    </row>
    <row r="482" spans="1:4" x14ac:dyDescent="0.2">
      <c r="A482" s="13">
        <v>41183</v>
      </c>
      <c r="B482" s="26">
        <v>2.3163800000000001</v>
      </c>
      <c r="C482" s="12">
        <v>12.03</v>
      </c>
      <c r="D482" s="12">
        <f t="shared" si="8"/>
        <v>12.985786662810074</v>
      </c>
    </row>
    <row r="483" spans="1:4" x14ac:dyDescent="0.2">
      <c r="A483" s="13">
        <v>41214</v>
      </c>
      <c r="B483" s="26">
        <v>2.3124899999999999</v>
      </c>
      <c r="C483" s="12">
        <v>11.75</v>
      </c>
      <c r="D483" s="12">
        <f t="shared" si="8"/>
        <v>12.7048764535198</v>
      </c>
    </row>
    <row r="484" spans="1:4" x14ac:dyDescent="0.2">
      <c r="A484" s="19">
        <v>41244</v>
      </c>
      <c r="B484" s="26">
        <v>2.3122099999999999</v>
      </c>
      <c r="C484" s="12">
        <v>11.62</v>
      </c>
      <c r="D484" s="12">
        <f t="shared" si="8"/>
        <v>12.565833354236856</v>
      </c>
    </row>
    <row r="485" spans="1:4" x14ac:dyDescent="0.2">
      <c r="A485" s="13">
        <v>41275</v>
      </c>
      <c r="B485" s="26">
        <v>2.3167900000000001</v>
      </c>
      <c r="C485" s="12">
        <v>11.46</v>
      </c>
      <c r="D485" s="12">
        <f t="shared" si="8"/>
        <v>12.368310817985231</v>
      </c>
    </row>
    <row r="486" spans="1:4" x14ac:dyDescent="0.2">
      <c r="A486" s="13">
        <v>41306</v>
      </c>
      <c r="B486" s="26">
        <v>2.3293699999999999</v>
      </c>
      <c r="C486" s="12">
        <v>11.63</v>
      </c>
      <c r="D486" s="12">
        <f t="shared" si="8"/>
        <v>12.483997694655638</v>
      </c>
    </row>
    <row r="487" spans="1:4" x14ac:dyDescent="0.2">
      <c r="A487" s="13">
        <v>41334</v>
      </c>
      <c r="B487" s="26">
        <v>2.3228200000000001</v>
      </c>
      <c r="C487" s="12">
        <v>11.61</v>
      </c>
      <c r="D487" s="12">
        <f t="shared" si="8"/>
        <v>12.497671524267915</v>
      </c>
    </row>
    <row r="488" spans="1:4" x14ac:dyDescent="0.2">
      <c r="A488" s="13">
        <v>41365</v>
      </c>
      <c r="B488" s="26">
        <v>2.3179699999999999</v>
      </c>
      <c r="C488" s="12">
        <v>11.93</v>
      </c>
      <c r="D488" s="12">
        <f t="shared" si="8"/>
        <v>12.869008145057961</v>
      </c>
    </row>
    <row r="489" spans="1:4" x14ac:dyDescent="0.2">
      <c r="A489" s="13">
        <v>41395</v>
      </c>
      <c r="B489" s="26">
        <v>2.3189299999999999</v>
      </c>
      <c r="C489" s="12">
        <v>12.4</v>
      </c>
      <c r="D489" s="12">
        <f t="shared" si="8"/>
        <v>13.370464308970087</v>
      </c>
    </row>
    <row r="490" spans="1:4" x14ac:dyDescent="0.2">
      <c r="A490" s="13">
        <v>41426</v>
      </c>
      <c r="B490" s="26">
        <v>2.3244500000000001</v>
      </c>
      <c r="C490" s="12">
        <v>12.54</v>
      </c>
      <c r="D490" s="12">
        <f t="shared" si="8"/>
        <v>13.489311097248811</v>
      </c>
    </row>
    <row r="491" spans="1:4" x14ac:dyDescent="0.2">
      <c r="A491" s="13">
        <v>41456</v>
      </c>
      <c r="B491" s="26">
        <v>2.3290000000000002</v>
      </c>
      <c r="C491" s="12">
        <v>12.65</v>
      </c>
      <c r="D491" s="12">
        <f t="shared" si="8"/>
        <v>13.581054121940747</v>
      </c>
    </row>
    <row r="492" spans="1:4" x14ac:dyDescent="0.2">
      <c r="A492" s="13">
        <v>41487</v>
      </c>
      <c r="B492" s="26">
        <v>2.3345600000000002</v>
      </c>
      <c r="C492" s="12">
        <v>12.53</v>
      </c>
      <c r="D492" s="12">
        <f t="shared" si="8"/>
        <v>13.420184107497771</v>
      </c>
    </row>
    <row r="493" spans="1:4" x14ac:dyDescent="0.2">
      <c r="A493" s="13">
        <v>41518</v>
      </c>
      <c r="B493" s="26">
        <v>2.3354400000000002</v>
      </c>
      <c r="C493" s="12">
        <v>12.51</v>
      </c>
      <c r="D493" s="12">
        <f t="shared" si="8"/>
        <v>13.393714533449799</v>
      </c>
    </row>
    <row r="494" spans="1:4" x14ac:dyDescent="0.2">
      <c r="A494" s="13">
        <v>41548</v>
      </c>
      <c r="B494" s="26">
        <v>2.3366899999999999</v>
      </c>
      <c r="C494" s="12">
        <v>12.36</v>
      </c>
      <c r="D494" s="12">
        <f t="shared" si="8"/>
        <v>13.226039448964134</v>
      </c>
    </row>
    <row r="495" spans="1:4" x14ac:dyDescent="0.2">
      <c r="A495" s="13">
        <v>41579</v>
      </c>
      <c r="B495" s="26">
        <v>2.3410000000000002</v>
      </c>
      <c r="C495" s="12">
        <v>12.1</v>
      </c>
      <c r="D495" s="12">
        <f t="shared" si="8"/>
        <v>12.923983639470311</v>
      </c>
    </row>
    <row r="496" spans="1:4" x14ac:dyDescent="0.2">
      <c r="A496" s="13">
        <v>41609</v>
      </c>
      <c r="B496" s="26">
        <v>2.3471899999999999</v>
      </c>
      <c r="C496" s="12">
        <v>11.72</v>
      </c>
      <c r="D496" s="12">
        <f t="shared" si="8"/>
        <v>12.48509376744107</v>
      </c>
    </row>
    <row r="497" spans="1:4" x14ac:dyDescent="0.2">
      <c r="A497" s="13">
        <v>41640</v>
      </c>
      <c r="B497" s="26">
        <v>2.3534700000000002</v>
      </c>
      <c r="C497" s="12">
        <v>11.65</v>
      </c>
      <c r="D497" s="12">
        <f t="shared" si="8"/>
        <v>12.377407848835974</v>
      </c>
    </row>
    <row r="498" spans="1:4" x14ac:dyDescent="0.2">
      <c r="A498" s="13">
        <v>41671</v>
      </c>
      <c r="B498" s="26">
        <v>2.3552200000000001</v>
      </c>
      <c r="C498" s="12">
        <v>11.94</v>
      </c>
      <c r="D498" s="12">
        <f t="shared" si="8"/>
        <v>12.676089274038093</v>
      </c>
    </row>
    <row r="499" spans="1:4" x14ac:dyDescent="0.2">
      <c r="A499" s="13">
        <v>41699</v>
      </c>
      <c r="B499" s="26">
        <v>2.3595600000000001</v>
      </c>
      <c r="C499" s="12">
        <v>12.25</v>
      </c>
      <c r="D499" s="12">
        <f t="shared" si="8"/>
        <v>12.981279666548001</v>
      </c>
    </row>
    <row r="500" spans="1:4" x14ac:dyDescent="0.2">
      <c r="A500" s="13">
        <v>41730</v>
      </c>
      <c r="B500" s="26">
        <v>2.36463</v>
      </c>
      <c r="C500" s="12">
        <v>12.31</v>
      </c>
      <c r="D500" s="12">
        <f t="shared" si="8"/>
        <v>13.016891974642968</v>
      </c>
    </row>
    <row r="501" spans="1:4" x14ac:dyDescent="0.2">
      <c r="A501" s="13">
        <v>41760</v>
      </c>
      <c r="B501" s="26">
        <v>2.3686699999999998</v>
      </c>
      <c r="C501" s="12">
        <v>12.85</v>
      </c>
      <c r="D501" s="12">
        <f t="shared" si="8"/>
        <v>13.564725542181902</v>
      </c>
    </row>
    <row r="502" spans="1:4" x14ac:dyDescent="0.2">
      <c r="A502" s="13">
        <v>41791</v>
      </c>
      <c r="B502" s="26">
        <v>2.37188</v>
      </c>
      <c r="C502" s="12">
        <v>12.99</v>
      </c>
      <c r="D502" s="12">
        <f t="shared" si="8"/>
        <v>13.693954512875864</v>
      </c>
    </row>
    <row r="503" spans="1:4" x14ac:dyDescent="0.2">
      <c r="A503" s="13">
        <v>41821</v>
      </c>
      <c r="B503" s="26">
        <v>2.3748499999999999</v>
      </c>
      <c r="C503" s="12">
        <v>13.09</v>
      </c>
      <c r="D503" s="12">
        <f t="shared" si="8"/>
        <v>13.782116146282924</v>
      </c>
    </row>
    <row r="504" spans="1:4" x14ac:dyDescent="0.2">
      <c r="A504" s="13">
        <v>41852</v>
      </c>
      <c r="B504" s="26">
        <v>2.37439</v>
      </c>
      <c r="C504" s="12">
        <v>13.04</v>
      </c>
      <c r="D504" s="12">
        <f t="shared" si="8"/>
        <v>13.732132328724431</v>
      </c>
    </row>
    <row r="505" spans="1:4" x14ac:dyDescent="0.2">
      <c r="A505" s="13">
        <v>41883</v>
      </c>
      <c r="B505" s="26">
        <v>2.37452</v>
      </c>
      <c r="C505" s="12">
        <v>12.95</v>
      </c>
      <c r="D505" s="12">
        <f t="shared" si="8"/>
        <v>13.636608725131817</v>
      </c>
    </row>
    <row r="506" spans="1:4" x14ac:dyDescent="0.2">
      <c r="A506" s="13">
        <v>41913</v>
      </c>
      <c r="B506" s="26">
        <v>2.3744700000000001</v>
      </c>
      <c r="C506" s="12">
        <v>12.6</v>
      </c>
      <c r="D506" s="12">
        <f t="shared" si="8"/>
        <v>13.26833112231361</v>
      </c>
    </row>
    <row r="507" spans="1:4" x14ac:dyDescent="0.2">
      <c r="A507" s="13">
        <v>41944</v>
      </c>
      <c r="B507" s="26">
        <v>2.3704200000000002</v>
      </c>
      <c r="C507" s="12">
        <v>12.48</v>
      </c>
      <c r="D507" s="12">
        <f t="shared" si="8"/>
        <v>13.164419874958867</v>
      </c>
    </row>
    <row r="508" spans="1:4" x14ac:dyDescent="0.2">
      <c r="A508" s="19">
        <v>41974</v>
      </c>
      <c r="B508" s="26">
        <v>2.3626999999999998</v>
      </c>
      <c r="C508" s="12">
        <v>12.17</v>
      </c>
      <c r="D508" s="12">
        <f t="shared" si="8"/>
        <v>12.879364663308927</v>
      </c>
    </row>
    <row r="509" spans="1:4" x14ac:dyDescent="0.2">
      <c r="A509" s="13">
        <v>42005</v>
      </c>
      <c r="B509" s="26">
        <v>2.34836</v>
      </c>
      <c r="C509" s="12">
        <v>12.1</v>
      </c>
      <c r="D509" s="12">
        <f t="shared" si="8"/>
        <v>12.883478555247066</v>
      </c>
    </row>
    <row r="510" spans="1:4" x14ac:dyDescent="0.2">
      <c r="A510" s="13">
        <v>42036</v>
      </c>
      <c r="B510" s="26">
        <v>2.3527399999999998</v>
      </c>
      <c r="C510" s="12">
        <v>12.29</v>
      </c>
      <c r="D510" s="12">
        <f t="shared" si="8"/>
        <v>13.061419846646888</v>
      </c>
    </row>
    <row r="511" spans="1:4" x14ac:dyDescent="0.2">
      <c r="A511" s="13">
        <v>42064</v>
      </c>
      <c r="B511" s="26">
        <v>2.3595600000000001</v>
      </c>
      <c r="C511" s="12">
        <v>12.33</v>
      </c>
      <c r="D511" s="12">
        <f t="shared" si="8"/>
        <v>13.066055370492805</v>
      </c>
    </row>
    <row r="512" spans="1:4" x14ac:dyDescent="0.2">
      <c r="A512" s="13">
        <v>42095</v>
      </c>
      <c r="B512" s="26">
        <v>2.36165</v>
      </c>
      <c r="C512" s="12">
        <v>12.62</v>
      </c>
      <c r="D512" s="12">
        <f t="shared" si="8"/>
        <v>13.361532208413609</v>
      </c>
    </row>
    <row r="513" spans="1:4" x14ac:dyDescent="0.2">
      <c r="A513" s="13">
        <v>42125</v>
      </c>
      <c r="B513" s="26">
        <v>2.3695200000000001</v>
      </c>
      <c r="C513" s="12">
        <v>12.93</v>
      </c>
      <c r="D513" s="12">
        <f t="shared" si="8"/>
        <v>13.644278929909856</v>
      </c>
    </row>
    <row r="514" spans="1:4" x14ac:dyDescent="0.2">
      <c r="A514" s="13">
        <v>42156</v>
      </c>
      <c r="B514" s="26">
        <v>2.3761800000000002</v>
      </c>
      <c r="C514" s="12">
        <v>12.92</v>
      </c>
      <c r="D514" s="12">
        <f t="shared" si="8"/>
        <v>13.595513656372832</v>
      </c>
    </row>
    <row r="515" spans="1:4" x14ac:dyDescent="0.2">
      <c r="A515" s="13">
        <v>42186</v>
      </c>
      <c r="B515" s="26">
        <v>2.3799299999999999</v>
      </c>
      <c r="C515" s="12">
        <v>12.94</v>
      </c>
      <c r="D515" s="12">
        <f t="shared" si="8"/>
        <v>13.59510404927876</v>
      </c>
    </row>
    <row r="516" spans="1:4" x14ac:dyDescent="0.2">
      <c r="A516" s="13">
        <v>42217</v>
      </c>
      <c r="B516" s="26">
        <v>2.3798900000000001</v>
      </c>
      <c r="C516" s="12">
        <v>12.91</v>
      </c>
      <c r="D516" s="12">
        <f t="shared" si="8"/>
        <v>13.563813230863612</v>
      </c>
    </row>
    <row r="517" spans="1:4" x14ac:dyDescent="0.2">
      <c r="A517" s="19">
        <v>42248</v>
      </c>
      <c r="B517" s="26">
        <v>2.3746700000000001</v>
      </c>
      <c r="C517" s="12">
        <v>13.03</v>
      </c>
      <c r="D517" s="12">
        <f t="shared" si="8"/>
        <v>13.719983622987614</v>
      </c>
    </row>
    <row r="518" spans="1:4" x14ac:dyDescent="0.2">
      <c r="A518" s="13">
        <v>42278</v>
      </c>
      <c r="B518" s="26">
        <v>2.37764</v>
      </c>
      <c r="C518" s="12">
        <v>12.72</v>
      </c>
      <c r="D518" s="12">
        <f t="shared" si="8"/>
        <v>13.376837637321042</v>
      </c>
    </row>
    <row r="519" spans="1:4" x14ac:dyDescent="0.2">
      <c r="A519" s="13">
        <v>42309</v>
      </c>
      <c r="B519" s="26">
        <v>2.3807200000000002</v>
      </c>
      <c r="C519" s="12">
        <v>12.71</v>
      </c>
      <c r="D519" s="12">
        <f t="shared" si="8"/>
        <v>13.349028894620115</v>
      </c>
    </row>
    <row r="520" spans="1:4" x14ac:dyDescent="0.2">
      <c r="A520" s="13">
        <v>42339</v>
      </c>
      <c r="B520" s="26">
        <v>2.3782700000000001</v>
      </c>
      <c r="C520" s="12">
        <v>12.32</v>
      </c>
      <c r="D520" s="12">
        <f t="shared" si="8"/>
        <v>12.95275029328041</v>
      </c>
    </row>
    <row r="521" spans="1:4" x14ac:dyDescent="0.2">
      <c r="A521" s="13">
        <v>42370</v>
      </c>
      <c r="B521" s="26">
        <v>2.3799000000000001</v>
      </c>
      <c r="C521" s="12">
        <v>11.99</v>
      </c>
      <c r="D521" s="12">
        <f t="shared" si="8"/>
        <v>12.597167876801546</v>
      </c>
    </row>
    <row r="522" spans="1:4" x14ac:dyDescent="0.2">
      <c r="A522" s="13">
        <v>42401</v>
      </c>
      <c r="B522" s="26">
        <v>2.3753199999999999</v>
      </c>
      <c r="C522" s="12">
        <v>12.14</v>
      </c>
      <c r="D522" s="12">
        <f t="shared" si="8"/>
        <v>12.779357046629508</v>
      </c>
    </row>
    <row r="523" spans="1:4" x14ac:dyDescent="0.2">
      <c r="A523" s="13">
        <v>42430</v>
      </c>
      <c r="B523" s="26">
        <v>2.38022</v>
      </c>
      <c r="C523" s="12">
        <v>12.56</v>
      </c>
      <c r="D523" s="12">
        <f t="shared" si="8"/>
        <v>13.194258312256851</v>
      </c>
    </row>
    <row r="524" spans="1:4" x14ac:dyDescent="0.2">
      <c r="A524" s="13">
        <v>42461</v>
      </c>
      <c r="B524" s="26">
        <v>2.3884300000000001</v>
      </c>
      <c r="C524" s="12">
        <v>12.43</v>
      </c>
      <c r="D524" s="12">
        <f t="shared" si="8"/>
        <v>13.012808962372773</v>
      </c>
    </row>
    <row r="525" spans="1:4" x14ac:dyDescent="0.2">
      <c r="A525" s="13">
        <v>42491</v>
      </c>
      <c r="B525" s="26">
        <v>2.39439</v>
      </c>
      <c r="C525" s="12">
        <v>12.79</v>
      </c>
      <c r="D525" s="12">
        <f t="shared" si="8"/>
        <v>13.356359419309301</v>
      </c>
    </row>
    <row r="526" spans="1:4" x14ac:dyDescent="0.2">
      <c r="A526" s="13">
        <v>42522</v>
      </c>
      <c r="B526" s="26">
        <v>2.4007399999999999</v>
      </c>
      <c r="C526" s="12">
        <v>12.73</v>
      </c>
      <c r="D526" s="12">
        <f t="shared" si="8"/>
        <v>13.258540454193293</v>
      </c>
    </row>
    <row r="527" spans="1:4" x14ac:dyDescent="0.2">
      <c r="A527" s="13">
        <v>42552</v>
      </c>
      <c r="B527" s="26">
        <v>2.4005800000000002</v>
      </c>
      <c r="C527" s="12">
        <v>12.68</v>
      </c>
      <c r="D527" s="12">
        <f t="shared" si="8"/>
        <v>13.207344708362147</v>
      </c>
    </row>
    <row r="528" spans="1:4" x14ac:dyDescent="0.2">
      <c r="A528" s="13">
        <v>42583</v>
      </c>
      <c r="B528" s="26">
        <v>2.4056899999999999</v>
      </c>
      <c r="C528" s="12">
        <v>12.88</v>
      </c>
      <c r="D528" s="12">
        <f t="shared" si="8"/>
        <v>13.387165827683535</v>
      </c>
    </row>
    <row r="529" spans="1:5" x14ac:dyDescent="0.2">
      <c r="A529" s="19">
        <v>42614</v>
      </c>
      <c r="B529" s="26">
        <v>2.4101699999999999</v>
      </c>
      <c r="C529" s="12">
        <v>12.87</v>
      </c>
      <c r="D529" s="12">
        <f t="shared" si="8"/>
        <v>13.351907454660875</v>
      </c>
    </row>
    <row r="530" spans="1:5" x14ac:dyDescent="0.2">
      <c r="A530" s="13">
        <v>42644</v>
      </c>
      <c r="B530" s="26">
        <v>2.4166699999999999</v>
      </c>
      <c r="C530" s="12">
        <v>12.46</v>
      </c>
      <c r="D530" s="12">
        <f t="shared" si="8"/>
        <v>12.89178738512085</v>
      </c>
    </row>
    <row r="531" spans="1:5" x14ac:dyDescent="0.2">
      <c r="A531" s="13">
        <v>42675</v>
      </c>
      <c r="B531" s="26">
        <v>2.4208099999999999</v>
      </c>
      <c r="C531" s="12">
        <v>12.75</v>
      </c>
      <c r="D531" s="12">
        <f t="shared" si="8"/>
        <v>13.169276709035406</v>
      </c>
    </row>
    <row r="532" spans="1:5" x14ac:dyDescent="0.2">
      <c r="A532" s="13">
        <v>42705</v>
      </c>
      <c r="B532" s="26">
        <v>2.4278400000000002</v>
      </c>
      <c r="C532" s="12">
        <v>12.23</v>
      </c>
      <c r="D532" s="12">
        <f t="shared" si="8"/>
        <v>12.595599343449321</v>
      </c>
    </row>
    <row r="533" spans="1:5" x14ac:dyDescent="0.2">
      <c r="A533" s="13">
        <v>42736</v>
      </c>
      <c r="B533" s="26">
        <v>2.44028</v>
      </c>
      <c r="C533" s="12">
        <v>12.21</v>
      </c>
      <c r="D533" s="12">
        <f t="shared" si="8"/>
        <v>12.510896933958399</v>
      </c>
    </row>
    <row r="534" spans="1:5" x14ac:dyDescent="0.2">
      <c r="A534" s="13">
        <v>42767</v>
      </c>
      <c r="B534" s="26">
        <v>2.44102</v>
      </c>
      <c r="C534" s="12">
        <v>12.78</v>
      </c>
      <c r="D534" s="12">
        <f t="shared" si="8"/>
        <v>13.090973961704533</v>
      </c>
    </row>
    <row r="535" spans="1:5" x14ac:dyDescent="0.2">
      <c r="A535" s="13">
        <v>42795</v>
      </c>
      <c r="B535" s="26">
        <v>2.4371700000000001</v>
      </c>
      <c r="C535" s="12">
        <v>12.89</v>
      </c>
      <c r="D535" s="12">
        <f t="shared" si="8"/>
        <v>13.224508397034267</v>
      </c>
    </row>
    <row r="536" spans="1:5" x14ac:dyDescent="0.2">
      <c r="A536" s="13">
        <v>42826</v>
      </c>
      <c r="B536" s="26">
        <v>2.4408699999999999</v>
      </c>
      <c r="C536" s="12">
        <v>12.69</v>
      </c>
      <c r="D536" s="12">
        <f t="shared" si="8"/>
        <v>12.999582824976342</v>
      </c>
    </row>
    <row r="537" spans="1:5" x14ac:dyDescent="0.2">
      <c r="A537" s="13">
        <v>42856</v>
      </c>
      <c r="B537" s="26">
        <v>2.4391099999999999</v>
      </c>
      <c r="C537" s="12">
        <v>13.01</v>
      </c>
      <c r="D537" s="12">
        <f t="shared" ref="D537:D556" si="9">C537*$B$569/B537</f>
        <v>13.337006190782704</v>
      </c>
    </row>
    <row r="538" spans="1:5" x14ac:dyDescent="0.2">
      <c r="A538" s="13">
        <v>42887</v>
      </c>
      <c r="B538" s="26">
        <v>2.4403199999999998</v>
      </c>
      <c r="C538" s="12">
        <v>13.21</v>
      </c>
      <c r="D538" s="12">
        <f t="shared" si="9"/>
        <v>13.535318552484922</v>
      </c>
    </row>
    <row r="539" spans="1:5" x14ac:dyDescent="0.2">
      <c r="A539" s="13">
        <v>42917</v>
      </c>
      <c r="B539" s="26">
        <v>2.4423599999999999</v>
      </c>
      <c r="C539" s="12">
        <v>13.11</v>
      </c>
      <c r="D539" s="12">
        <f t="shared" si="9"/>
        <v>13.421635987323736</v>
      </c>
    </row>
    <row r="540" spans="1:5" x14ac:dyDescent="0.2">
      <c r="A540" s="13">
        <v>42948</v>
      </c>
      <c r="B540" s="26">
        <v>2.45262</v>
      </c>
      <c r="C540" s="12">
        <v>13.19</v>
      </c>
      <c r="D540" s="12">
        <f t="shared" si="9"/>
        <v>13.447048556237817</v>
      </c>
    </row>
    <row r="541" spans="1:5" x14ac:dyDescent="0.2">
      <c r="A541" s="19">
        <v>42979</v>
      </c>
      <c r="B541" s="26">
        <v>2.4639199999999999</v>
      </c>
      <c r="C541" s="12">
        <v>13.3</v>
      </c>
      <c r="D541" s="12">
        <f t="shared" si="9"/>
        <v>13.49700724861197</v>
      </c>
    </row>
    <row r="542" spans="1:5" x14ac:dyDescent="0.2">
      <c r="A542" s="13">
        <v>43009</v>
      </c>
      <c r="B542" s="26">
        <v>2.46583</v>
      </c>
      <c r="C542" s="12">
        <v>12.84</v>
      </c>
      <c r="D542" s="12">
        <f t="shared" si="9"/>
        <v>13.020100444880629</v>
      </c>
    </row>
    <row r="543" spans="1:5" x14ac:dyDescent="0.2">
      <c r="A543" s="13">
        <v>43040</v>
      </c>
      <c r="B543" s="26">
        <v>2.47411</v>
      </c>
      <c r="C543" s="12">
        <v>12.97</v>
      </c>
      <c r="D543" s="12">
        <f t="shared" si="9"/>
        <v>13.107908900574349</v>
      </c>
      <c r="E543" s="10" t="s">
        <v>182</v>
      </c>
    </row>
    <row r="544" spans="1:5" x14ac:dyDescent="0.2">
      <c r="A544" s="13">
        <v>43070</v>
      </c>
      <c r="B544" s="26">
        <v>2.4790999999999999</v>
      </c>
      <c r="C544" s="12">
        <v>12.5</v>
      </c>
      <c r="D544" s="12">
        <f t="shared" si="9"/>
        <v>12.607483562583198</v>
      </c>
      <c r="E544" s="10" t="s">
        <v>183</v>
      </c>
    </row>
    <row r="545" spans="1:5" x14ac:dyDescent="0.2">
      <c r="A545" s="13">
        <v>43101</v>
      </c>
      <c r="B545" s="26">
        <v>2.4924499999999998</v>
      </c>
      <c r="C545" s="12">
        <v>12.23</v>
      </c>
      <c r="D545" s="12">
        <f t="shared" si="9"/>
        <v>12.269092623723648</v>
      </c>
      <c r="E545">
        <f t="shared" ref="E545:E568" si="10">IF($A545&gt;=DATE(YEAR($C$1),MONTH($C$1)-2,1),1,0)</f>
        <v>0</v>
      </c>
    </row>
    <row r="546" spans="1:5" x14ac:dyDescent="0.2">
      <c r="A546" s="13">
        <v>43132</v>
      </c>
      <c r="B546" s="26">
        <v>2.4961899999999999</v>
      </c>
      <c r="C546" s="12">
        <v>12.921390000000001</v>
      </c>
      <c r="D546" s="12">
        <f t="shared" si="9"/>
        <v>12.943270832600886</v>
      </c>
      <c r="E546">
        <f t="shared" si="10"/>
        <v>1</v>
      </c>
    </row>
    <row r="547" spans="1:5" x14ac:dyDescent="0.2">
      <c r="A547" s="13">
        <v>43160</v>
      </c>
      <c r="B547" s="26">
        <v>2.4984303579999998</v>
      </c>
      <c r="C547" s="12">
        <v>13.230219999999999</v>
      </c>
      <c r="D547" s="12">
        <f t="shared" si="9"/>
        <v>13.240740089398164</v>
      </c>
      <c r="E547">
        <f t="shared" si="10"/>
        <v>1</v>
      </c>
    </row>
    <row r="548" spans="1:5" x14ac:dyDescent="0.2">
      <c r="A548" s="13">
        <v>43191</v>
      </c>
      <c r="B548" s="26">
        <v>2.5004170000000001</v>
      </c>
      <c r="C548" s="12">
        <v>13.08846</v>
      </c>
      <c r="D548" s="12">
        <f t="shared" si="9"/>
        <v>13.08846</v>
      </c>
      <c r="E548">
        <f t="shared" si="10"/>
        <v>1</v>
      </c>
    </row>
    <row r="549" spans="1:5" x14ac:dyDescent="0.2">
      <c r="A549" s="13">
        <v>43221</v>
      </c>
      <c r="B549" s="26">
        <v>2.504032</v>
      </c>
      <c r="C549" s="12">
        <v>13.31915</v>
      </c>
      <c r="D549" s="12">
        <f t="shared" si="9"/>
        <v>13.299921520791267</v>
      </c>
      <c r="E549">
        <f t="shared" si="10"/>
        <v>1</v>
      </c>
    </row>
    <row r="550" spans="1:5" x14ac:dyDescent="0.2">
      <c r="A550" s="13">
        <v>43252</v>
      </c>
      <c r="B550" s="26">
        <v>2.5077219999999998</v>
      </c>
      <c r="C550" s="12">
        <v>13.491289999999999</v>
      </c>
      <c r="D550" s="12">
        <f t="shared" si="9"/>
        <v>13.451989840951272</v>
      </c>
      <c r="E550">
        <f t="shared" si="10"/>
        <v>1</v>
      </c>
    </row>
    <row r="551" spans="1:5" x14ac:dyDescent="0.2">
      <c r="A551" s="13">
        <v>43282</v>
      </c>
      <c r="B551" s="26">
        <v>2.51187</v>
      </c>
      <c r="C551" s="12">
        <v>13.45717</v>
      </c>
      <c r="D551" s="12">
        <f t="shared" si="9"/>
        <v>13.395811343696133</v>
      </c>
      <c r="E551">
        <f t="shared" si="10"/>
        <v>1</v>
      </c>
    </row>
    <row r="552" spans="1:5" x14ac:dyDescent="0.2">
      <c r="A552" s="13">
        <v>43313</v>
      </c>
      <c r="B552" s="26">
        <v>2.5154239999999999</v>
      </c>
      <c r="C552" s="12">
        <v>13.469250000000001</v>
      </c>
      <c r="D552" s="12">
        <f t="shared" si="9"/>
        <v>13.388892559365738</v>
      </c>
      <c r="E552">
        <f t="shared" si="10"/>
        <v>1</v>
      </c>
    </row>
    <row r="553" spans="1:5" x14ac:dyDescent="0.2">
      <c r="A553" s="19">
        <v>43344</v>
      </c>
      <c r="B553" s="26">
        <v>2.5187680000000001</v>
      </c>
      <c r="C553" s="12">
        <v>13.63776</v>
      </c>
      <c r="D553" s="12">
        <f t="shared" si="9"/>
        <v>13.538399307089817</v>
      </c>
      <c r="E553">
        <f t="shared" si="10"/>
        <v>1</v>
      </c>
    </row>
    <row r="554" spans="1:5" x14ac:dyDescent="0.2">
      <c r="A554" s="13">
        <v>43374</v>
      </c>
      <c r="B554" s="26">
        <v>2.521433</v>
      </c>
      <c r="C554" s="12">
        <v>13.167289999999999</v>
      </c>
      <c r="D554" s="12">
        <f t="shared" si="9"/>
        <v>13.057541390126168</v>
      </c>
      <c r="E554">
        <f t="shared" si="10"/>
        <v>1</v>
      </c>
    </row>
    <row r="555" spans="1:5" x14ac:dyDescent="0.2">
      <c r="A555" s="13">
        <v>43405</v>
      </c>
      <c r="B555" s="26">
        <v>2.5247039999999998</v>
      </c>
      <c r="C555" s="12">
        <v>13.414070000000001</v>
      </c>
      <c r="D555" s="12">
        <f t="shared" si="9"/>
        <v>13.285030113308334</v>
      </c>
      <c r="E555">
        <f t="shared" si="10"/>
        <v>1</v>
      </c>
    </row>
    <row r="556" spans="1:5" x14ac:dyDescent="0.2">
      <c r="A556" s="13">
        <v>43435</v>
      </c>
      <c r="B556" s="26">
        <v>2.528114</v>
      </c>
      <c r="C556" s="12">
        <v>12.971159999999999</v>
      </c>
      <c r="D556" s="12">
        <f t="shared" si="9"/>
        <v>12.829053188946386</v>
      </c>
      <c r="E556">
        <f t="shared" si="10"/>
        <v>1</v>
      </c>
    </row>
    <row r="557" spans="1:5" x14ac:dyDescent="0.2">
      <c r="A557" s="13">
        <v>43466</v>
      </c>
      <c r="B557" s="26">
        <v>2.53111</v>
      </c>
      <c r="C557" s="12">
        <v>12.802949999999999</v>
      </c>
      <c r="D557" s="12">
        <f t="shared" si="7"/>
        <v>12.647697583333004</v>
      </c>
      <c r="E557">
        <f t="shared" si="10"/>
        <v>1</v>
      </c>
    </row>
    <row r="558" spans="1:5" x14ac:dyDescent="0.2">
      <c r="A558" s="13">
        <v>43497</v>
      </c>
      <c r="B558" s="26">
        <v>2.5352130000000002</v>
      </c>
      <c r="C558" s="12">
        <v>13.37548</v>
      </c>
      <c r="D558" s="12">
        <f t="shared" si="7"/>
        <v>13.191900473514453</v>
      </c>
      <c r="E558">
        <f t="shared" si="10"/>
        <v>1</v>
      </c>
    </row>
    <row r="559" spans="1:5" x14ac:dyDescent="0.2">
      <c r="A559" s="13">
        <v>43525</v>
      </c>
      <c r="B559" s="26">
        <v>2.5398700000000001</v>
      </c>
      <c r="C559" s="12">
        <v>13.661379999999999</v>
      </c>
      <c r="D559" s="12">
        <f t="shared" si="7"/>
        <v>13.449171333753304</v>
      </c>
      <c r="E559">
        <f t="shared" si="10"/>
        <v>1</v>
      </c>
    </row>
    <row r="560" spans="1:5" x14ac:dyDescent="0.2">
      <c r="A560" s="13">
        <v>43556</v>
      </c>
      <c r="B560" s="26">
        <v>2.5459139999999998</v>
      </c>
      <c r="C560" s="12">
        <v>13.637370000000001</v>
      </c>
      <c r="D560" s="12">
        <f t="shared" si="7"/>
        <v>13.393662073145444</v>
      </c>
      <c r="E560">
        <f t="shared" si="10"/>
        <v>1</v>
      </c>
    </row>
    <row r="561" spans="1:5" x14ac:dyDescent="0.2">
      <c r="A561" s="13">
        <v>43586</v>
      </c>
      <c r="B561" s="26">
        <v>2.5510540000000002</v>
      </c>
      <c r="C561" s="12">
        <v>13.81457</v>
      </c>
      <c r="D561" s="12">
        <f t="shared" si="7"/>
        <v>13.540358485429943</v>
      </c>
      <c r="E561">
        <f t="shared" si="10"/>
        <v>1</v>
      </c>
    </row>
    <row r="562" spans="1:5" x14ac:dyDescent="0.2">
      <c r="A562" s="13">
        <v>43617</v>
      </c>
      <c r="B562" s="26">
        <v>2.5561229999999999</v>
      </c>
      <c r="C562" s="12">
        <v>13.965669999999999</v>
      </c>
      <c r="D562" s="12">
        <f t="shared" si="7"/>
        <v>13.661313905625827</v>
      </c>
      <c r="E562">
        <f t="shared" si="10"/>
        <v>1</v>
      </c>
    </row>
    <row r="563" spans="1:5" x14ac:dyDescent="0.2">
      <c r="A563" s="13">
        <v>43647</v>
      </c>
      <c r="B563" s="26">
        <v>2.56107</v>
      </c>
      <c r="C563" s="12">
        <v>13.889010000000001</v>
      </c>
      <c r="D563" s="12">
        <f t="shared" si="7"/>
        <v>13.560081027527557</v>
      </c>
      <c r="E563">
        <f t="shared" si="10"/>
        <v>1</v>
      </c>
    </row>
    <row r="564" spans="1:5" x14ac:dyDescent="0.2">
      <c r="A564" s="13">
        <v>43678</v>
      </c>
      <c r="B564" s="26">
        <v>2.566036</v>
      </c>
      <c r="C564" s="12">
        <v>13.87115</v>
      </c>
      <c r="D564" s="12">
        <f t="shared" si="7"/>
        <v>13.516435182339608</v>
      </c>
      <c r="E564">
        <f t="shared" si="10"/>
        <v>1</v>
      </c>
    </row>
    <row r="565" spans="1:5" x14ac:dyDescent="0.2">
      <c r="A565" s="19">
        <v>43709</v>
      </c>
      <c r="B565" s="26">
        <v>2.5709689999999998</v>
      </c>
      <c r="C565" s="12">
        <v>14.01759</v>
      </c>
      <c r="D565" s="12">
        <f t="shared" si="7"/>
        <v>13.632922191994536</v>
      </c>
      <c r="E565">
        <f t="shared" si="10"/>
        <v>1</v>
      </c>
    </row>
    <row r="566" spans="1:5" x14ac:dyDescent="0.2">
      <c r="A566" s="13">
        <v>43739</v>
      </c>
      <c r="B566" s="26">
        <v>2.5758260000000002</v>
      </c>
      <c r="C566" s="12">
        <v>13.42159</v>
      </c>
      <c r="D566" s="12">
        <f t="shared" si="7"/>
        <v>13.028664126781079</v>
      </c>
      <c r="E566">
        <f t="shared" si="10"/>
        <v>1</v>
      </c>
    </row>
    <row r="567" spans="1:5" x14ac:dyDescent="0.2">
      <c r="A567" s="13">
        <v>43770</v>
      </c>
      <c r="B567" s="26">
        <v>2.580727</v>
      </c>
      <c r="C567" s="12">
        <v>13.74888</v>
      </c>
      <c r="D567" s="12">
        <f t="shared" si="7"/>
        <v>13.321026704087647</v>
      </c>
      <c r="E567">
        <f t="shared" si="10"/>
        <v>1</v>
      </c>
    </row>
    <row r="568" spans="1:5" x14ac:dyDescent="0.2">
      <c r="A568" s="13">
        <v>43800</v>
      </c>
      <c r="B568" s="26">
        <v>2.585629</v>
      </c>
      <c r="C568" s="12">
        <v>13.28171</v>
      </c>
      <c r="D568" s="12">
        <f t="shared" si="7"/>
        <v>12.843997910400139</v>
      </c>
      <c r="E568">
        <f t="shared" si="10"/>
        <v>1</v>
      </c>
    </row>
    <row r="569" spans="1:5" x14ac:dyDescent="0.2">
      <c r="A569" s="15" t="str">
        <f>"Base CPI ("&amp;TEXT('Notes and Sources'!$G$7,"m/yyyy")&amp;")"</f>
        <v>Base CPI (4/2018)</v>
      </c>
      <c r="B569" s="28">
        <v>2.5004170000000001</v>
      </c>
      <c r="C569" s="16"/>
      <c r="D569" s="16"/>
      <c r="E569" s="20"/>
    </row>
    <row r="570" spans="1:5" x14ac:dyDescent="0.2">
      <c r="A570" s="44" t="str">
        <f>A1&amp;" "&amp;TEXT(C1,"Mmmm yyyy")</f>
        <v>EIA Short-Term Energy Outlook, April 2018</v>
      </c>
      <c r="B570" s="44"/>
      <c r="C570" s="44"/>
      <c r="D570" s="44"/>
      <c r="E570" s="44"/>
    </row>
    <row r="571" spans="1:5" x14ac:dyDescent="0.2">
      <c r="A571" s="39" t="s">
        <v>184</v>
      </c>
      <c r="B571" s="39"/>
      <c r="C571" s="39"/>
      <c r="D571" s="39"/>
      <c r="E571" s="39"/>
    </row>
    <row r="572" spans="1:5" x14ac:dyDescent="0.2">
      <c r="A572" s="39" t="s">
        <v>207</v>
      </c>
      <c r="B572" s="39"/>
      <c r="C572" s="39"/>
      <c r="D572" s="39"/>
      <c r="E572" s="39"/>
    </row>
    <row r="573" spans="1:5" x14ac:dyDescent="0.2">
      <c r="A573" s="30" t="str">
        <f>"Real Price ("&amp;TEXT($C$1,"mmm yyyy")&amp;" $)"</f>
        <v>Real Price (Apr 2018 $)</v>
      </c>
      <c r="B573" s="30"/>
      <c r="C573" s="30"/>
      <c r="D573" s="30"/>
      <c r="E573" s="30"/>
    </row>
    <row r="574" spans="1:5" x14ac:dyDescent="0.2">
      <c r="A574" s="40" t="s">
        <v>167</v>
      </c>
      <c r="B574" s="40"/>
      <c r="C574" s="40"/>
      <c r="D574" s="40"/>
      <c r="E574" s="40"/>
    </row>
  </sheetData>
  <mergeCells count="7">
    <mergeCell ref="A572:E572"/>
    <mergeCell ref="A574:E574"/>
    <mergeCell ref="C39:D39"/>
    <mergeCell ref="A1:B1"/>
    <mergeCell ref="C1:D1"/>
    <mergeCell ref="A570:E570"/>
    <mergeCell ref="A571:E571"/>
  </mergeCells>
  <phoneticPr fontId="3" type="noConversion"/>
  <conditionalFormatting sqref="B461:D470 B473:D481 B485:D494 B497:D506 B557:D568 B509:D518 B521:D529 B533:D542">
    <cfRule type="expression" dxfId="8" priority="4" stopIfTrue="1">
      <formula>$E461=1</formula>
    </cfRule>
  </conditionalFormatting>
  <conditionalFormatting sqref="B471:D472 B483:D484 B495:D496">
    <cfRule type="expression" dxfId="7" priority="5" stopIfTrue="1">
      <formula>#REF!=1</formula>
    </cfRule>
  </conditionalFormatting>
  <conditionalFormatting sqref="B482:D482">
    <cfRule type="expression" dxfId="6" priority="11" stopIfTrue="1">
      <formula>#REF!=1</formula>
    </cfRule>
  </conditionalFormatting>
  <conditionalFormatting sqref="B495:D496">
    <cfRule type="expression" dxfId="5" priority="26" stopIfTrue="1">
      <formula>#REF!=1</formula>
    </cfRule>
  </conditionalFormatting>
  <conditionalFormatting sqref="B507:D508">
    <cfRule type="expression" dxfId="4" priority="50" stopIfTrue="1">
      <formula>#REF!=1</formula>
    </cfRule>
  </conditionalFormatting>
  <conditionalFormatting sqref="B519:D520">
    <cfRule type="expression" dxfId="3" priority="74" stopIfTrue="1">
      <formula>#REF!=1</formula>
    </cfRule>
  </conditionalFormatting>
  <conditionalFormatting sqref="B530:D532">
    <cfRule type="expression" dxfId="2" priority="96" stopIfTrue="1">
      <formula>#REF!=1</formula>
    </cfRule>
  </conditionalFormatting>
  <conditionalFormatting sqref="B545:D556">
    <cfRule type="expression" dxfId="1" priority="1" stopIfTrue="1">
      <formula>$E545=1</formula>
    </cfRule>
  </conditionalFormatting>
  <conditionalFormatting sqref="B543:D544">
    <cfRule type="expression" dxfId="0" priority="119" stopIfTrue="1">
      <formula>#REF!=1</formula>
    </cfRule>
  </conditionalFormatting>
  <hyperlinks>
    <hyperlink ref="A3" location="Contents!B4" display="Return to Contents"/>
    <hyperlink ref="A574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2" t="s">
        <v>168</v>
      </c>
      <c r="B1" s="42"/>
      <c r="C1" s="43">
        <f>'Notes and Sources'!$G$7</f>
        <v>43200</v>
      </c>
      <c r="D1" s="43"/>
    </row>
    <row r="2" spans="1:4" ht="15.75" x14ac:dyDescent="0.25">
      <c r="A2" s="11" t="s">
        <v>169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1" t="s">
        <v>170</v>
      </c>
      <c r="D39" s="41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1968</v>
      </c>
      <c r="B41" s="26">
        <v>0.34799999999999998</v>
      </c>
      <c r="C41" s="12">
        <v>2.9</v>
      </c>
      <c r="D41" s="12">
        <f t="shared" ref="D41:D56" si="0">C41*$B$93/B41</f>
        <v>20.836808333333334</v>
      </c>
    </row>
    <row r="42" spans="1:4" x14ac:dyDescent="0.2">
      <c r="A42" s="14">
        <v>1969</v>
      </c>
      <c r="B42" s="26">
        <v>0.36699999999999999</v>
      </c>
      <c r="C42" s="12">
        <v>2.8</v>
      </c>
      <c r="D42" s="12">
        <f t="shared" ref="D42" si="1">C42*$B$93/B42</f>
        <v>19.076750953678474</v>
      </c>
    </row>
    <row r="43" spans="1:4" x14ac:dyDescent="0.2">
      <c r="A43" s="14">
        <v>1970</v>
      </c>
      <c r="B43" s="26">
        <v>0.38800000000000001</v>
      </c>
      <c r="C43" s="12">
        <v>2.96</v>
      </c>
      <c r="D43" s="12">
        <f t="shared" si="0"/>
        <v>19.07534618556701</v>
      </c>
    </row>
    <row r="44" spans="1:4" x14ac:dyDescent="0.2">
      <c r="A44" s="14">
        <v>1971</v>
      </c>
      <c r="B44" s="26">
        <v>0.40500000000000003</v>
      </c>
      <c r="C44" s="12">
        <v>3.17</v>
      </c>
      <c r="D44" s="12">
        <f t="shared" si="0"/>
        <v>19.571165160493827</v>
      </c>
    </row>
    <row r="45" spans="1:4" x14ac:dyDescent="0.2">
      <c r="A45" s="14">
        <v>1972</v>
      </c>
      <c r="B45" s="26">
        <v>0.41799999999999998</v>
      </c>
      <c r="C45" s="12">
        <v>3.22</v>
      </c>
      <c r="D45" s="12">
        <f t="shared" si="0"/>
        <v>19.261585502392347</v>
      </c>
    </row>
    <row r="46" spans="1:4" x14ac:dyDescent="0.2">
      <c r="A46" s="14">
        <v>1973</v>
      </c>
      <c r="B46" s="26">
        <v>0.44400000000000001</v>
      </c>
      <c r="C46" s="12">
        <v>4.08</v>
      </c>
      <c r="D46" s="12">
        <f t="shared" si="0"/>
        <v>22.976804864864867</v>
      </c>
    </row>
    <row r="47" spans="1:4" x14ac:dyDescent="0.2">
      <c r="A47" s="14">
        <v>1974</v>
      </c>
      <c r="B47" s="26">
        <v>0.49299999999999999</v>
      </c>
      <c r="C47" s="12">
        <v>12.52</v>
      </c>
      <c r="D47" s="12">
        <f t="shared" si="0"/>
        <v>63.499433752535502</v>
      </c>
    </row>
    <row r="48" spans="1:4" x14ac:dyDescent="0.2">
      <c r="A48" s="14">
        <v>1975</v>
      </c>
      <c r="B48" s="26">
        <v>0.53825000000000001</v>
      </c>
      <c r="C48" s="12">
        <v>13.946718203</v>
      </c>
      <c r="D48" s="12">
        <f t="shared" si="0"/>
        <v>64.788873737093638</v>
      </c>
    </row>
    <row r="49" spans="1:4" x14ac:dyDescent="0.2">
      <c r="A49" s="14">
        <v>1976</v>
      </c>
      <c r="B49" s="26">
        <v>0.56933333333000002</v>
      </c>
      <c r="C49" s="12">
        <v>13.483572863999999</v>
      </c>
      <c r="D49" s="12">
        <f t="shared" si="0"/>
        <v>59.217602125436208</v>
      </c>
    </row>
    <row r="50" spans="1:4" x14ac:dyDescent="0.2">
      <c r="A50" s="14">
        <v>1977</v>
      </c>
      <c r="B50" s="26">
        <v>0.60616666666999997</v>
      </c>
      <c r="C50" s="12">
        <v>14.525864502999999</v>
      </c>
      <c r="D50" s="12">
        <f t="shared" si="0"/>
        <v>59.918699823147691</v>
      </c>
    </row>
    <row r="51" spans="1:4" x14ac:dyDescent="0.2">
      <c r="A51" s="14">
        <v>1978</v>
      </c>
      <c r="B51" s="26">
        <v>0.65241666666999998</v>
      </c>
      <c r="C51" s="12">
        <v>14.56930006</v>
      </c>
      <c r="D51" s="12">
        <f t="shared" si="0"/>
        <v>55.837515209511658</v>
      </c>
    </row>
    <row r="52" spans="1:4" x14ac:dyDescent="0.2">
      <c r="A52" s="14">
        <v>1979</v>
      </c>
      <c r="B52" s="26">
        <v>0.72583333333</v>
      </c>
      <c r="C52" s="12">
        <v>21.573135913000002</v>
      </c>
      <c r="D52" s="12">
        <f t="shared" si="0"/>
        <v>74.317110145244712</v>
      </c>
    </row>
    <row r="53" spans="1:4" x14ac:dyDescent="0.2">
      <c r="A53" s="14">
        <v>1980</v>
      </c>
      <c r="B53" s="26">
        <v>0.82383333332999997</v>
      </c>
      <c r="C53" s="12">
        <v>33.858791771</v>
      </c>
      <c r="D53" s="12">
        <f t="shared" si="0"/>
        <v>102.76483739916375</v>
      </c>
    </row>
    <row r="54" spans="1:4" x14ac:dyDescent="0.2">
      <c r="A54" s="14">
        <v>1981</v>
      </c>
      <c r="B54" s="26">
        <v>0.90933333332999999</v>
      </c>
      <c r="C54" s="12">
        <v>37.099725198999998</v>
      </c>
      <c r="D54" s="12">
        <f t="shared" si="0"/>
        <v>102.01405819272144</v>
      </c>
    </row>
    <row r="55" spans="1:4" x14ac:dyDescent="0.2">
      <c r="A55" s="14">
        <v>1982</v>
      </c>
      <c r="B55" s="26">
        <v>0.96533333333000004</v>
      </c>
      <c r="C55" s="12">
        <v>33.568900286999998</v>
      </c>
      <c r="D55" s="12">
        <f t="shared" si="0"/>
        <v>86.95053413246842</v>
      </c>
    </row>
    <row r="56" spans="1:4" x14ac:dyDescent="0.2">
      <c r="A56" s="14">
        <v>1983</v>
      </c>
      <c r="B56" s="26">
        <v>0.99583333333000001</v>
      </c>
      <c r="C56" s="12">
        <v>29.314416294000001</v>
      </c>
      <c r="D56" s="12">
        <f t="shared" si="0"/>
        <v>73.604952147454341</v>
      </c>
    </row>
    <row r="57" spans="1:4" x14ac:dyDescent="0.2">
      <c r="A57" s="14">
        <v>1984</v>
      </c>
      <c r="B57" s="26">
        <v>1.0393333333000001</v>
      </c>
      <c r="C57" s="12">
        <v>28.876823650999999</v>
      </c>
      <c r="D57" s="12">
        <f t="shared" ref="D57:D86" si="2">C57*$B$93/B57</f>
        <v>69.471553013417108</v>
      </c>
    </row>
    <row r="58" spans="1:4" x14ac:dyDescent="0.2">
      <c r="A58" s="14">
        <v>1985</v>
      </c>
      <c r="B58" s="26">
        <v>1.0760000000000001</v>
      </c>
      <c r="C58" s="12">
        <v>26.991316866999998</v>
      </c>
      <c r="D58" s="12">
        <f t="shared" si="2"/>
        <v>62.722627831443795</v>
      </c>
    </row>
    <row r="59" spans="1:4" x14ac:dyDescent="0.2">
      <c r="A59" s="14">
        <v>1986</v>
      </c>
      <c r="B59" s="26">
        <v>1.0969166667000001</v>
      </c>
      <c r="C59" s="12">
        <v>13.934331794</v>
      </c>
      <c r="D59" s="12">
        <f t="shared" si="2"/>
        <v>31.763251629840607</v>
      </c>
    </row>
    <row r="60" spans="1:4" x14ac:dyDescent="0.2">
      <c r="A60" s="14">
        <v>1987</v>
      </c>
      <c r="B60" s="26">
        <v>1.1361666667000001</v>
      </c>
      <c r="C60" s="12">
        <v>18.138013121</v>
      </c>
      <c r="D60" s="12">
        <f t="shared" si="2"/>
        <v>39.917203772311176</v>
      </c>
    </row>
    <row r="61" spans="1:4" x14ac:dyDescent="0.2">
      <c r="A61" s="14">
        <v>1988</v>
      </c>
      <c r="B61" s="26">
        <v>1.18275</v>
      </c>
      <c r="C61" s="12">
        <v>14.602182092</v>
      </c>
      <c r="D61" s="12">
        <f t="shared" si="2"/>
        <v>30.870043829999886</v>
      </c>
    </row>
    <row r="62" spans="1:4" x14ac:dyDescent="0.2">
      <c r="A62" s="14">
        <v>1989</v>
      </c>
      <c r="B62" s="26">
        <v>1.2394166666999999</v>
      </c>
      <c r="C62" s="12">
        <v>18.071612658999999</v>
      </c>
      <c r="D62" s="12">
        <f t="shared" si="2"/>
        <v>36.457931157477475</v>
      </c>
    </row>
    <row r="63" spans="1:4" x14ac:dyDescent="0.2">
      <c r="A63" s="14">
        <v>1990</v>
      </c>
      <c r="B63" s="26">
        <v>1.3065833333000001</v>
      </c>
      <c r="C63" s="12">
        <v>21.733567231999999</v>
      </c>
      <c r="D63" s="12">
        <f t="shared" si="2"/>
        <v>41.591668585181807</v>
      </c>
    </row>
    <row r="64" spans="1:4" x14ac:dyDescent="0.2">
      <c r="A64" s="14">
        <v>1991</v>
      </c>
      <c r="B64" s="26">
        <v>1.3616666666999999</v>
      </c>
      <c r="C64" s="12">
        <v>18.725637669000001</v>
      </c>
      <c r="D64" s="12">
        <f t="shared" si="2"/>
        <v>34.385730302762639</v>
      </c>
    </row>
    <row r="65" spans="1:4" x14ac:dyDescent="0.2">
      <c r="A65" s="14">
        <v>1992</v>
      </c>
      <c r="B65" s="26">
        <v>1.4030833332999999</v>
      </c>
      <c r="C65" s="12">
        <v>18.208122711000001</v>
      </c>
      <c r="D65" s="12">
        <f t="shared" si="2"/>
        <v>32.448464381363976</v>
      </c>
    </row>
    <row r="66" spans="1:4" x14ac:dyDescent="0.2">
      <c r="A66" s="14">
        <v>1993</v>
      </c>
      <c r="B66" s="26">
        <v>1.44475</v>
      </c>
      <c r="C66" s="12">
        <v>16.133509063000002</v>
      </c>
      <c r="D66" s="12">
        <f t="shared" si="2"/>
        <v>27.922132085675223</v>
      </c>
    </row>
    <row r="67" spans="1:4" x14ac:dyDescent="0.2">
      <c r="A67" s="14">
        <v>1994</v>
      </c>
      <c r="B67" s="26">
        <v>1.4822500000000001</v>
      </c>
      <c r="C67" s="12">
        <v>15.538111376</v>
      </c>
      <c r="D67" s="12">
        <f t="shared" si="2"/>
        <v>26.211339404583434</v>
      </c>
    </row>
    <row r="68" spans="1:4" x14ac:dyDescent="0.2">
      <c r="A68" s="14">
        <v>1995</v>
      </c>
      <c r="B68" s="26">
        <v>1.5238333333</v>
      </c>
      <c r="C68" s="12">
        <v>17.141829372</v>
      </c>
      <c r="D68" s="12">
        <f t="shared" si="2"/>
        <v>28.127565289589221</v>
      </c>
    </row>
    <row r="69" spans="1:4" x14ac:dyDescent="0.2">
      <c r="A69" s="14">
        <v>1996</v>
      </c>
      <c r="B69" s="26">
        <v>1.5685833333000001</v>
      </c>
      <c r="C69" s="12">
        <v>20.618924849999999</v>
      </c>
      <c r="D69" s="12">
        <f t="shared" si="2"/>
        <v>32.867817171178686</v>
      </c>
    </row>
    <row r="70" spans="1:4" x14ac:dyDescent="0.2">
      <c r="A70" s="14">
        <v>1997</v>
      </c>
      <c r="B70" s="26">
        <v>1.6052500000000001</v>
      </c>
      <c r="C70" s="12">
        <v>18.488877165000002</v>
      </c>
      <c r="D70" s="12">
        <f t="shared" si="2"/>
        <v>28.799191885549174</v>
      </c>
    </row>
    <row r="71" spans="1:4" x14ac:dyDescent="0.2">
      <c r="A71" s="14">
        <v>1998</v>
      </c>
      <c r="B71" s="26">
        <v>1.6300833333</v>
      </c>
      <c r="C71" s="12">
        <v>12.066664086999999</v>
      </c>
      <c r="D71" s="12">
        <f t="shared" si="2"/>
        <v>18.509294218316807</v>
      </c>
    </row>
    <row r="72" spans="1:4" x14ac:dyDescent="0.2">
      <c r="A72" s="14">
        <v>1999</v>
      </c>
      <c r="B72" s="26">
        <v>1.6658333332999999</v>
      </c>
      <c r="C72" s="12">
        <v>17.271496745</v>
      </c>
      <c r="D72" s="12">
        <f t="shared" si="2"/>
        <v>25.924528710859523</v>
      </c>
    </row>
    <row r="73" spans="1:4" x14ac:dyDescent="0.2">
      <c r="A73" s="14">
        <v>2000</v>
      </c>
      <c r="B73" s="26">
        <v>1.7219166667000001</v>
      </c>
      <c r="C73" s="12">
        <v>27.721609297000001</v>
      </c>
      <c r="D73" s="12">
        <f t="shared" si="2"/>
        <v>40.25489995774187</v>
      </c>
    </row>
    <row r="74" spans="1:4" x14ac:dyDescent="0.2">
      <c r="A74" s="14">
        <v>2001</v>
      </c>
      <c r="B74" s="26">
        <v>1.7704166667000001</v>
      </c>
      <c r="C74" s="12">
        <v>21.993048731999998</v>
      </c>
      <c r="D74" s="12">
        <f t="shared" si="2"/>
        <v>31.06149753652296</v>
      </c>
    </row>
    <row r="75" spans="1:4" x14ac:dyDescent="0.2">
      <c r="A75" s="14">
        <v>2002</v>
      </c>
      <c r="B75" s="26">
        <v>1.7986666667</v>
      </c>
      <c r="C75" s="12">
        <v>23.712193128999999</v>
      </c>
      <c r="D75" s="12">
        <f t="shared" si="2"/>
        <v>32.963512308711643</v>
      </c>
    </row>
    <row r="76" spans="1:4" x14ac:dyDescent="0.2">
      <c r="A76" s="14">
        <v>2003</v>
      </c>
      <c r="B76" s="26">
        <v>1.84</v>
      </c>
      <c r="C76" s="12">
        <v>27.727315847</v>
      </c>
      <c r="D76" s="12">
        <f t="shared" si="2"/>
        <v>37.6792673414175</v>
      </c>
    </row>
    <row r="77" spans="1:4" x14ac:dyDescent="0.2">
      <c r="A77" s="14">
        <v>2004</v>
      </c>
      <c r="B77" s="26">
        <v>1.8890833332999999</v>
      </c>
      <c r="C77" s="12">
        <v>35.892836543999998</v>
      </c>
      <c r="D77" s="12">
        <f t="shared" si="2"/>
        <v>47.508258154001922</v>
      </c>
    </row>
    <row r="78" spans="1:4" x14ac:dyDescent="0.2">
      <c r="A78" s="14">
        <v>2005</v>
      </c>
      <c r="B78" s="26">
        <v>1.9526666667000001</v>
      </c>
      <c r="C78" s="12">
        <v>48.887001327</v>
      </c>
      <c r="D78" s="12">
        <f t="shared" si="2"/>
        <v>62.600489516029363</v>
      </c>
    </row>
    <row r="79" spans="1:4" x14ac:dyDescent="0.2">
      <c r="A79" s="14">
        <v>2006</v>
      </c>
      <c r="B79" s="26">
        <v>2.0155833332999999</v>
      </c>
      <c r="C79" s="12">
        <v>59.048347649999997</v>
      </c>
      <c r="D79" s="12">
        <f t="shared" si="2"/>
        <v>73.251991047295718</v>
      </c>
    </row>
    <row r="80" spans="1:4" x14ac:dyDescent="0.2">
      <c r="A80" s="14">
        <v>2007</v>
      </c>
      <c r="B80" s="26">
        <v>2.0734416667</v>
      </c>
      <c r="C80" s="12">
        <v>67.185930995000007</v>
      </c>
      <c r="D80" s="12">
        <f t="shared" si="2"/>
        <v>81.021254042847062</v>
      </c>
    </row>
    <row r="81" spans="1:5" x14ac:dyDescent="0.2">
      <c r="A81" s="14">
        <v>2008</v>
      </c>
      <c r="B81" s="26">
        <v>2.1525425</v>
      </c>
      <c r="C81" s="12">
        <v>92.573664398000005</v>
      </c>
      <c r="D81" s="12">
        <f t="shared" si="2"/>
        <v>107.53458489811652</v>
      </c>
    </row>
    <row r="82" spans="1:5" x14ac:dyDescent="0.2">
      <c r="A82" s="14">
        <v>2009</v>
      </c>
      <c r="B82" s="26">
        <v>2.1456466666999998</v>
      </c>
      <c r="C82" s="12">
        <v>59.036944044999998</v>
      </c>
      <c r="D82" s="12">
        <f t="shared" si="2"/>
        <v>68.798363127141243</v>
      </c>
    </row>
    <row r="83" spans="1:5" x14ac:dyDescent="0.2">
      <c r="A83" s="14">
        <v>2010</v>
      </c>
      <c r="B83" s="26">
        <v>2.1807616667</v>
      </c>
      <c r="C83" s="12">
        <v>75.825638045000005</v>
      </c>
      <c r="D83" s="12">
        <f t="shared" si="2"/>
        <v>86.940135319999101</v>
      </c>
    </row>
    <row r="84" spans="1:5" x14ac:dyDescent="0.2">
      <c r="A84" s="14">
        <v>2011</v>
      </c>
      <c r="B84" s="26">
        <v>2.2492299999999998</v>
      </c>
      <c r="C84" s="12">
        <v>102.58033186</v>
      </c>
      <c r="D84" s="12">
        <f t="shared" si="2"/>
        <v>114.03618378217686</v>
      </c>
    </row>
    <row r="85" spans="1:5" x14ac:dyDescent="0.2">
      <c r="A85" s="14">
        <v>2012</v>
      </c>
      <c r="B85" s="26">
        <v>2.2958608332999999</v>
      </c>
      <c r="C85" s="12">
        <v>101.08643601</v>
      </c>
      <c r="D85" s="12">
        <f>C85*$B$93/B85</f>
        <v>110.09301583210915</v>
      </c>
    </row>
    <row r="86" spans="1:5" x14ac:dyDescent="0.2">
      <c r="A86" s="14">
        <v>2013</v>
      </c>
      <c r="B86" s="26">
        <v>2.3295175000000001</v>
      </c>
      <c r="C86" s="12">
        <v>98.121134235</v>
      </c>
      <c r="D86" s="12">
        <f t="shared" si="2"/>
        <v>105.3195574192836</v>
      </c>
    </row>
    <row r="87" spans="1:5" x14ac:dyDescent="0.2">
      <c r="A87" s="14">
        <v>2014</v>
      </c>
      <c r="B87" s="26">
        <v>2.3670650000000002</v>
      </c>
      <c r="C87" s="12">
        <v>89.634869890999994</v>
      </c>
      <c r="D87" s="12">
        <f t="shared" ref="D87:D92" si="3">C87*$B$93/B87</f>
        <v>94.684578779308765</v>
      </c>
    </row>
    <row r="88" spans="1:5" x14ac:dyDescent="0.2">
      <c r="A88" s="14">
        <v>2015</v>
      </c>
      <c r="B88" s="26">
        <v>2.3699275000000002</v>
      </c>
      <c r="C88" s="12">
        <v>46.342751434</v>
      </c>
      <c r="D88" s="12">
        <f t="shared" si="3"/>
        <v>48.894408589439116</v>
      </c>
    </row>
    <row r="89" spans="1:5" x14ac:dyDescent="0.2">
      <c r="A89" s="14">
        <v>2016</v>
      </c>
      <c r="B89" s="26">
        <v>2.4000633332999999</v>
      </c>
      <c r="C89" s="12">
        <v>38.702707109999999</v>
      </c>
      <c r="D89" s="12">
        <f t="shared" si="3"/>
        <v>40.320980476296697</v>
      </c>
      <c r="E89" s="36" t="s">
        <v>182</v>
      </c>
    </row>
    <row r="90" spans="1:5" x14ac:dyDescent="0.2">
      <c r="A90" s="14">
        <v>2017</v>
      </c>
      <c r="B90" s="26">
        <v>2.4513924999999999</v>
      </c>
      <c r="C90" s="12">
        <v>49.003025245000003</v>
      </c>
      <c r="D90" s="12">
        <f t="shared" si="3"/>
        <v>49.983018783824782</v>
      </c>
      <c r="E90" s="36" t="s">
        <v>183</v>
      </c>
    </row>
    <row r="91" spans="1:5" x14ac:dyDescent="0.2">
      <c r="A91" s="14">
        <v>2018</v>
      </c>
      <c r="B91" s="27">
        <v>2.5099628632000002</v>
      </c>
      <c r="C91" s="21">
        <v>56.013234408999999</v>
      </c>
      <c r="D91" s="21">
        <f t="shared" si="3"/>
        <v>55.800205490964075</v>
      </c>
      <c r="E91">
        <v>1</v>
      </c>
    </row>
    <row r="92" spans="1:5" x14ac:dyDescent="0.2">
      <c r="A92" s="14">
        <v>2019</v>
      </c>
      <c r="B92" s="27">
        <v>2.5582950833</v>
      </c>
      <c r="C92" s="21">
        <v>55.166117874000001</v>
      </c>
      <c r="D92" s="21">
        <f t="shared" si="3"/>
        <v>53.918056543431994</v>
      </c>
      <c r="E92">
        <v>1</v>
      </c>
    </row>
    <row r="93" spans="1:5" x14ac:dyDescent="0.2">
      <c r="A93" s="15" t="str">
        <f>"Base CPI ("&amp;TEXT('Notes and Sources'!$G$7,"m/yyyy")&amp;")"</f>
        <v>Base CPI (4/2018)</v>
      </c>
      <c r="B93" s="28">
        <v>2.5004170000000001</v>
      </c>
      <c r="C93" s="16"/>
      <c r="D93" s="16"/>
      <c r="E93" s="20"/>
    </row>
    <row r="94" spans="1:5" x14ac:dyDescent="0.2">
      <c r="A94" s="44" t="str">
        <f>A1&amp;" "&amp;TEXT(C1,"Mmmm yyyy")</f>
        <v>EIA Short-Term Energy Outlook, April 2018</v>
      </c>
      <c r="B94" s="44"/>
      <c r="C94" s="44"/>
      <c r="D94" s="44"/>
      <c r="E94" s="44"/>
    </row>
    <row r="95" spans="1:5" x14ac:dyDescent="0.2">
      <c r="A95" s="39" t="s">
        <v>184</v>
      </c>
      <c r="B95" s="39"/>
      <c r="C95" s="39"/>
      <c r="D95" s="39"/>
      <c r="E95" s="39"/>
    </row>
    <row r="96" spans="1:5" x14ac:dyDescent="0.2">
      <c r="A96" s="39" t="str">
        <f>"Real Price ("&amp;TEXT($C$1,"mmm yyyy")&amp;" $)"</f>
        <v>Real Price (Apr 2018 $)</v>
      </c>
      <c r="B96" s="39"/>
      <c r="C96" s="39"/>
      <c r="D96" s="39"/>
      <c r="E96" s="39"/>
    </row>
    <row r="97" spans="1:5" x14ac:dyDescent="0.2">
      <c r="A97" s="40" t="s">
        <v>167</v>
      </c>
      <c r="B97" s="40"/>
      <c r="C97" s="40"/>
      <c r="D97" s="40"/>
      <c r="E97" s="40"/>
    </row>
  </sheetData>
  <mergeCells count="7">
    <mergeCell ref="A96:E96"/>
    <mergeCell ref="A97:E97"/>
    <mergeCell ref="C39:D39"/>
    <mergeCell ref="A1:B1"/>
    <mergeCell ref="C1:D1"/>
    <mergeCell ref="A94:E94"/>
    <mergeCell ref="A95:E95"/>
  </mergeCells>
  <phoneticPr fontId="3" type="noConversion"/>
  <hyperlinks>
    <hyperlink ref="A3" location="Contents!B4" display="Return to Contents"/>
    <hyperlink ref="A97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47"/>
  <sheetViews>
    <sheetView showGridLines="0" workbookViewId="0"/>
  </sheetViews>
  <sheetFormatPr defaultRowHeight="12.75" x14ac:dyDescent="0.2"/>
  <cols>
    <col min="1" max="1" width="4" style="3" customWidth="1"/>
    <col min="2" max="2" width="6.5703125" style="4" customWidth="1"/>
    <col min="6" max="6" width="10.42578125" customWidth="1"/>
    <col min="7" max="7" width="26.28515625" customWidth="1"/>
  </cols>
  <sheetData>
    <row r="7" spans="1:7" ht="18" x14ac:dyDescent="0.25">
      <c r="C7" s="47" t="s">
        <v>199</v>
      </c>
      <c r="D7" s="47"/>
      <c r="E7" s="47"/>
      <c r="F7" s="47"/>
      <c r="G7" s="9">
        <v>43200</v>
      </c>
    </row>
    <row r="9" spans="1:7" ht="15.75" x14ac:dyDescent="0.25">
      <c r="A9" s="49" t="s">
        <v>206</v>
      </c>
      <c r="B9" s="49"/>
      <c r="C9" s="49"/>
      <c r="D9" s="49"/>
    </row>
    <row r="11" spans="1:7" ht="15.75" x14ac:dyDescent="0.25">
      <c r="A11" s="48" t="s">
        <v>13</v>
      </c>
      <c r="B11" s="48"/>
      <c r="C11" s="48"/>
      <c r="D11" s="48"/>
    </row>
    <row r="12" spans="1:7" x14ac:dyDescent="0.2">
      <c r="A12" s="8" t="str">
        <f>"- Real price in period A = Nominal price in period A x (Consumer price index in "&amp;TEXT(G7,"mmmm yyyy")&amp;" / Consumer price index in period A)."</f>
        <v>- Real price in period A = Nominal price in period A x (Consumer price index in April 2018 / Consumer price index in period A).</v>
      </c>
    </row>
    <row r="13" spans="1:7" x14ac:dyDescent="0.2">
      <c r="A13" s="8" t="s">
        <v>14</v>
      </c>
    </row>
    <row r="14" spans="1:7" x14ac:dyDescent="0.2">
      <c r="B14" s="8" t="s">
        <v>15</v>
      </c>
    </row>
    <row r="15" spans="1:7" x14ac:dyDescent="0.2">
      <c r="B15" s="8" t="s">
        <v>223</v>
      </c>
    </row>
    <row r="16" spans="1:7" x14ac:dyDescent="0.2">
      <c r="B16" s="8" t="s">
        <v>238</v>
      </c>
    </row>
    <row r="17" spans="1:19" x14ac:dyDescent="0.2">
      <c r="B17" s="8" t="s">
        <v>16</v>
      </c>
    </row>
    <row r="18" spans="1:19" x14ac:dyDescent="0.2">
      <c r="B18" s="8" t="s">
        <v>237</v>
      </c>
    </row>
    <row r="19" spans="1:19" x14ac:dyDescent="0.2">
      <c r="B19" s="8" t="s">
        <v>224</v>
      </c>
    </row>
    <row r="21" spans="1:19" ht="15.75" x14ac:dyDescent="0.25">
      <c r="A21" s="48" t="s">
        <v>8</v>
      </c>
      <c r="B21" s="48"/>
      <c r="C21" s="48"/>
      <c r="D21" s="48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ht="15.75" x14ac:dyDescent="0.25">
      <c r="A22" s="5" t="s">
        <v>9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x14ac:dyDescent="0.2">
      <c r="A23" s="3" t="s">
        <v>5</v>
      </c>
    </row>
    <row r="24" spans="1:19" x14ac:dyDescent="0.2">
      <c r="B24" s="46" t="s">
        <v>208</v>
      </c>
      <c r="C24" s="46"/>
      <c r="D24" s="46"/>
      <c r="E24" s="46"/>
      <c r="F24" s="46"/>
      <c r="G24" s="46"/>
    </row>
    <row r="25" spans="1:19" x14ac:dyDescent="0.2">
      <c r="A25" s="3" t="s">
        <v>7</v>
      </c>
    </row>
    <row r="26" spans="1:19" x14ac:dyDescent="0.2">
      <c r="B26" s="46" t="s">
        <v>209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</row>
    <row r="27" spans="1:19" x14ac:dyDescent="0.2">
      <c r="A27" s="3" t="s">
        <v>6</v>
      </c>
    </row>
    <row r="28" spans="1:19" x14ac:dyDescent="0.2">
      <c r="B28" s="31" t="s">
        <v>210</v>
      </c>
      <c r="C28" s="32"/>
      <c r="D28" s="32"/>
      <c r="E28" s="32"/>
      <c r="F28" s="32"/>
      <c r="G28" s="32"/>
      <c r="H28" s="32"/>
      <c r="I28" s="32"/>
      <c r="J28" s="30"/>
    </row>
    <row r="29" spans="1:19" x14ac:dyDescent="0.2">
      <c r="B29" s="31" t="s">
        <v>211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</row>
    <row r="30" spans="1:19" x14ac:dyDescent="0.2">
      <c r="A30" s="3" t="s">
        <v>239</v>
      </c>
    </row>
    <row r="31" spans="1:19" x14ac:dyDescent="0.2">
      <c r="B31" s="46" t="s">
        <v>203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</row>
    <row r="32" spans="1:19" x14ac:dyDescent="0.2">
      <c r="B32" s="46" t="s">
        <v>200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</row>
    <row r="33" spans="1:15" x14ac:dyDescent="0.2">
      <c r="A33" s="33" t="s">
        <v>240</v>
      </c>
    </row>
    <row r="34" spans="1:15" x14ac:dyDescent="0.2">
      <c r="B34" s="31" t="s">
        <v>212</v>
      </c>
      <c r="C34" s="32"/>
      <c r="D34" s="32"/>
      <c r="E34" s="32"/>
      <c r="F34" s="32"/>
      <c r="G34" s="32"/>
      <c r="H34" s="32"/>
      <c r="I34" s="32"/>
      <c r="J34" s="30"/>
      <c r="K34" s="30"/>
      <c r="L34" s="30"/>
      <c r="M34" s="30"/>
      <c r="N34" s="30"/>
      <c r="O34" s="30"/>
    </row>
    <row r="35" spans="1:15" x14ac:dyDescent="0.2">
      <c r="A35" s="3" t="s">
        <v>241</v>
      </c>
    </row>
    <row r="36" spans="1:15" x14ac:dyDescent="0.2">
      <c r="B36" s="46" t="s">
        <v>201</v>
      </c>
      <c r="C36" s="46"/>
      <c r="D36" s="46"/>
      <c r="E36" s="46"/>
      <c r="F36" s="46"/>
      <c r="G36" s="46"/>
      <c r="H36" s="46"/>
      <c r="I36" s="46"/>
    </row>
    <row r="37" spans="1:15" x14ac:dyDescent="0.2">
      <c r="B37" s="46" t="s">
        <v>202</v>
      </c>
      <c r="C37" s="46"/>
      <c r="D37" s="46"/>
      <c r="E37" s="46"/>
      <c r="F37" s="46"/>
      <c r="G37" s="46"/>
      <c r="H37" s="46"/>
      <c r="I37" s="46"/>
      <c r="J37" s="46"/>
      <c r="K37" s="46"/>
      <c r="L37" s="46"/>
    </row>
    <row r="38" spans="1:15" x14ac:dyDescent="0.2">
      <c r="A38" s="3" t="s">
        <v>242</v>
      </c>
    </row>
    <row r="39" spans="1:15" x14ac:dyDescent="0.2">
      <c r="B39" s="46" t="s">
        <v>204</v>
      </c>
      <c r="C39" s="46"/>
      <c r="D39" s="46"/>
      <c r="E39" s="46"/>
      <c r="F39" s="46"/>
      <c r="G39" s="46"/>
      <c r="H39" s="46"/>
      <c r="I39" s="46"/>
    </row>
    <row r="40" spans="1:15" x14ac:dyDescent="0.2">
      <c r="B40" s="46" t="s">
        <v>205</v>
      </c>
      <c r="C40" s="46"/>
      <c r="D40" s="46"/>
      <c r="E40" s="46"/>
      <c r="F40" s="46"/>
      <c r="G40" s="46"/>
      <c r="H40" s="46"/>
      <c r="I40" s="46"/>
    </row>
    <row r="42" spans="1:15" ht="15.75" x14ac:dyDescent="0.25">
      <c r="A42" s="5" t="s">
        <v>10</v>
      </c>
    </row>
    <row r="43" spans="1:15" x14ac:dyDescent="0.2">
      <c r="A43" s="3" t="s">
        <v>11</v>
      </c>
      <c r="B43" s="3"/>
    </row>
    <row r="44" spans="1:15" x14ac:dyDescent="0.2">
      <c r="B44" s="45" t="s">
        <v>197</v>
      </c>
      <c r="C44" s="45"/>
      <c r="D44" s="45"/>
      <c r="E44" s="45"/>
      <c r="F44" s="45"/>
      <c r="G44" s="45"/>
      <c r="H44" s="45"/>
    </row>
    <row r="45" spans="1:15" x14ac:dyDescent="0.2">
      <c r="A45" s="3" t="s">
        <v>12</v>
      </c>
      <c r="B45" s="3"/>
    </row>
    <row r="46" spans="1:15" x14ac:dyDescent="0.2">
      <c r="B46" s="45" t="s">
        <v>198</v>
      </c>
      <c r="C46" s="45"/>
      <c r="D46" s="45"/>
      <c r="E46" s="45"/>
      <c r="F46" s="45"/>
      <c r="G46" s="45"/>
    </row>
    <row r="47" spans="1:15" x14ac:dyDescent="0.2">
      <c r="B47"/>
    </row>
  </sheetData>
  <mergeCells count="14">
    <mergeCell ref="C7:F7"/>
    <mergeCell ref="A21:D21"/>
    <mergeCell ref="A11:D11"/>
    <mergeCell ref="B26:N26"/>
    <mergeCell ref="B24:G24"/>
    <mergeCell ref="A9:D9"/>
    <mergeCell ref="B44:H44"/>
    <mergeCell ref="B46:G46"/>
    <mergeCell ref="B31:O31"/>
    <mergeCell ref="B40:I40"/>
    <mergeCell ref="B32:O32"/>
    <mergeCell ref="B36:I36"/>
    <mergeCell ref="B37:L37"/>
    <mergeCell ref="B39:I39"/>
  </mergeCells>
  <phoneticPr fontId="3" type="noConversion"/>
  <hyperlinks>
    <hyperlink ref="C7:F7" r:id="rId1" display="Short-Term Energy Outlook"/>
    <hyperlink ref="B24" r:id="rId2" display="U.S. Bureau of Labor Statistics (BLS) &lt;http://www.bls.gov/cpi/&gt;"/>
    <hyperlink ref="B26" r:id="rId3" display="1968 - Present: EIA Petroleum Marketing Monthly, Table 1A &lt;http://www.eia.gov/oil_gas/petroleum/data_publications/petroleum_marketing_monthly/pmm.html&gt;"/>
    <hyperlink ref="B28" r:id="rId4" display="1980 - 1995: EIA Monthly Energy Review Table 9.4 &lt;http://www.eia.doe.gov/emeu/mer/prices.html&gt;"/>
    <hyperlink ref="B29" r:id="rId5" display="1995 - Present: EIA Weekly Petroleum Status Report, Table 14 &lt;http://www.eia.gov/oil_gas/petroleum/data_publications/weekly_petroleum_status_report/wpsr.html&gt;"/>
    <hyperlink ref="B32:O32" r:id="rId6" display="1994 - Present: EIA Weekly Petroleum Status Report, Table 14 &lt;http://www.eia.gov/oil_gas/petroleum/data_publications/weekly_petroleum_status_report/wpsr.html&gt;"/>
    <hyperlink ref="B37" r:id="rId7" display="1981 - Present: EIA Natural Gas Monthly, Table 1 &lt;http://www.eia.gov/oil_gas/natural_gas/data_publications/natural_gas_monthly/ngm.html&gt;"/>
    <hyperlink ref="B36" r:id="rId8" display="1967 - 1980: EIA Annual Energy Review, Table 6.8 &lt;http://www.eia.doe.gov/emeu/aer/natgas.html&gt;"/>
    <hyperlink ref="B40" r:id="rId9" display="1976 - Present: EIA Monthly Energy Review, Table 9.9 &lt;http://www.eia.doe.gov/emeu/mer/prices.html&gt;"/>
    <hyperlink ref="B39" r:id="rId10" display="1960 - 1975: EIA Annual Energy Review, Table 8.10 &lt;http://www.eia.doe.gov/emeu/aer/elect.html&gt;"/>
    <hyperlink ref="B31" r:id="rId11" display="Pre-1993: EIA estimates based on refiner end-use diesel fuel price (excluding taxes) from EIA Monthly Energy Review &lt;http://www.eia.doe.gov/emeu/mer/prices.html&gt;"/>
    <hyperlink ref="B34" r:id="rId12" display="1975 - 1982: EIA Historical Monthly Energy Review &lt;http://www.eia.gov/FTPROOT/multifuel/00357392.pdf&gt;"/>
    <hyperlink ref="B44:H44" r:id="rId13" display="EIA Short-Term Energy Outlook model &lt;http://www.eia.doe.gov/emeu/steo/pub/contents.html&gt;"/>
    <hyperlink ref="B46:G46" r:id="rId14" display="IHS Global Insight macroeconomic model &lt;http://www.ihsglobalinsight.com/&gt;"/>
    <hyperlink ref="A9:D9" location="Contents!A1" display="Return to Contents"/>
  </hyperlinks>
  <pageMargins left="0.75" right="0.75" top="1" bottom="1" header="0.5" footer="0.5"/>
  <pageSetup orientation="portrait" r:id="rId15"/>
  <headerFooter alignWithMargins="0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9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2" t="s">
        <v>168</v>
      </c>
      <c r="B1" s="42"/>
      <c r="C1" s="43">
        <f>'Notes and Sources'!$G$7</f>
        <v>43200</v>
      </c>
      <c r="D1" s="43"/>
    </row>
    <row r="2" spans="1:4" ht="15.75" x14ac:dyDescent="0.25">
      <c r="A2" s="11" t="s">
        <v>172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1" t="s">
        <v>170</v>
      </c>
      <c r="D39" s="41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2" t="s">
        <v>255</v>
      </c>
      <c r="B41" s="26">
        <v>0.47299999999999998</v>
      </c>
      <c r="C41" s="12">
        <v>11.53313138</v>
      </c>
      <c r="D41" s="12">
        <f t="shared" ref="D41:D72" si="0">C41*$B$225/B41</f>
        <v>60.967521703563349</v>
      </c>
    </row>
    <row r="42" spans="1:4" x14ac:dyDescent="0.2">
      <c r="A42" s="2" t="s">
        <v>256</v>
      </c>
      <c r="B42" s="26">
        <v>0.48566666667000002</v>
      </c>
      <c r="C42" s="12">
        <v>12.94757147</v>
      </c>
      <c r="D42" s="12">
        <f t="shared" si="0"/>
        <v>66.659563099685911</v>
      </c>
    </row>
    <row r="43" spans="1:4" x14ac:dyDescent="0.2">
      <c r="A43" s="2" t="s">
        <v>257</v>
      </c>
      <c r="B43" s="26">
        <v>0.49933333333000002</v>
      </c>
      <c r="C43" s="12">
        <v>12.65865513</v>
      </c>
      <c r="D43" s="12">
        <f t="shared" si="0"/>
        <v>63.388350769827447</v>
      </c>
    </row>
    <row r="44" spans="1:4" x14ac:dyDescent="0.2">
      <c r="A44" s="2" t="s">
        <v>258</v>
      </c>
      <c r="B44" s="26">
        <v>0.51466666667000005</v>
      </c>
      <c r="C44" s="12">
        <v>12.59843491</v>
      </c>
      <c r="D44" s="12">
        <f t="shared" si="0"/>
        <v>61.207268436826638</v>
      </c>
    </row>
    <row r="45" spans="1:4" x14ac:dyDescent="0.2">
      <c r="A45" s="2" t="s">
        <v>19</v>
      </c>
      <c r="B45" s="26">
        <v>0.52566666666999995</v>
      </c>
      <c r="C45" s="12">
        <v>13.024515604999999</v>
      </c>
      <c r="D45" s="12">
        <f t="shared" si="0"/>
        <v>61.953177365822654</v>
      </c>
    </row>
    <row r="46" spans="1:4" x14ac:dyDescent="0.2">
      <c r="A46" s="2" t="s">
        <v>20</v>
      </c>
      <c r="B46" s="26">
        <v>0.53200000000000003</v>
      </c>
      <c r="C46" s="12">
        <v>13.582592479000001</v>
      </c>
      <c r="D46" s="12">
        <f t="shared" si="0"/>
        <v>63.838618681510802</v>
      </c>
    </row>
    <row r="47" spans="1:4" x14ac:dyDescent="0.2">
      <c r="A47" s="2" t="s">
        <v>21</v>
      </c>
      <c r="B47" s="26">
        <v>0.54266666666999996</v>
      </c>
      <c r="C47" s="12">
        <v>14.109122048</v>
      </c>
      <c r="D47" s="12">
        <f t="shared" si="0"/>
        <v>65.009868471149858</v>
      </c>
    </row>
    <row r="48" spans="1:4" x14ac:dyDescent="0.2">
      <c r="A48" s="2" t="s">
        <v>22</v>
      </c>
      <c r="B48" s="26">
        <v>0.55266666666999997</v>
      </c>
      <c r="C48" s="12">
        <v>14.837788635000001</v>
      </c>
      <c r="D48" s="12">
        <f t="shared" si="0"/>
        <v>67.130263471297411</v>
      </c>
    </row>
    <row r="49" spans="1:4" x14ac:dyDescent="0.2">
      <c r="A49" s="14" t="s">
        <v>23</v>
      </c>
      <c r="B49" s="26">
        <v>0.55900000000000005</v>
      </c>
      <c r="C49" s="12">
        <v>13.352714812</v>
      </c>
      <c r="D49" s="12">
        <f t="shared" si="0"/>
        <v>59.726932221961718</v>
      </c>
    </row>
    <row r="50" spans="1:4" x14ac:dyDescent="0.2">
      <c r="A50" s="14" t="s">
        <v>24</v>
      </c>
      <c r="B50" s="26">
        <v>0.56399999999999995</v>
      </c>
      <c r="C50" s="12">
        <v>13.429560935</v>
      </c>
      <c r="D50" s="12">
        <f t="shared" si="0"/>
        <v>59.538124936896992</v>
      </c>
    </row>
    <row r="51" spans="1:4" x14ac:dyDescent="0.2">
      <c r="A51" s="14" t="s">
        <v>25</v>
      </c>
      <c r="B51" s="26">
        <v>0.57299999999999995</v>
      </c>
      <c r="C51" s="12">
        <v>13.51943749</v>
      </c>
      <c r="D51" s="12">
        <f t="shared" si="0"/>
        <v>58.995168115939499</v>
      </c>
    </row>
    <row r="52" spans="1:4" x14ac:dyDescent="0.2">
      <c r="A52" s="14" t="s">
        <v>26</v>
      </c>
      <c r="B52" s="26">
        <v>0.58133333333000003</v>
      </c>
      <c r="C52" s="12">
        <v>13.594780811</v>
      </c>
      <c r="D52" s="12">
        <f t="shared" si="0"/>
        <v>58.473545386398683</v>
      </c>
    </row>
    <row r="53" spans="1:4" x14ac:dyDescent="0.2">
      <c r="A53" s="14" t="s">
        <v>27</v>
      </c>
      <c r="B53" s="26">
        <v>0.59199999999999997</v>
      </c>
      <c r="C53" s="12">
        <v>14.384747919</v>
      </c>
      <c r="D53" s="12">
        <f t="shared" si="0"/>
        <v>60.756534184767276</v>
      </c>
    </row>
    <row r="54" spans="1:4" x14ac:dyDescent="0.2">
      <c r="A54" s="14" t="s">
        <v>28</v>
      </c>
      <c r="B54" s="26">
        <v>0.60233333333000005</v>
      </c>
      <c r="C54" s="12">
        <v>14.538393927</v>
      </c>
      <c r="D54" s="12">
        <f t="shared" si="0"/>
        <v>60.352043156561251</v>
      </c>
    </row>
    <row r="55" spans="1:4" x14ac:dyDescent="0.2">
      <c r="A55" s="14" t="s">
        <v>29</v>
      </c>
      <c r="B55" s="26">
        <v>0.61066666667000002</v>
      </c>
      <c r="C55" s="12">
        <v>14.537092471999999</v>
      </c>
      <c r="D55" s="12">
        <f t="shared" si="0"/>
        <v>59.523132883235398</v>
      </c>
    </row>
    <row r="56" spans="1:4" x14ac:dyDescent="0.2">
      <c r="A56" s="14" t="s">
        <v>30</v>
      </c>
      <c r="B56" s="26">
        <v>0.61966666667000003</v>
      </c>
      <c r="C56" s="12">
        <v>14.642956174</v>
      </c>
      <c r="D56" s="12">
        <f t="shared" si="0"/>
        <v>59.08579324506875</v>
      </c>
    </row>
    <row r="57" spans="1:4" x14ac:dyDescent="0.2">
      <c r="A57" s="14" t="s">
        <v>31</v>
      </c>
      <c r="B57" s="26">
        <v>0.63033333332999997</v>
      </c>
      <c r="C57" s="12">
        <v>14.504710196</v>
      </c>
      <c r="D57" s="12">
        <f t="shared" si="0"/>
        <v>57.537531392401149</v>
      </c>
    </row>
    <row r="58" spans="1:4" x14ac:dyDescent="0.2">
      <c r="A58" s="14" t="s">
        <v>32</v>
      </c>
      <c r="B58" s="26">
        <v>0.64466666667000005</v>
      </c>
      <c r="C58" s="12">
        <v>14.486095718</v>
      </c>
      <c r="D58" s="12">
        <f t="shared" si="0"/>
        <v>56.186059974240614</v>
      </c>
    </row>
    <row r="59" spans="1:4" x14ac:dyDescent="0.2">
      <c r="A59" s="14" t="s">
        <v>33</v>
      </c>
      <c r="B59" s="26">
        <v>0.65966666666999996</v>
      </c>
      <c r="C59" s="12">
        <v>14.493979951</v>
      </c>
      <c r="D59" s="12">
        <f t="shared" si="0"/>
        <v>54.93834340619977</v>
      </c>
    </row>
    <row r="60" spans="1:4" x14ac:dyDescent="0.2">
      <c r="A60" s="14" t="s">
        <v>34</v>
      </c>
      <c r="B60" s="26">
        <v>0.67500000000000004</v>
      </c>
      <c r="C60" s="12">
        <v>14.773566659</v>
      </c>
      <c r="D60" s="12">
        <f t="shared" si="0"/>
        <v>54.726040333032294</v>
      </c>
    </row>
    <row r="61" spans="1:4" x14ac:dyDescent="0.2">
      <c r="A61" s="14" t="s">
        <v>35</v>
      </c>
      <c r="B61" s="26">
        <v>0.69199999999999995</v>
      </c>
      <c r="C61" s="12">
        <v>15.913621966999999</v>
      </c>
      <c r="D61" s="12">
        <f t="shared" si="0"/>
        <v>57.500998407312487</v>
      </c>
    </row>
    <row r="62" spans="1:4" x14ac:dyDescent="0.2">
      <c r="A62" s="14" t="s">
        <v>36</v>
      </c>
      <c r="B62" s="26">
        <v>0.71399999999999997</v>
      </c>
      <c r="C62" s="12">
        <v>19.244762049999999</v>
      </c>
      <c r="D62" s="12">
        <f t="shared" si="0"/>
        <v>67.394860211169259</v>
      </c>
    </row>
    <row r="63" spans="1:4" x14ac:dyDescent="0.2">
      <c r="A63" s="14" t="s">
        <v>37</v>
      </c>
      <c r="B63" s="26">
        <v>0.73699999999999999</v>
      </c>
      <c r="C63" s="12">
        <v>24.026100183</v>
      </c>
      <c r="D63" s="12">
        <f t="shared" si="0"/>
        <v>81.513255551256876</v>
      </c>
    </row>
    <row r="64" spans="1:4" x14ac:dyDescent="0.2">
      <c r="A64" s="14" t="s">
        <v>38</v>
      </c>
      <c r="B64" s="26">
        <v>0.76033333332999997</v>
      </c>
      <c r="C64" s="12">
        <v>26.929249971000001</v>
      </c>
      <c r="D64" s="12">
        <f t="shared" si="0"/>
        <v>88.558993106137365</v>
      </c>
    </row>
    <row r="65" spans="1:4" x14ac:dyDescent="0.2">
      <c r="A65" s="14" t="s">
        <v>39</v>
      </c>
      <c r="B65" s="26">
        <v>0.79033333333</v>
      </c>
      <c r="C65" s="12">
        <v>32.127674781000003</v>
      </c>
      <c r="D65" s="12">
        <f t="shared" si="0"/>
        <v>101.64392770125158</v>
      </c>
    </row>
    <row r="66" spans="1:4" x14ac:dyDescent="0.2">
      <c r="A66" s="14" t="s">
        <v>40</v>
      </c>
      <c r="B66" s="26">
        <v>0.81699999999999995</v>
      </c>
      <c r="C66" s="12">
        <v>34.103416156999998</v>
      </c>
      <c r="D66" s="12">
        <f t="shared" si="0"/>
        <v>104.37302511265297</v>
      </c>
    </row>
    <row r="67" spans="1:4" x14ac:dyDescent="0.2">
      <c r="A67" s="14" t="s">
        <v>41</v>
      </c>
      <c r="B67" s="26">
        <v>0.83233333333000004</v>
      </c>
      <c r="C67" s="12">
        <v>34.470002162</v>
      </c>
      <c r="D67" s="12">
        <f t="shared" si="0"/>
        <v>103.55151709601128</v>
      </c>
    </row>
    <row r="68" spans="1:4" x14ac:dyDescent="0.2">
      <c r="A68" s="14" t="s">
        <v>42</v>
      </c>
      <c r="B68" s="26">
        <v>0.85566666667000002</v>
      </c>
      <c r="C68" s="12">
        <v>35.127800526999998</v>
      </c>
      <c r="D68" s="12">
        <f t="shared" si="0"/>
        <v>102.6499605882091</v>
      </c>
    </row>
    <row r="69" spans="1:4" x14ac:dyDescent="0.2">
      <c r="A69" s="14" t="s">
        <v>43</v>
      </c>
      <c r="B69" s="26">
        <v>0.87933333332999997</v>
      </c>
      <c r="C69" s="12">
        <v>38.720920339999999</v>
      </c>
      <c r="D69" s="12">
        <f t="shared" si="0"/>
        <v>110.1043754444452</v>
      </c>
    </row>
    <row r="70" spans="1:4" x14ac:dyDescent="0.2">
      <c r="A70" s="14" t="s">
        <v>44</v>
      </c>
      <c r="B70" s="26">
        <v>0.89766666666999995</v>
      </c>
      <c r="C70" s="12">
        <v>37.771952669000001</v>
      </c>
      <c r="D70" s="12">
        <f t="shared" si="0"/>
        <v>105.2123645485469</v>
      </c>
    </row>
    <row r="71" spans="1:4" x14ac:dyDescent="0.2">
      <c r="A71" s="14" t="s">
        <v>45</v>
      </c>
      <c r="B71" s="26">
        <v>0.92266666666999997</v>
      </c>
      <c r="C71" s="12">
        <v>35.932543031000002</v>
      </c>
      <c r="D71" s="12">
        <f t="shared" si="0"/>
        <v>97.376815152766625</v>
      </c>
    </row>
    <row r="72" spans="1:4" x14ac:dyDescent="0.2">
      <c r="A72" s="14" t="s">
        <v>46</v>
      </c>
      <c r="B72" s="26">
        <v>0.93766666666999998</v>
      </c>
      <c r="C72" s="12">
        <v>35.846812133999997</v>
      </c>
      <c r="D72" s="12">
        <f t="shared" si="0"/>
        <v>95.590449827950138</v>
      </c>
    </row>
    <row r="73" spans="1:4" x14ac:dyDescent="0.2">
      <c r="A73" s="14" t="s">
        <v>47</v>
      </c>
      <c r="B73" s="26">
        <v>0.94599999999999995</v>
      </c>
      <c r="C73" s="12">
        <v>35.077678802999998</v>
      </c>
      <c r="D73" s="12">
        <f t="shared" ref="D73:D104" si="1">C73*$B$225/B73</f>
        <v>92.715459196153134</v>
      </c>
    </row>
    <row r="74" spans="1:4" x14ac:dyDescent="0.2">
      <c r="A74" s="14" t="s">
        <v>48</v>
      </c>
      <c r="B74" s="26">
        <v>0.95966666667</v>
      </c>
      <c r="C74" s="12">
        <v>33.186329563999998</v>
      </c>
      <c r="D74" s="12">
        <f t="shared" si="1"/>
        <v>86.467171874755081</v>
      </c>
    </row>
    <row r="75" spans="1:4" x14ac:dyDescent="0.2">
      <c r="A75" s="14" t="s">
        <v>49</v>
      </c>
      <c r="B75" s="26">
        <v>0.97633333333000005</v>
      </c>
      <c r="C75" s="12">
        <v>33.155041365000002</v>
      </c>
      <c r="D75" s="12">
        <f t="shared" si="1"/>
        <v>84.910989141378195</v>
      </c>
    </row>
    <row r="76" spans="1:4" x14ac:dyDescent="0.2">
      <c r="A76" s="14" t="s">
        <v>50</v>
      </c>
      <c r="B76" s="26">
        <v>0.97933333333000006</v>
      </c>
      <c r="C76" s="12">
        <v>33.08711855</v>
      </c>
      <c r="D76" s="12">
        <f t="shared" si="1"/>
        <v>84.477461235926071</v>
      </c>
    </row>
    <row r="77" spans="1:4" x14ac:dyDescent="0.2">
      <c r="A77" s="14" t="s">
        <v>51</v>
      </c>
      <c r="B77" s="26">
        <v>0.98</v>
      </c>
      <c r="C77" s="12">
        <v>30.301096788999999</v>
      </c>
      <c r="D77" s="12">
        <f t="shared" si="1"/>
        <v>77.311609724347974</v>
      </c>
    </row>
    <row r="78" spans="1:4" x14ac:dyDescent="0.2">
      <c r="A78" s="14" t="s">
        <v>52</v>
      </c>
      <c r="B78" s="26">
        <v>0.99133333332999996</v>
      </c>
      <c r="C78" s="12">
        <v>28.596928039000002</v>
      </c>
      <c r="D78" s="12">
        <f t="shared" si="1"/>
        <v>72.129366190382697</v>
      </c>
    </row>
    <row r="79" spans="1:4" x14ac:dyDescent="0.2">
      <c r="A79" s="14" t="s">
        <v>53</v>
      </c>
      <c r="B79" s="26">
        <v>1.0009999999999999</v>
      </c>
      <c r="C79" s="12">
        <v>29.277370873999999</v>
      </c>
      <c r="D79" s="12">
        <f t="shared" si="1"/>
        <v>73.132503345309146</v>
      </c>
    </row>
    <row r="80" spans="1:4" x14ac:dyDescent="0.2">
      <c r="A80" s="14" t="s">
        <v>54</v>
      </c>
      <c r="B80" s="26">
        <v>1.0109999999999999</v>
      </c>
      <c r="C80" s="12">
        <v>29.361518290999999</v>
      </c>
      <c r="D80" s="12">
        <f t="shared" si="1"/>
        <v>72.617249733558211</v>
      </c>
    </row>
    <row r="81" spans="1:4" x14ac:dyDescent="0.2">
      <c r="A81" s="14" t="s">
        <v>55</v>
      </c>
      <c r="B81" s="26">
        <v>1.0253333333000001</v>
      </c>
      <c r="C81" s="12">
        <v>28.888234530999998</v>
      </c>
      <c r="D81" s="12">
        <f t="shared" si="1"/>
        <v>70.447951290943777</v>
      </c>
    </row>
    <row r="82" spans="1:4" x14ac:dyDescent="0.2">
      <c r="A82" s="14" t="s">
        <v>56</v>
      </c>
      <c r="B82" s="26">
        <v>1.0349999999999999</v>
      </c>
      <c r="C82" s="12">
        <v>29.190927175999999</v>
      </c>
      <c r="D82" s="12">
        <f t="shared" si="1"/>
        <v>70.521246914620676</v>
      </c>
    </row>
    <row r="83" spans="1:4" x14ac:dyDescent="0.2">
      <c r="A83" s="14" t="s">
        <v>57</v>
      </c>
      <c r="B83" s="26">
        <v>1.044</v>
      </c>
      <c r="C83" s="12">
        <v>28.879266493999999</v>
      </c>
      <c r="D83" s="12">
        <f t="shared" si="1"/>
        <v>69.166866752038302</v>
      </c>
    </row>
    <row r="84" spans="1:4" x14ac:dyDescent="0.2">
      <c r="A84" s="14" t="s">
        <v>58</v>
      </c>
      <c r="B84" s="26">
        <v>1.0529999999999999</v>
      </c>
      <c r="C84" s="12">
        <v>28.542271559</v>
      </c>
      <c r="D84" s="12">
        <f t="shared" si="1"/>
        <v>67.775480555308746</v>
      </c>
    </row>
    <row r="85" spans="1:4" x14ac:dyDescent="0.2">
      <c r="A85" s="14" t="s">
        <v>59</v>
      </c>
      <c r="B85" s="26">
        <v>1.0626666667</v>
      </c>
      <c r="C85" s="12">
        <v>27.256454618999999</v>
      </c>
      <c r="D85" s="12">
        <f t="shared" si="1"/>
        <v>64.133471600004711</v>
      </c>
    </row>
    <row r="86" spans="1:4" x14ac:dyDescent="0.2">
      <c r="A86" s="14" t="s">
        <v>60</v>
      </c>
      <c r="B86" s="26">
        <v>1.0723333333</v>
      </c>
      <c r="C86" s="12">
        <v>27.490118548000002</v>
      </c>
      <c r="D86" s="12">
        <f t="shared" si="1"/>
        <v>64.100180060526455</v>
      </c>
    </row>
    <row r="87" spans="1:4" x14ac:dyDescent="0.2">
      <c r="A87" s="14" t="s">
        <v>61</v>
      </c>
      <c r="B87" s="26">
        <v>1.079</v>
      </c>
      <c r="C87" s="12">
        <v>26.579805106999999</v>
      </c>
      <c r="D87" s="12">
        <f t="shared" si="1"/>
        <v>61.594621451556648</v>
      </c>
    </row>
    <row r="88" spans="1:4" x14ac:dyDescent="0.2">
      <c r="A88" s="14" t="s">
        <v>62</v>
      </c>
      <c r="B88" s="26">
        <v>1.0900000000000001</v>
      </c>
      <c r="C88" s="12">
        <v>26.707332783999998</v>
      </c>
      <c r="D88" s="12">
        <f t="shared" si="1"/>
        <v>61.265567814468739</v>
      </c>
    </row>
    <row r="89" spans="1:4" x14ac:dyDescent="0.2">
      <c r="A89" s="14" t="s">
        <v>63</v>
      </c>
      <c r="B89" s="26">
        <v>1.0956666666999999</v>
      </c>
      <c r="C89" s="12">
        <v>19.477832635999999</v>
      </c>
      <c r="D89" s="12">
        <f t="shared" si="1"/>
        <v>44.450292526371349</v>
      </c>
    </row>
    <row r="90" spans="1:4" x14ac:dyDescent="0.2">
      <c r="A90" s="14" t="s">
        <v>64</v>
      </c>
      <c r="B90" s="26">
        <v>1.0903333333</v>
      </c>
      <c r="C90" s="12">
        <v>12.834752808999999</v>
      </c>
      <c r="D90" s="12">
        <f t="shared" si="1"/>
        <v>29.433415575116904</v>
      </c>
    </row>
    <row r="91" spans="1:4" x14ac:dyDescent="0.2">
      <c r="A91" s="14" t="s">
        <v>65</v>
      </c>
      <c r="B91" s="26">
        <v>1.097</v>
      </c>
      <c r="C91" s="12">
        <v>11.880283272</v>
      </c>
      <c r="D91" s="12">
        <f t="shared" si="1"/>
        <v>27.078999323723266</v>
      </c>
    </row>
    <row r="92" spans="1:4" x14ac:dyDescent="0.2">
      <c r="A92" s="14" t="s">
        <v>66</v>
      </c>
      <c r="B92" s="26">
        <v>1.1046666667</v>
      </c>
      <c r="C92" s="12">
        <v>13.469154788999999</v>
      </c>
      <c r="D92" s="12">
        <f t="shared" si="1"/>
        <v>30.487480635815412</v>
      </c>
    </row>
    <row r="93" spans="1:4" x14ac:dyDescent="0.2">
      <c r="A93" s="14" t="s">
        <v>67</v>
      </c>
      <c r="B93" s="26">
        <v>1.1180000000000001</v>
      </c>
      <c r="C93" s="12">
        <v>16.866851237999999</v>
      </c>
      <c r="D93" s="12">
        <f t="shared" si="1"/>
        <v>37.722863660077138</v>
      </c>
    </row>
    <row r="94" spans="1:4" x14ac:dyDescent="0.2">
      <c r="A94" s="14" t="s">
        <v>68</v>
      </c>
      <c r="B94" s="26">
        <v>1.1306666667</v>
      </c>
      <c r="C94" s="12">
        <v>18.308442803999998</v>
      </c>
      <c r="D94" s="12">
        <f t="shared" si="1"/>
        <v>40.488273846668328</v>
      </c>
    </row>
    <row r="95" spans="1:4" x14ac:dyDescent="0.2">
      <c r="A95" s="14" t="s">
        <v>69</v>
      </c>
      <c r="B95" s="26">
        <v>1.1426666667000001</v>
      </c>
      <c r="C95" s="12">
        <v>19.063685935999999</v>
      </c>
      <c r="D95" s="12">
        <f t="shared" si="1"/>
        <v>41.715721466433592</v>
      </c>
    </row>
    <row r="96" spans="1:4" x14ac:dyDescent="0.2">
      <c r="A96" s="14" t="s">
        <v>70</v>
      </c>
      <c r="B96" s="26">
        <v>1.1533333333</v>
      </c>
      <c r="C96" s="12">
        <v>17.986016751000001</v>
      </c>
      <c r="D96" s="12">
        <f t="shared" si="1"/>
        <v>38.993533567443606</v>
      </c>
    </row>
    <row r="97" spans="1:4" x14ac:dyDescent="0.2">
      <c r="A97" s="14" t="s">
        <v>71</v>
      </c>
      <c r="B97" s="26">
        <v>1.1623333333000001</v>
      </c>
      <c r="C97" s="12">
        <v>15.192126931000001</v>
      </c>
      <c r="D97" s="12">
        <f t="shared" si="1"/>
        <v>32.681375777619387</v>
      </c>
    </row>
    <row r="98" spans="1:4" x14ac:dyDescent="0.2">
      <c r="A98" s="14" t="s">
        <v>72</v>
      </c>
      <c r="B98" s="26">
        <v>1.1756666667</v>
      </c>
      <c r="C98" s="12">
        <v>15.686863566</v>
      </c>
      <c r="D98" s="12">
        <f t="shared" si="1"/>
        <v>33.362943296848535</v>
      </c>
    </row>
    <row r="99" spans="1:4" x14ac:dyDescent="0.2">
      <c r="A99" s="14" t="s">
        <v>73</v>
      </c>
      <c r="B99" s="26">
        <v>1.19</v>
      </c>
      <c r="C99" s="12">
        <v>14.322856016999999</v>
      </c>
      <c r="D99" s="12">
        <f t="shared" si="1"/>
        <v>30.095052666772343</v>
      </c>
    </row>
    <row r="100" spans="1:4" x14ac:dyDescent="0.2">
      <c r="A100" s="14" t="s">
        <v>74</v>
      </c>
      <c r="B100" s="26">
        <v>1.2030000000000001</v>
      </c>
      <c r="C100" s="12">
        <v>13.282751711</v>
      </c>
      <c r="D100" s="12">
        <f t="shared" si="1"/>
        <v>27.607995166220689</v>
      </c>
    </row>
    <row r="101" spans="1:4" x14ac:dyDescent="0.2">
      <c r="A101" s="14" t="s">
        <v>75</v>
      </c>
      <c r="B101" s="26">
        <v>1.2166666666999999</v>
      </c>
      <c r="C101" s="12">
        <v>16.777307107999999</v>
      </c>
      <c r="D101" s="12">
        <f t="shared" si="1"/>
        <v>34.479668963765519</v>
      </c>
    </row>
    <row r="102" spans="1:4" x14ac:dyDescent="0.2">
      <c r="A102" s="14" t="s">
        <v>76</v>
      </c>
      <c r="B102" s="26">
        <v>1.2363333332999999</v>
      </c>
      <c r="C102" s="12">
        <v>18.965834148999999</v>
      </c>
      <c r="D102" s="12">
        <f t="shared" si="1"/>
        <v>38.357369204598577</v>
      </c>
    </row>
    <row r="103" spans="1:4" x14ac:dyDescent="0.2">
      <c r="A103" s="14" t="s">
        <v>77</v>
      </c>
      <c r="B103" s="26">
        <v>1.246</v>
      </c>
      <c r="C103" s="12">
        <v>17.607800889</v>
      </c>
      <c r="D103" s="12">
        <f t="shared" si="1"/>
        <v>35.334546288499773</v>
      </c>
    </row>
    <row r="104" spans="1:4" x14ac:dyDescent="0.2">
      <c r="A104" s="14" t="s">
        <v>78</v>
      </c>
      <c r="B104" s="26">
        <v>1.2586666666999999</v>
      </c>
      <c r="C104" s="12">
        <v>18.834051189</v>
      </c>
      <c r="D104" s="12">
        <f t="shared" si="1"/>
        <v>37.414974923674777</v>
      </c>
    </row>
    <row r="105" spans="1:4" x14ac:dyDescent="0.2">
      <c r="A105" s="14" t="s">
        <v>79</v>
      </c>
      <c r="B105" s="26">
        <v>1.2803333333</v>
      </c>
      <c r="C105" s="12">
        <v>19.745981473000001</v>
      </c>
      <c r="D105" s="12">
        <f t="shared" ref="D105:D136" si="2">C105*$B$225/B105</f>
        <v>38.562760550424109</v>
      </c>
    </row>
    <row r="106" spans="1:4" x14ac:dyDescent="0.2">
      <c r="A106" s="14" t="s">
        <v>80</v>
      </c>
      <c r="B106" s="26">
        <v>1.2929999999999999</v>
      </c>
      <c r="C106" s="12">
        <v>15.937427387</v>
      </c>
      <c r="D106" s="12">
        <f t="shared" si="2"/>
        <v>30.81996471362752</v>
      </c>
    </row>
    <row r="107" spans="1:4" x14ac:dyDescent="0.2">
      <c r="A107" s="14" t="s">
        <v>81</v>
      </c>
      <c r="B107" s="26">
        <v>1.3153333332999999</v>
      </c>
      <c r="C107" s="12">
        <v>23.085735657000001</v>
      </c>
      <c r="D107" s="12">
        <f t="shared" si="2"/>
        <v>43.885427695690694</v>
      </c>
    </row>
    <row r="108" spans="1:4" x14ac:dyDescent="0.2">
      <c r="A108" s="14" t="s">
        <v>82</v>
      </c>
      <c r="B108" s="26">
        <v>1.3376666666999999</v>
      </c>
      <c r="C108" s="12">
        <v>29.693996114000001</v>
      </c>
      <c r="D108" s="12">
        <f t="shared" si="2"/>
        <v>55.505137811758821</v>
      </c>
    </row>
    <row r="109" spans="1:4" x14ac:dyDescent="0.2">
      <c r="A109" s="14" t="s">
        <v>83</v>
      </c>
      <c r="B109" s="26">
        <v>1.3476666666999999</v>
      </c>
      <c r="C109" s="12">
        <v>19.450286092999999</v>
      </c>
      <c r="D109" s="12">
        <f t="shared" si="2"/>
        <v>36.087429631905415</v>
      </c>
    </row>
    <row r="110" spans="1:4" x14ac:dyDescent="0.2">
      <c r="A110" s="14" t="s">
        <v>84</v>
      </c>
      <c r="B110" s="26">
        <v>1.3556666666999999</v>
      </c>
      <c r="C110" s="12">
        <v>18.146832230000001</v>
      </c>
      <c r="D110" s="12">
        <f t="shared" si="2"/>
        <v>33.470357366307532</v>
      </c>
    </row>
    <row r="111" spans="1:4" x14ac:dyDescent="0.2">
      <c r="A111" s="14" t="s">
        <v>85</v>
      </c>
      <c r="B111" s="26">
        <v>1.3660000000000001</v>
      </c>
      <c r="C111" s="12">
        <v>18.614335636</v>
      </c>
      <c r="D111" s="12">
        <f t="shared" si="2"/>
        <v>34.072914544626798</v>
      </c>
    </row>
    <row r="112" spans="1:4" x14ac:dyDescent="0.2">
      <c r="A112" s="14" t="s">
        <v>86</v>
      </c>
      <c r="B112" s="26">
        <v>1.3773333333</v>
      </c>
      <c r="C112" s="12">
        <v>18.796819836000001</v>
      </c>
      <c r="D112" s="12">
        <f t="shared" si="2"/>
        <v>34.12382952444996</v>
      </c>
    </row>
    <row r="113" spans="1:4" x14ac:dyDescent="0.2">
      <c r="A113" s="14" t="s">
        <v>87</v>
      </c>
      <c r="B113" s="26">
        <v>1.3866666667000001</v>
      </c>
      <c r="C113" s="12">
        <v>16.155946175</v>
      </c>
      <c r="D113" s="12">
        <f t="shared" si="2"/>
        <v>29.132165239964351</v>
      </c>
    </row>
    <row r="114" spans="1:4" x14ac:dyDescent="0.2">
      <c r="A114" s="14" t="s">
        <v>88</v>
      </c>
      <c r="B114" s="26">
        <v>1.3973333333</v>
      </c>
      <c r="C114" s="12">
        <v>18.661184422000002</v>
      </c>
      <c r="D114" s="12">
        <f t="shared" si="2"/>
        <v>33.392707135031301</v>
      </c>
    </row>
    <row r="115" spans="1:4" x14ac:dyDescent="0.2">
      <c r="A115" s="14" t="s">
        <v>89</v>
      </c>
      <c r="B115" s="26">
        <v>1.4079999999999999</v>
      </c>
      <c r="C115" s="12">
        <v>19.426844710000001</v>
      </c>
      <c r="D115" s="12">
        <f t="shared" si="2"/>
        <v>34.499440887247218</v>
      </c>
    </row>
    <row r="116" spans="1:4" x14ac:dyDescent="0.2">
      <c r="A116" s="14" t="s">
        <v>90</v>
      </c>
      <c r="B116" s="26">
        <v>1.4203333332999999</v>
      </c>
      <c r="C116" s="12">
        <v>18.272901335</v>
      </c>
      <c r="D116" s="12">
        <f t="shared" si="2"/>
        <v>32.168415727596091</v>
      </c>
    </row>
    <row r="117" spans="1:4" x14ac:dyDescent="0.2">
      <c r="A117" s="14" t="s">
        <v>91</v>
      </c>
      <c r="B117" s="26">
        <v>1.4306666667000001</v>
      </c>
      <c r="C117" s="12">
        <v>17.345451849</v>
      </c>
      <c r="D117" s="12">
        <f t="shared" si="2"/>
        <v>30.31514166466253</v>
      </c>
    </row>
    <row r="118" spans="1:4" x14ac:dyDescent="0.2">
      <c r="A118" s="14" t="s">
        <v>92</v>
      </c>
      <c r="B118" s="26">
        <v>1.4410000000000001</v>
      </c>
      <c r="C118" s="12">
        <v>17.672368208000002</v>
      </c>
      <c r="D118" s="12">
        <f t="shared" si="2"/>
        <v>30.665017277961653</v>
      </c>
    </row>
    <row r="119" spans="1:4" x14ac:dyDescent="0.2">
      <c r="A119" s="14" t="s">
        <v>93</v>
      </c>
      <c r="B119" s="26">
        <v>1.4476666667</v>
      </c>
      <c r="C119" s="12">
        <v>15.601326465</v>
      </c>
      <c r="D119" s="12">
        <f t="shared" si="2"/>
        <v>26.946687944787715</v>
      </c>
    </row>
    <row r="120" spans="1:4" x14ac:dyDescent="0.2">
      <c r="A120" s="14" t="s">
        <v>94</v>
      </c>
      <c r="B120" s="26">
        <v>1.4596666667</v>
      </c>
      <c r="C120" s="12">
        <v>14.092182586</v>
      </c>
      <c r="D120" s="12">
        <f t="shared" si="2"/>
        <v>24.139986004339139</v>
      </c>
    </row>
    <row r="121" spans="1:4" x14ac:dyDescent="0.2">
      <c r="A121" s="14" t="s">
        <v>95</v>
      </c>
      <c r="B121" s="26">
        <v>1.4670000000000001</v>
      </c>
      <c r="C121" s="12">
        <v>13.009649579</v>
      </c>
      <c r="D121" s="12">
        <f t="shared" si="2"/>
        <v>22.174198344495192</v>
      </c>
    </row>
    <row r="122" spans="1:4" x14ac:dyDescent="0.2">
      <c r="A122" s="14" t="s">
        <v>96</v>
      </c>
      <c r="B122" s="26">
        <v>1.4753333333</v>
      </c>
      <c r="C122" s="12">
        <v>15.797116303999999</v>
      </c>
      <c r="D122" s="12">
        <f t="shared" si="2"/>
        <v>26.773188991227659</v>
      </c>
    </row>
    <row r="123" spans="1:4" x14ac:dyDescent="0.2">
      <c r="A123" s="14" t="s">
        <v>97</v>
      </c>
      <c r="B123" s="26">
        <v>1.4890000000000001</v>
      </c>
      <c r="C123" s="12">
        <v>16.704784961000001</v>
      </c>
      <c r="D123" s="12">
        <f t="shared" si="2"/>
        <v>28.051664404183171</v>
      </c>
    </row>
    <row r="124" spans="1:4" x14ac:dyDescent="0.2">
      <c r="A124" s="14" t="s">
        <v>98</v>
      </c>
      <c r="B124" s="26">
        <v>1.4976666667</v>
      </c>
      <c r="C124" s="12">
        <v>16.164525796</v>
      </c>
      <c r="D124" s="12">
        <f t="shared" si="2"/>
        <v>26.987350387062556</v>
      </c>
    </row>
    <row r="125" spans="1:4" x14ac:dyDescent="0.2">
      <c r="A125" s="14" t="s">
        <v>99</v>
      </c>
      <c r="B125" s="26">
        <v>1.5086666666999999</v>
      </c>
      <c r="C125" s="12">
        <v>16.997386593000002</v>
      </c>
      <c r="D125" s="12">
        <f t="shared" si="2"/>
        <v>28.170937511115948</v>
      </c>
    </row>
    <row r="126" spans="1:4" x14ac:dyDescent="0.2">
      <c r="A126" s="14" t="s">
        <v>100</v>
      </c>
      <c r="B126" s="26">
        <v>1.5209999999999999</v>
      </c>
      <c r="C126" s="12">
        <v>18.205092413999999</v>
      </c>
      <c r="D126" s="12">
        <f t="shared" si="2"/>
        <v>29.927891228492204</v>
      </c>
    </row>
    <row r="127" spans="1:4" x14ac:dyDescent="0.2">
      <c r="A127" s="14" t="s">
        <v>101</v>
      </c>
      <c r="B127" s="26">
        <v>1.5286666667</v>
      </c>
      <c r="C127" s="12">
        <v>16.585850179000001</v>
      </c>
      <c r="D127" s="12">
        <f t="shared" si="2"/>
        <v>27.129224866629091</v>
      </c>
    </row>
    <row r="128" spans="1:4" x14ac:dyDescent="0.2">
      <c r="A128" s="14" t="s">
        <v>102</v>
      </c>
      <c r="B128" s="26">
        <v>1.5369999999999999</v>
      </c>
      <c r="C128" s="12">
        <v>16.772395676999999</v>
      </c>
      <c r="D128" s="12">
        <f t="shared" si="2"/>
        <v>27.28561046291302</v>
      </c>
    </row>
    <row r="129" spans="1:4" x14ac:dyDescent="0.2">
      <c r="A129" s="14" t="s">
        <v>103</v>
      </c>
      <c r="B129" s="26">
        <v>1.5506666667</v>
      </c>
      <c r="C129" s="12">
        <v>18.409872046</v>
      </c>
      <c r="D129" s="12">
        <f t="shared" si="2"/>
        <v>29.685526889931431</v>
      </c>
    </row>
    <row r="130" spans="1:4" x14ac:dyDescent="0.2">
      <c r="A130" s="14" t="s">
        <v>104</v>
      </c>
      <c r="B130" s="26">
        <v>1.5640000000000001</v>
      </c>
      <c r="C130" s="12">
        <v>20.226256256999999</v>
      </c>
      <c r="D130" s="12">
        <f t="shared" si="2"/>
        <v>32.336365083989236</v>
      </c>
    </row>
    <row r="131" spans="1:4" x14ac:dyDescent="0.2">
      <c r="A131" s="14" t="s">
        <v>105</v>
      </c>
      <c r="B131" s="26">
        <v>1.573</v>
      </c>
      <c r="C131" s="12">
        <v>20.680479678000001</v>
      </c>
      <c r="D131" s="12">
        <f t="shared" si="2"/>
        <v>32.873377593786223</v>
      </c>
    </row>
    <row r="132" spans="1:4" x14ac:dyDescent="0.2">
      <c r="A132" s="14" t="s">
        <v>106</v>
      </c>
      <c r="B132" s="26">
        <v>1.5866666667</v>
      </c>
      <c r="C132" s="12">
        <v>23.041041135</v>
      </c>
      <c r="D132" s="12">
        <f t="shared" si="2"/>
        <v>36.310216985573291</v>
      </c>
    </row>
    <row r="133" spans="1:4" x14ac:dyDescent="0.2">
      <c r="A133" s="14" t="s">
        <v>107</v>
      </c>
      <c r="B133" s="26">
        <v>1.5963333333</v>
      </c>
      <c r="C133" s="12">
        <v>21.002378033999999</v>
      </c>
      <c r="D133" s="12">
        <f t="shared" si="2"/>
        <v>32.897078561956619</v>
      </c>
    </row>
    <row r="134" spans="1:4" x14ac:dyDescent="0.2">
      <c r="A134" s="14" t="s">
        <v>108</v>
      </c>
      <c r="B134" s="26">
        <v>1.6</v>
      </c>
      <c r="C134" s="12">
        <v>17.917867885</v>
      </c>
      <c r="D134" s="12">
        <f t="shared" si="2"/>
        <v>28.00133841463003</v>
      </c>
    </row>
    <row r="135" spans="1:4" x14ac:dyDescent="0.2">
      <c r="A135" s="14" t="s">
        <v>109</v>
      </c>
      <c r="B135" s="26">
        <v>1.6080000000000001</v>
      </c>
      <c r="C135" s="12">
        <v>17.770865468</v>
      </c>
      <c r="D135" s="12">
        <f t="shared" si="2"/>
        <v>27.633441617475221</v>
      </c>
    </row>
    <row r="136" spans="1:4" x14ac:dyDescent="0.2">
      <c r="A136" s="14" t="s">
        <v>110</v>
      </c>
      <c r="B136" s="26">
        <v>1.6166666667</v>
      </c>
      <c r="C136" s="12">
        <v>17.590243921999999</v>
      </c>
      <c r="D136" s="12">
        <f t="shared" si="2"/>
        <v>27.20594532111873</v>
      </c>
    </row>
    <row r="137" spans="1:4" x14ac:dyDescent="0.2">
      <c r="A137" s="14" t="s">
        <v>111</v>
      </c>
      <c r="B137" s="26">
        <v>1.62</v>
      </c>
      <c r="C137" s="12">
        <v>13.334003499</v>
      </c>
      <c r="D137" s="12">
        <f t="shared" ref="D137:D168" si="3">C137*$B$225/B137</f>
        <v>20.580598164789553</v>
      </c>
    </row>
    <row r="138" spans="1:4" x14ac:dyDescent="0.2">
      <c r="A138" s="14" t="s">
        <v>112</v>
      </c>
      <c r="B138" s="26">
        <v>1.6253333333</v>
      </c>
      <c r="C138" s="12">
        <v>12.348954818999999</v>
      </c>
      <c r="D138" s="12">
        <f t="shared" si="3"/>
        <v>18.99766400469203</v>
      </c>
    </row>
    <row r="139" spans="1:4" x14ac:dyDescent="0.2">
      <c r="A139" s="14" t="s">
        <v>113</v>
      </c>
      <c r="B139" s="26">
        <v>1.6336666666999999</v>
      </c>
      <c r="C139" s="12">
        <v>11.852316719999999</v>
      </c>
      <c r="D139" s="12">
        <f t="shared" si="3"/>
        <v>18.140624902347003</v>
      </c>
    </row>
    <row r="140" spans="1:4" x14ac:dyDescent="0.2">
      <c r="A140" s="14" t="s">
        <v>114</v>
      </c>
      <c r="B140" s="26">
        <v>1.6413333333</v>
      </c>
      <c r="C140" s="12">
        <v>10.848078783</v>
      </c>
      <c r="D140" s="12">
        <f t="shared" si="3"/>
        <v>16.526027989583699</v>
      </c>
    </row>
    <row r="141" spans="1:4" x14ac:dyDescent="0.2">
      <c r="A141" s="14" t="s">
        <v>115</v>
      </c>
      <c r="B141" s="26">
        <v>1.6473333333</v>
      </c>
      <c r="C141" s="12">
        <v>10.897660669</v>
      </c>
      <c r="D141" s="12">
        <f t="shared" si="3"/>
        <v>16.541094292321134</v>
      </c>
    </row>
    <row r="142" spans="1:4" x14ac:dyDescent="0.2">
      <c r="A142" s="14" t="s">
        <v>116</v>
      </c>
      <c r="B142" s="26">
        <v>1.6596666667</v>
      </c>
      <c r="C142" s="12">
        <v>15.432487755</v>
      </c>
      <c r="D142" s="12">
        <f t="shared" si="3"/>
        <v>23.250243864703052</v>
      </c>
    </row>
    <row r="143" spans="1:4" x14ac:dyDescent="0.2">
      <c r="A143" s="14" t="s">
        <v>117</v>
      </c>
      <c r="B143" s="26">
        <v>1.6719999999999999</v>
      </c>
      <c r="C143" s="12">
        <v>19.678383428</v>
      </c>
      <c r="D143" s="12">
        <f t="shared" si="3"/>
        <v>29.428328023857343</v>
      </c>
    </row>
    <row r="144" spans="1:4" x14ac:dyDescent="0.2">
      <c r="A144" s="14" t="s">
        <v>118</v>
      </c>
      <c r="B144" s="26">
        <v>1.6843333332999999</v>
      </c>
      <c r="C144" s="12">
        <v>23.009409563999998</v>
      </c>
      <c r="D144" s="12">
        <f t="shared" si="3"/>
        <v>34.157798635420612</v>
      </c>
    </row>
    <row r="145" spans="1:4" x14ac:dyDescent="0.2">
      <c r="A145" s="14" t="s">
        <v>119</v>
      </c>
      <c r="B145" s="26">
        <v>1.7010000000000001</v>
      </c>
      <c r="C145" s="12">
        <v>26.833256582000001</v>
      </c>
      <c r="D145" s="12">
        <f t="shared" si="3"/>
        <v>39.444051101113871</v>
      </c>
    </row>
    <row r="146" spans="1:4" x14ac:dyDescent="0.2">
      <c r="A146" s="14" t="s">
        <v>120</v>
      </c>
      <c r="B146" s="26">
        <v>1.7143333332999999</v>
      </c>
      <c r="C146" s="12">
        <v>26.541945937000001</v>
      </c>
      <c r="D146" s="12">
        <f t="shared" si="3"/>
        <v>38.712385476519245</v>
      </c>
    </row>
    <row r="147" spans="1:4" x14ac:dyDescent="0.2">
      <c r="A147" s="14" t="s">
        <v>121</v>
      </c>
      <c r="B147" s="26">
        <v>1.73</v>
      </c>
      <c r="C147" s="12">
        <v>29.102452459999999</v>
      </c>
      <c r="D147" s="12">
        <f t="shared" si="3"/>
        <v>42.062582007327066</v>
      </c>
    </row>
    <row r="148" spans="1:4" x14ac:dyDescent="0.2">
      <c r="A148" s="14" t="s">
        <v>122</v>
      </c>
      <c r="B148" s="26">
        <v>1.7423333333</v>
      </c>
      <c r="C148" s="12">
        <v>28.249284781</v>
      </c>
      <c r="D148" s="12">
        <f t="shared" si="3"/>
        <v>40.540458334956014</v>
      </c>
    </row>
    <row r="149" spans="1:4" x14ac:dyDescent="0.2">
      <c r="A149" s="14" t="s">
        <v>123</v>
      </c>
      <c r="B149" s="26">
        <v>1.7589999999999999</v>
      </c>
      <c r="C149" s="12">
        <v>24.092230287</v>
      </c>
      <c r="D149" s="12">
        <f t="shared" si="3"/>
        <v>34.247084808146496</v>
      </c>
    </row>
    <row r="150" spans="1:4" x14ac:dyDescent="0.2">
      <c r="A150" s="14" t="s">
        <v>124</v>
      </c>
      <c r="B150" s="26">
        <v>1.7713333333000001</v>
      </c>
      <c r="C150" s="12">
        <v>23.854549228</v>
      </c>
      <c r="D150" s="12">
        <f t="shared" si="3"/>
        <v>33.673120296283692</v>
      </c>
    </row>
    <row r="151" spans="1:4" x14ac:dyDescent="0.2">
      <c r="A151" s="14" t="s">
        <v>125</v>
      </c>
      <c r="B151" s="26">
        <v>1.7763333333</v>
      </c>
      <c r="C151" s="12">
        <v>23.017495379</v>
      </c>
      <c r="D151" s="12">
        <f t="shared" si="3"/>
        <v>32.40007698113326</v>
      </c>
    </row>
    <row r="152" spans="1:4" x14ac:dyDescent="0.2">
      <c r="A152" s="14" t="s">
        <v>126</v>
      </c>
      <c r="B152" s="26">
        <v>1.7749999999999999</v>
      </c>
      <c r="C152" s="12">
        <v>16.942789949000002</v>
      </c>
      <c r="D152" s="12">
        <f t="shared" si="3"/>
        <v>23.867064797695068</v>
      </c>
    </row>
    <row r="153" spans="1:4" x14ac:dyDescent="0.2">
      <c r="A153" s="14" t="s">
        <v>127</v>
      </c>
      <c r="B153" s="26">
        <v>1.7806666667</v>
      </c>
      <c r="C153" s="12">
        <v>19.231111881</v>
      </c>
      <c r="D153" s="12">
        <f t="shared" si="3"/>
        <v>27.004379862553858</v>
      </c>
    </row>
    <row r="154" spans="1:4" x14ac:dyDescent="0.2">
      <c r="A154" s="14" t="s">
        <v>128</v>
      </c>
      <c r="B154" s="26">
        <v>1.7946666667</v>
      </c>
      <c r="C154" s="12">
        <v>23.961912050999999</v>
      </c>
      <c r="D154" s="12">
        <f t="shared" si="3"/>
        <v>33.384902810389548</v>
      </c>
    </row>
    <row r="155" spans="1:4" x14ac:dyDescent="0.2">
      <c r="A155" s="14" t="s">
        <v>129</v>
      </c>
      <c r="B155" s="26">
        <v>1.8043333333</v>
      </c>
      <c r="C155" s="12">
        <v>25.904497494000001</v>
      </c>
      <c r="D155" s="12">
        <f t="shared" si="3"/>
        <v>35.898048722511511</v>
      </c>
    </row>
    <row r="156" spans="1:4" x14ac:dyDescent="0.2">
      <c r="A156" s="14" t="s">
        <v>130</v>
      </c>
      <c r="B156" s="26">
        <v>1.8149999999999999</v>
      </c>
      <c r="C156" s="12">
        <v>25.427344384000001</v>
      </c>
      <c r="D156" s="12">
        <f t="shared" si="3"/>
        <v>35.029732320996217</v>
      </c>
    </row>
    <row r="157" spans="1:4" x14ac:dyDescent="0.2">
      <c r="A157" s="14" t="s">
        <v>131</v>
      </c>
      <c r="B157" s="26">
        <v>1.8336666666999999</v>
      </c>
      <c r="C157" s="12">
        <v>30.492312831</v>
      </c>
      <c r="D157" s="12">
        <f t="shared" si="3"/>
        <v>41.57980223808282</v>
      </c>
    </row>
    <row r="158" spans="1:4" x14ac:dyDescent="0.2">
      <c r="A158" s="14" t="s">
        <v>132</v>
      </c>
      <c r="B158" s="26">
        <v>1.8306666667</v>
      </c>
      <c r="C158" s="12">
        <v>25.612100706</v>
      </c>
      <c r="D158" s="12">
        <f t="shared" si="3"/>
        <v>34.982300806534049</v>
      </c>
    </row>
    <row r="159" spans="1:4" x14ac:dyDescent="0.2">
      <c r="A159" s="14" t="s">
        <v>133</v>
      </c>
      <c r="B159" s="26">
        <v>1.8443333333</v>
      </c>
      <c r="C159" s="12">
        <v>27.373963701000001</v>
      </c>
      <c r="D159" s="12">
        <f t="shared" si="3"/>
        <v>37.111688521561739</v>
      </c>
    </row>
    <row r="160" spans="1:4" x14ac:dyDescent="0.2">
      <c r="A160" s="14" t="s">
        <v>134</v>
      </c>
      <c r="B160" s="26">
        <v>1.8513333332999999</v>
      </c>
      <c r="C160" s="12">
        <v>27.808042948000001</v>
      </c>
      <c r="D160" s="12">
        <f t="shared" si="3"/>
        <v>37.557635933648498</v>
      </c>
    </row>
    <row r="161" spans="1:4" x14ac:dyDescent="0.2">
      <c r="A161" s="14" t="s">
        <v>135</v>
      </c>
      <c r="B161" s="26">
        <v>1.867</v>
      </c>
      <c r="C161" s="12">
        <v>31.023718684999999</v>
      </c>
      <c r="D161" s="12">
        <f t="shared" si="3"/>
        <v>41.549134227740574</v>
      </c>
    </row>
    <row r="162" spans="1:4" x14ac:dyDescent="0.2">
      <c r="A162" s="14" t="s">
        <v>136</v>
      </c>
      <c r="B162" s="26">
        <v>1.8816666666999999</v>
      </c>
      <c r="C162" s="12">
        <v>33.860517655999999</v>
      </c>
      <c r="D162" s="12">
        <f t="shared" si="3"/>
        <v>44.994905566534662</v>
      </c>
    </row>
    <row r="163" spans="1:4" x14ac:dyDescent="0.2">
      <c r="A163" s="14" t="s">
        <v>137</v>
      </c>
      <c r="B163" s="26">
        <v>1.8936666666999999</v>
      </c>
      <c r="C163" s="12">
        <v>38.538237131000002</v>
      </c>
      <c r="D163" s="12">
        <f t="shared" si="3"/>
        <v>50.886285832082784</v>
      </c>
    </row>
    <row r="164" spans="1:4" x14ac:dyDescent="0.2">
      <c r="A164" s="14" t="s">
        <v>138</v>
      </c>
      <c r="B164" s="26">
        <v>1.9139999999999999</v>
      </c>
      <c r="C164" s="12">
        <v>39.821653400000002</v>
      </c>
      <c r="D164" s="12">
        <f t="shared" si="3"/>
        <v>52.022329743713591</v>
      </c>
    </row>
    <row r="165" spans="1:4" x14ac:dyDescent="0.2">
      <c r="A165" s="14" t="s">
        <v>139</v>
      </c>
      <c r="B165" s="26">
        <v>1.9236666667</v>
      </c>
      <c r="C165" s="12">
        <v>41.075950562999999</v>
      </c>
      <c r="D165" s="12">
        <f t="shared" si="3"/>
        <v>53.391269317503934</v>
      </c>
    </row>
    <row r="166" spans="1:4" x14ac:dyDescent="0.2">
      <c r="A166" s="14" t="s">
        <v>140</v>
      </c>
      <c r="B166" s="26">
        <v>1.9366666667000001</v>
      </c>
      <c r="C166" s="12">
        <v>45.920110061000003</v>
      </c>
      <c r="D166" s="12">
        <f t="shared" si="3"/>
        <v>59.287137953400624</v>
      </c>
    </row>
    <row r="167" spans="1:4" x14ac:dyDescent="0.2">
      <c r="A167" s="14" t="s">
        <v>141</v>
      </c>
      <c r="B167" s="26">
        <v>1.966</v>
      </c>
      <c r="C167" s="12">
        <v>56.648864310999997</v>
      </c>
      <c r="D167" s="12">
        <f t="shared" si="3"/>
        <v>72.047702621524763</v>
      </c>
    </row>
    <row r="168" spans="1:4" x14ac:dyDescent="0.2">
      <c r="A168" s="14" t="s">
        <v>142</v>
      </c>
      <c r="B168" s="26">
        <v>1.9843333332999999</v>
      </c>
      <c r="C168" s="12">
        <v>51.988706776000001</v>
      </c>
      <c r="D168" s="12">
        <f t="shared" si="3"/>
        <v>65.509883873463423</v>
      </c>
    </row>
    <row r="169" spans="1:4" x14ac:dyDescent="0.2">
      <c r="A169" s="14" t="s">
        <v>143</v>
      </c>
      <c r="B169" s="26">
        <v>1.9946666666999999</v>
      </c>
      <c r="C169" s="12">
        <v>54.700790972</v>
      </c>
      <c r="D169" s="12">
        <f t="shared" ref="D169:D200" si="4">C169*$B$225/B169</f>
        <v>68.570247822969421</v>
      </c>
    </row>
    <row r="170" spans="1:4" x14ac:dyDescent="0.2">
      <c r="A170" s="14" t="s">
        <v>144</v>
      </c>
      <c r="B170" s="26">
        <v>2.0126666666999999</v>
      </c>
      <c r="C170" s="12">
        <v>63.558795298</v>
      </c>
      <c r="D170" s="12">
        <f t="shared" si="4"/>
        <v>78.961655644256652</v>
      </c>
    </row>
    <row r="171" spans="1:4" x14ac:dyDescent="0.2">
      <c r="A171" s="14" t="s">
        <v>145</v>
      </c>
      <c r="B171" s="26">
        <v>2.0316666667000001</v>
      </c>
      <c r="C171" s="12">
        <v>63.909904509999997</v>
      </c>
      <c r="D171" s="12">
        <f t="shared" si="4"/>
        <v>78.655329796173334</v>
      </c>
    </row>
    <row r="172" spans="1:4" x14ac:dyDescent="0.2">
      <c r="A172" s="14" t="s">
        <v>146</v>
      </c>
      <c r="B172" s="26">
        <v>2.0233333333000001</v>
      </c>
      <c r="C172" s="12">
        <v>53.442199226</v>
      </c>
      <c r="D172" s="12">
        <f t="shared" si="4"/>
        <v>66.043385567188807</v>
      </c>
    </row>
    <row r="173" spans="1:4" x14ac:dyDescent="0.2">
      <c r="A173" s="14" t="s">
        <v>147</v>
      </c>
      <c r="B173" s="26">
        <v>2.0431699999999999</v>
      </c>
      <c r="C173" s="12">
        <v>53.192000055999998</v>
      </c>
      <c r="D173" s="12">
        <f t="shared" si="4"/>
        <v>65.095993580574969</v>
      </c>
    </row>
    <row r="174" spans="1:4" x14ac:dyDescent="0.2">
      <c r="A174" s="14" t="s">
        <v>148</v>
      </c>
      <c r="B174" s="26">
        <v>2.0663100000000001</v>
      </c>
      <c r="C174" s="12">
        <v>62.383008576999998</v>
      </c>
      <c r="D174" s="12">
        <f t="shared" si="4"/>
        <v>75.488932036856326</v>
      </c>
    </row>
    <row r="175" spans="1:4" x14ac:dyDescent="0.2">
      <c r="A175" s="14" t="s">
        <v>149</v>
      </c>
      <c r="B175" s="26">
        <v>2.0793900000000001</v>
      </c>
      <c r="C175" s="12">
        <v>70.432358805000007</v>
      </c>
      <c r="D175" s="12">
        <f t="shared" si="4"/>
        <v>84.693235663402106</v>
      </c>
    </row>
    <row r="176" spans="1:4" x14ac:dyDescent="0.2">
      <c r="A176" s="14" t="s">
        <v>150</v>
      </c>
      <c r="B176" s="26">
        <v>2.1048966667000002</v>
      </c>
      <c r="C176" s="12">
        <v>82.439279330999994</v>
      </c>
      <c r="D176" s="12">
        <f t="shared" si="4"/>
        <v>97.930021348815231</v>
      </c>
    </row>
    <row r="177" spans="1:5" x14ac:dyDescent="0.2">
      <c r="A177" s="14" t="s">
        <v>151</v>
      </c>
      <c r="B177" s="26">
        <v>2.1276966666999999</v>
      </c>
      <c r="C177" s="12">
        <v>89.700056185999998</v>
      </c>
      <c r="D177" s="12">
        <f t="shared" si="4"/>
        <v>105.41330862556339</v>
      </c>
    </row>
    <row r="178" spans="1:5" x14ac:dyDescent="0.2">
      <c r="A178" s="14" t="s">
        <v>152</v>
      </c>
      <c r="B178" s="26">
        <v>2.1553766667000001</v>
      </c>
      <c r="C178" s="12">
        <v>115.84063838</v>
      </c>
      <c r="D178" s="12">
        <f t="shared" si="4"/>
        <v>134.38481819499063</v>
      </c>
    </row>
    <row r="179" spans="1:5" x14ac:dyDescent="0.2">
      <c r="A179" s="14" t="s">
        <v>153</v>
      </c>
      <c r="B179" s="26">
        <v>2.1886100000000002</v>
      </c>
      <c r="C179" s="12">
        <v>112.83819320000001</v>
      </c>
      <c r="D179" s="12">
        <f t="shared" si="4"/>
        <v>128.91403060689862</v>
      </c>
    </row>
    <row r="180" spans="1:5" x14ac:dyDescent="0.2">
      <c r="A180" s="14" t="s">
        <v>154</v>
      </c>
      <c r="B180" s="26">
        <v>2.1384866667</v>
      </c>
      <c r="C180" s="12">
        <v>52.261450775</v>
      </c>
      <c r="D180" s="12">
        <f t="shared" si="4"/>
        <v>61.106492734941668</v>
      </c>
    </row>
    <row r="181" spans="1:5" x14ac:dyDescent="0.2">
      <c r="A181" s="14" t="s">
        <v>155</v>
      </c>
      <c r="B181" s="26">
        <v>2.1237766667</v>
      </c>
      <c r="C181" s="12">
        <v>40.482948493999999</v>
      </c>
      <c r="D181" s="12">
        <f t="shared" si="4"/>
        <v>47.662380989338139</v>
      </c>
    </row>
    <row r="182" spans="1:5" x14ac:dyDescent="0.2">
      <c r="A182" s="14" t="s">
        <v>156</v>
      </c>
      <c r="B182" s="26">
        <v>2.1350699999999998</v>
      </c>
      <c r="C182" s="12">
        <v>57.496338532000003</v>
      </c>
      <c r="D182" s="12">
        <f t="shared" si="4"/>
        <v>67.334945600457061</v>
      </c>
    </row>
    <row r="183" spans="1:5" x14ac:dyDescent="0.2">
      <c r="A183" s="14" t="s">
        <v>157</v>
      </c>
      <c r="B183" s="26">
        <v>2.1534399999999998</v>
      </c>
      <c r="C183" s="12">
        <v>66.375164515999998</v>
      </c>
      <c r="D183" s="12">
        <f t="shared" si="4"/>
        <v>77.069985573595361</v>
      </c>
    </row>
    <row r="184" spans="1:5" x14ac:dyDescent="0.2">
      <c r="A184" s="14" t="s">
        <v>158</v>
      </c>
      <c r="B184" s="26">
        <v>2.1703000000000001</v>
      </c>
      <c r="C184" s="12">
        <v>73.044835156999994</v>
      </c>
      <c r="D184" s="12">
        <f t="shared" si="4"/>
        <v>84.155438229166691</v>
      </c>
    </row>
    <row r="185" spans="1:5" x14ac:dyDescent="0.2">
      <c r="A185" s="14" t="s">
        <v>159</v>
      </c>
      <c r="B185" s="26">
        <v>2.17374</v>
      </c>
      <c r="C185" s="12">
        <v>75.275746885000004</v>
      </c>
      <c r="D185" s="12">
        <f t="shared" si="4"/>
        <v>86.588440751401308</v>
      </c>
    </row>
    <row r="186" spans="1:5" x14ac:dyDescent="0.2">
      <c r="A186" s="14" t="s">
        <v>160</v>
      </c>
      <c r="B186" s="26">
        <v>2.1729733332999999</v>
      </c>
      <c r="C186" s="12">
        <v>74.318890949999997</v>
      </c>
      <c r="D186" s="12">
        <f t="shared" si="4"/>
        <v>85.517947001363765</v>
      </c>
    </row>
    <row r="187" spans="1:5" x14ac:dyDescent="0.2">
      <c r="A187" s="14" t="s">
        <v>161</v>
      </c>
      <c r="B187" s="26">
        <v>2.1793433332999999</v>
      </c>
      <c r="C187" s="12">
        <v>73.316462625</v>
      </c>
      <c r="D187" s="12">
        <f t="shared" si="4"/>
        <v>84.117874740656703</v>
      </c>
    </row>
    <row r="188" spans="1:5" x14ac:dyDescent="0.2">
      <c r="A188" s="14" t="s">
        <v>162</v>
      </c>
      <c r="B188" s="26">
        <v>2.19699</v>
      </c>
      <c r="C188" s="12">
        <v>80.833790128000004</v>
      </c>
      <c r="D188" s="12">
        <f t="shared" si="4"/>
        <v>91.997771046060009</v>
      </c>
    </row>
    <row r="189" spans="1:5" x14ac:dyDescent="0.2">
      <c r="A189" s="14" t="s">
        <v>163</v>
      </c>
      <c r="B189" s="26">
        <v>2.2204366667</v>
      </c>
      <c r="C189" s="12">
        <v>93.995566736000001</v>
      </c>
      <c r="D189" s="12">
        <f t="shared" si="4"/>
        <v>105.84769947103528</v>
      </c>
      <c r="E189" s="22"/>
    </row>
    <row r="190" spans="1:5" x14ac:dyDescent="0.2">
      <c r="A190" s="14" t="s">
        <v>164</v>
      </c>
      <c r="B190" s="26">
        <v>2.2456833333000001</v>
      </c>
      <c r="C190" s="12">
        <v>108.72754418</v>
      </c>
      <c r="D190" s="12">
        <f t="shared" si="4"/>
        <v>121.0607906308956</v>
      </c>
      <c r="E190" s="22"/>
    </row>
    <row r="191" spans="1:5" x14ac:dyDescent="0.2">
      <c r="A191" s="14" t="s">
        <v>165</v>
      </c>
      <c r="B191" s="26">
        <v>2.2603266667000002</v>
      </c>
      <c r="C191" s="12">
        <v>102.05216809</v>
      </c>
      <c r="D191" s="12">
        <f t="shared" si="4"/>
        <v>112.89207871516969</v>
      </c>
    </row>
    <row r="192" spans="1:5" x14ac:dyDescent="0.2">
      <c r="A192" s="18" t="s">
        <v>166</v>
      </c>
      <c r="B192" s="26">
        <v>2.2704733333</v>
      </c>
      <c r="C192" s="12">
        <v>105.34282886</v>
      </c>
      <c r="D192" s="12">
        <f t="shared" si="4"/>
        <v>116.01149251411675</v>
      </c>
    </row>
    <row r="193" spans="1:5" x14ac:dyDescent="0.2">
      <c r="A193" s="14" t="s">
        <v>213</v>
      </c>
      <c r="B193" s="26">
        <v>2.2832599999999998</v>
      </c>
      <c r="C193" s="12">
        <v>108.1394748</v>
      </c>
      <c r="D193" s="12">
        <f t="shared" si="4"/>
        <v>118.424437497697</v>
      </c>
      <c r="E193" s="22"/>
    </row>
    <row r="194" spans="1:5" x14ac:dyDescent="0.2">
      <c r="A194" s="14" t="s">
        <v>214</v>
      </c>
      <c r="B194" s="26">
        <v>2.2880799999999999</v>
      </c>
      <c r="C194" s="12">
        <v>101.18306368</v>
      </c>
      <c r="D194" s="12">
        <f t="shared" si="4"/>
        <v>110.57299243800679</v>
      </c>
      <c r="E194" s="22"/>
    </row>
    <row r="195" spans="1:5" x14ac:dyDescent="0.2">
      <c r="A195" s="14" t="s">
        <v>215</v>
      </c>
      <c r="B195" s="26">
        <v>2.2984100000000001</v>
      </c>
      <c r="C195" s="12">
        <v>97.177817384999997</v>
      </c>
      <c r="D195" s="12">
        <f t="shared" si="4"/>
        <v>105.71876497768002</v>
      </c>
    </row>
    <row r="196" spans="1:5" x14ac:dyDescent="0.2">
      <c r="A196" s="18" t="s">
        <v>216</v>
      </c>
      <c r="B196" s="26">
        <v>2.3136933332999998</v>
      </c>
      <c r="C196" s="12">
        <v>97.642869512000004</v>
      </c>
      <c r="D196" s="12">
        <f t="shared" si="4"/>
        <v>105.52301264072909</v>
      </c>
    </row>
    <row r="197" spans="1:5" x14ac:dyDescent="0.2">
      <c r="A197" s="14" t="s">
        <v>243</v>
      </c>
      <c r="B197" s="26">
        <v>2.3229933332999999</v>
      </c>
      <c r="C197" s="12">
        <v>98.711920577000001</v>
      </c>
      <c r="D197" s="12">
        <f t="shared" si="4"/>
        <v>106.25125813975173</v>
      </c>
      <c r="E197" s="22"/>
    </row>
    <row r="198" spans="1:5" x14ac:dyDescent="0.2">
      <c r="A198" s="14" t="s">
        <v>244</v>
      </c>
      <c r="B198" s="26">
        <v>2.3204500000000001</v>
      </c>
      <c r="C198" s="12">
        <v>97.385304512000005</v>
      </c>
      <c r="D198" s="12">
        <f t="shared" si="4"/>
        <v>104.93821067119805</v>
      </c>
      <c r="E198" s="22"/>
    </row>
    <row r="199" spans="1:5" x14ac:dyDescent="0.2">
      <c r="A199" s="14" t="s">
        <v>245</v>
      </c>
      <c r="B199" s="26">
        <v>2.3330000000000002</v>
      </c>
      <c r="C199" s="12">
        <v>103.06653343000001</v>
      </c>
      <c r="D199" s="12">
        <f t="shared" si="4"/>
        <v>110.46262851240478</v>
      </c>
    </row>
    <row r="200" spans="1:5" x14ac:dyDescent="0.2">
      <c r="A200" s="14" t="s">
        <v>246</v>
      </c>
      <c r="B200" s="26">
        <v>2.3416266666999999</v>
      </c>
      <c r="C200" s="12">
        <v>92.953698501000005</v>
      </c>
      <c r="D200" s="12">
        <f t="shared" si="4"/>
        <v>99.257072551331717</v>
      </c>
    </row>
    <row r="201" spans="1:5" x14ac:dyDescent="0.2">
      <c r="A201" s="14" t="s">
        <v>247</v>
      </c>
      <c r="B201" s="26">
        <v>2.3560833333</v>
      </c>
      <c r="C201" s="12">
        <v>94.177982764000006</v>
      </c>
      <c r="D201" s="12">
        <f t="shared" ref="D201:D224" si="5">C201*$B$225/B201</f>
        <v>99.947326056157124</v>
      </c>
      <c r="E201" s="22"/>
    </row>
    <row r="202" spans="1:5" x14ac:dyDescent="0.2">
      <c r="A202" s="14" t="s">
        <v>248</v>
      </c>
      <c r="B202" s="26">
        <v>2.3683933332999998</v>
      </c>
      <c r="C202" s="12">
        <v>98.640333102</v>
      </c>
      <c r="D202" s="12">
        <f t="shared" si="5"/>
        <v>104.1389376950513</v>
      </c>
      <c r="E202" s="22"/>
    </row>
    <row r="203" spans="1:5" x14ac:dyDescent="0.2">
      <c r="A203" s="14" t="s">
        <v>249</v>
      </c>
      <c r="B203" s="26">
        <v>2.3745866667</v>
      </c>
      <c r="C203" s="12">
        <v>93.851153394999997</v>
      </c>
      <c r="D203" s="12">
        <f t="shared" si="5"/>
        <v>98.82436497657342</v>
      </c>
    </row>
    <row r="204" spans="1:5" x14ac:dyDescent="0.2">
      <c r="A204" s="18" t="s">
        <v>250</v>
      </c>
      <c r="B204" s="26">
        <v>2.3691966667000002</v>
      </c>
      <c r="C204" s="12">
        <v>71.430437556000001</v>
      </c>
      <c r="D204" s="12">
        <f t="shared" si="5"/>
        <v>75.386683973026564</v>
      </c>
    </row>
    <row r="205" spans="1:5" x14ac:dyDescent="0.2">
      <c r="A205" s="14" t="s">
        <v>251</v>
      </c>
      <c r="B205" s="26">
        <v>2.3535533332999998</v>
      </c>
      <c r="C205" s="12">
        <v>46.373521259</v>
      </c>
      <c r="D205" s="12">
        <f t="shared" si="5"/>
        <v>49.267267185011285</v>
      </c>
      <c r="E205" s="22"/>
    </row>
    <row r="206" spans="1:5" x14ac:dyDescent="0.2">
      <c r="A206" s="14" t="s">
        <v>252</v>
      </c>
      <c r="B206" s="26">
        <v>2.3691166667000001</v>
      </c>
      <c r="C206" s="12">
        <v>56.068872051</v>
      </c>
      <c r="D206" s="12">
        <f t="shared" si="5"/>
        <v>59.176300946979978</v>
      </c>
      <c r="E206" s="22"/>
    </row>
    <row r="207" spans="1:5" x14ac:dyDescent="0.2">
      <c r="A207" s="14" t="s">
        <v>253</v>
      </c>
      <c r="B207" s="26">
        <v>2.3781633332999998</v>
      </c>
      <c r="C207" s="12">
        <v>45.586301100999997</v>
      </c>
      <c r="D207" s="12">
        <f t="shared" si="5"/>
        <v>47.929745044841376</v>
      </c>
    </row>
    <row r="208" spans="1:5" x14ac:dyDescent="0.2">
      <c r="A208" s="18" t="s">
        <v>254</v>
      </c>
      <c r="B208" s="26">
        <v>2.3788766667000001</v>
      </c>
      <c r="C208" s="12">
        <v>37.876982777000002</v>
      </c>
      <c r="D208" s="12">
        <f t="shared" si="5"/>
        <v>39.812173943299968</v>
      </c>
    </row>
    <row r="209" spans="1:5" x14ac:dyDescent="0.2">
      <c r="A209" s="14" t="s">
        <v>259</v>
      </c>
      <c r="B209" s="26">
        <v>2.3784800000000001</v>
      </c>
      <c r="C209" s="12">
        <v>28.854523986</v>
      </c>
      <c r="D209" s="12">
        <f t="shared" si="5"/>
        <v>30.3338023870296</v>
      </c>
      <c r="E209" s="22"/>
    </row>
    <row r="210" spans="1:5" x14ac:dyDescent="0.2">
      <c r="A210" s="14" t="s">
        <v>260</v>
      </c>
      <c r="B210" s="26">
        <v>2.39452</v>
      </c>
      <c r="C210" s="12">
        <v>40.321342733999998</v>
      </c>
      <c r="D210" s="12">
        <f t="shared" si="5"/>
        <v>42.104543221572627</v>
      </c>
      <c r="E210" s="22"/>
    </row>
    <row r="211" spans="1:5" x14ac:dyDescent="0.2">
      <c r="A211" s="14" t="s">
        <v>261</v>
      </c>
      <c r="B211" s="26">
        <v>2.4054799999999998</v>
      </c>
      <c r="C211" s="12">
        <v>41.190826319000003</v>
      </c>
      <c r="D211" s="12">
        <f t="shared" si="5"/>
        <v>42.816503305816319</v>
      </c>
    </row>
    <row r="212" spans="1:5" x14ac:dyDescent="0.2">
      <c r="A212" s="18" t="s">
        <v>262</v>
      </c>
      <c r="B212" s="26">
        <v>2.4217733333</v>
      </c>
      <c r="C212" s="12">
        <v>44.443114246999997</v>
      </c>
      <c r="D212" s="12">
        <f t="shared" si="5"/>
        <v>45.886341577936228</v>
      </c>
    </row>
    <row r="213" spans="1:5" x14ac:dyDescent="0.2">
      <c r="A213" s="14" t="s">
        <v>263</v>
      </c>
      <c r="B213" s="26">
        <v>2.4394900000000002</v>
      </c>
      <c r="C213" s="12">
        <v>47.941010161999998</v>
      </c>
      <c r="D213" s="12">
        <f t="shared" ref="D213:D220" si="6">C213*$B$225/B213</f>
        <v>49.138351379279094</v>
      </c>
      <c r="E213" s="22"/>
    </row>
    <row r="214" spans="1:5" x14ac:dyDescent="0.2">
      <c r="A214" s="14" t="s">
        <v>264</v>
      </c>
      <c r="B214" s="26">
        <v>2.4401000000000002</v>
      </c>
      <c r="C214" s="12">
        <v>46.122447076</v>
      </c>
      <c r="D214" s="12">
        <f t="shared" si="6"/>
        <v>47.262551022675588</v>
      </c>
      <c r="E214" s="22"/>
    </row>
    <row r="215" spans="1:5" x14ac:dyDescent="0.2">
      <c r="A215" s="14" t="s">
        <v>265</v>
      </c>
      <c r="B215" s="26">
        <v>2.4529666667000001</v>
      </c>
      <c r="C215" s="12">
        <v>47.485175677999997</v>
      </c>
      <c r="D215" s="12">
        <f t="shared" si="6"/>
        <v>48.403731744545077</v>
      </c>
      <c r="E215" s="10" t="s">
        <v>182</v>
      </c>
    </row>
    <row r="216" spans="1:5" x14ac:dyDescent="0.2">
      <c r="A216" s="18" t="s">
        <v>266</v>
      </c>
      <c r="B216" s="26">
        <v>2.4730133332999999</v>
      </c>
      <c r="C216" s="12">
        <v>55.290586660000002</v>
      </c>
      <c r="D216" s="12">
        <f t="shared" si="6"/>
        <v>55.903266255405292</v>
      </c>
      <c r="E216" s="10" t="s">
        <v>183</v>
      </c>
    </row>
    <row r="217" spans="1:5" x14ac:dyDescent="0.2">
      <c r="A217" s="14" t="s">
        <v>267</v>
      </c>
      <c r="B217" s="26">
        <v>2.4956901192999998</v>
      </c>
      <c r="C217" s="12">
        <v>59.434515572000002</v>
      </c>
      <c r="D217" s="12">
        <f t="shared" si="6"/>
        <v>59.547085583155855</v>
      </c>
      <c r="E217" s="22">
        <f>MAX('Crude Oil-M'!E569:E571)</f>
        <v>1</v>
      </c>
    </row>
    <row r="218" spans="1:5" x14ac:dyDescent="0.2">
      <c r="A218" s="14" t="s">
        <v>268</v>
      </c>
      <c r="B218" s="26">
        <v>2.504057</v>
      </c>
      <c r="C218" s="12">
        <v>56.847958673000001</v>
      </c>
      <c r="D218" s="12">
        <f t="shared" si="6"/>
        <v>56.765322147725335</v>
      </c>
      <c r="E218" s="22">
        <f>MAX('Crude Oil-M'!E572:E574)</f>
        <v>1</v>
      </c>
    </row>
    <row r="219" spans="1:5" x14ac:dyDescent="0.2">
      <c r="A219" s="14" t="s">
        <v>269</v>
      </c>
      <c r="B219" s="26">
        <v>2.5153539999999999</v>
      </c>
      <c r="C219" s="12">
        <v>53.846997539</v>
      </c>
      <c r="D219" s="12">
        <f t="shared" si="6"/>
        <v>53.527236343462505</v>
      </c>
      <c r="E219" s="22">
        <f>MAX('Crude Oil-M'!E575:E577)</f>
        <v>1</v>
      </c>
    </row>
    <row r="220" spans="1:5" x14ac:dyDescent="0.2">
      <c r="A220" s="18" t="s">
        <v>270</v>
      </c>
      <c r="B220" s="26">
        <v>2.5247503333000001</v>
      </c>
      <c r="C220" s="12">
        <v>53.5</v>
      </c>
      <c r="D220" s="12">
        <f t="shared" si="6"/>
        <v>52.984371458682638</v>
      </c>
      <c r="E220" s="22">
        <f>MAX('Crude Oil-M'!E578:E580)</f>
        <v>1</v>
      </c>
    </row>
    <row r="221" spans="1:5" x14ac:dyDescent="0.2">
      <c r="A221" s="14" t="s">
        <v>271</v>
      </c>
      <c r="B221" s="26">
        <v>2.5353976667000002</v>
      </c>
      <c r="C221" s="12">
        <v>53.5</v>
      </c>
      <c r="D221" s="12">
        <f t="shared" si="5"/>
        <v>52.761865034810945</v>
      </c>
      <c r="E221" s="22">
        <f>MAX('Crude Oil-M'!E581:E583)</f>
        <v>1</v>
      </c>
    </row>
    <row r="222" spans="1:5" x14ac:dyDescent="0.2">
      <c r="A222" s="14" t="s">
        <v>272</v>
      </c>
      <c r="B222" s="26">
        <v>2.5510303333</v>
      </c>
      <c r="C222" s="12">
        <v>54.183139963000002</v>
      </c>
      <c r="D222" s="12">
        <f t="shared" si="5"/>
        <v>53.108127531203344</v>
      </c>
      <c r="E222" s="22">
        <f>MAX('Crude Oil-M'!E584:E586)</f>
        <v>1</v>
      </c>
    </row>
    <row r="223" spans="1:5" x14ac:dyDescent="0.2">
      <c r="A223" s="14" t="s">
        <v>273</v>
      </c>
      <c r="B223" s="26">
        <v>2.5660249999999998</v>
      </c>
      <c r="C223" s="12">
        <v>55.5</v>
      </c>
      <c r="D223" s="12">
        <f t="shared" si="5"/>
        <v>54.080978751181306</v>
      </c>
      <c r="E223" s="22">
        <f>MAX('Crude Oil-M'!E587:E589)</f>
        <v>1</v>
      </c>
    </row>
    <row r="224" spans="1:5" x14ac:dyDescent="0.2">
      <c r="A224" s="18" t="s">
        <v>274</v>
      </c>
      <c r="B224" s="26">
        <v>2.5807273333</v>
      </c>
      <c r="C224" s="12">
        <v>57.5</v>
      </c>
      <c r="D224" s="12">
        <f t="shared" si="5"/>
        <v>55.710642362265709</v>
      </c>
      <c r="E224" s="22">
        <f>MAX('Crude Oil-M'!E590:E592)</f>
        <v>1</v>
      </c>
    </row>
    <row r="225" spans="1:5" x14ac:dyDescent="0.2">
      <c r="A225" s="15" t="str">
        <f>"Base CPI ("&amp;TEXT('Notes and Sources'!$G$7,"m/yyyy")&amp;")"</f>
        <v>Base CPI (4/2018)</v>
      </c>
      <c r="B225" s="28">
        <v>2.5004170000000001</v>
      </c>
      <c r="C225" s="16"/>
      <c r="D225" s="16"/>
      <c r="E225" s="20"/>
    </row>
    <row r="226" spans="1:5" x14ac:dyDescent="0.2">
      <c r="A226" s="44" t="str">
        <f>A1&amp;" "&amp;TEXT(C1,"Mmmm yyyy")</f>
        <v>EIA Short-Term Energy Outlook, April 2018</v>
      </c>
      <c r="B226" s="44"/>
      <c r="C226" s="44"/>
      <c r="D226" s="44"/>
      <c r="E226" s="44"/>
    </row>
    <row r="227" spans="1:5" x14ac:dyDescent="0.2">
      <c r="A227" s="39" t="s">
        <v>184</v>
      </c>
      <c r="B227" s="39"/>
      <c r="C227" s="39"/>
      <c r="D227" s="39"/>
      <c r="E227" s="39"/>
    </row>
    <row r="228" spans="1:5" x14ac:dyDescent="0.2">
      <c r="A228" s="39" t="str">
        <f>"Real Price ("&amp;TEXT($C$1,"mmm yyyy")&amp;" $)"</f>
        <v>Real Price (Apr 2018 $)</v>
      </c>
      <c r="B228" s="39"/>
      <c r="C228" s="39"/>
      <c r="D228" s="39"/>
      <c r="E228" s="39"/>
    </row>
    <row r="229" spans="1:5" x14ac:dyDescent="0.2">
      <c r="A229" s="40" t="s">
        <v>167</v>
      </c>
      <c r="B229" s="40"/>
      <c r="C229" s="40"/>
      <c r="D229" s="40"/>
      <c r="E229" s="40"/>
    </row>
  </sheetData>
  <mergeCells count="7">
    <mergeCell ref="A228:E228"/>
    <mergeCell ref="A229:E229"/>
    <mergeCell ref="C39:D39"/>
    <mergeCell ref="A1:B1"/>
    <mergeCell ref="C1:D1"/>
    <mergeCell ref="A226:E226"/>
    <mergeCell ref="A227:E227"/>
  </mergeCells>
  <phoneticPr fontId="3" type="noConversion"/>
  <conditionalFormatting sqref="B189:D190 B193:D194 B197:D198 B201:D202 B205:D206 B221:D224 B209:D210 B213:D214">
    <cfRule type="expression" dxfId="101" priority="4" stopIfTrue="1">
      <formula>$E189=1</formula>
    </cfRule>
  </conditionalFormatting>
  <conditionalFormatting sqref="B191:D192 B195:D196 B199:D200">
    <cfRule type="expression" dxfId="100" priority="5" stopIfTrue="1">
      <formula>#REF!=1</formula>
    </cfRule>
  </conditionalFormatting>
  <conditionalFormatting sqref="B199:D200">
    <cfRule type="expression" dxfId="99" priority="15" stopIfTrue="1">
      <formula>#REF!=1</formula>
    </cfRule>
  </conditionalFormatting>
  <conditionalFormatting sqref="B203:D204">
    <cfRule type="expression" dxfId="98" priority="37" stopIfTrue="1">
      <formula>#REF!=1</formula>
    </cfRule>
  </conditionalFormatting>
  <conditionalFormatting sqref="B207:D208">
    <cfRule type="expression" dxfId="97" priority="60" stopIfTrue="1">
      <formula>#REF!=1</formula>
    </cfRule>
  </conditionalFormatting>
  <conditionalFormatting sqref="B211:D212">
    <cfRule type="expression" dxfId="96" priority="84" stopIfTrue="1">
      <formula>#REF!=1</formula>
    </cfRule>
  </conditionalFormatting>
  <conditionalFormatting sqref="B217:D220">
    <cfRule type="expression" dxfId="95" priority="1" stopIfTrue="1">
      <formula>$E217=1</formula>
    </cfRule>
  </conditionalFormatting>
  <conditionalFormatting sqref="B215:D216">
    <cfRule type="expression" dxfId="94" priority="103" stopIfTrue="1">
      <formula>#REF!=1</formula>
    </cfRule>
  </conditionalFormatting>
  <hyperlinks>
    <hyperlink ref="A3" location="Contents!B4" display="Return to Contents"/>
    <hyperlink ref="A229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7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2" t="s">
        <v>168</v>
      </c>
      <c r="B1" s="42"/>
      <c r="C1" s="43">
        <f>'Notes and Sources'!$G$7</f>
        <v>43200</v>
      </c>
      <c r="D1" s="43"/>
    </row>
    <row r="2" spans="1:4" ht="15.75" x14ac:dyDescent="0.25">
      <c r="A2" s="11" t="s">
        <v>173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1" t="s">
        <v>170</v>
      </c>
      <c r="D39" s="41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27030</v>
      </c>
      <c r="B41" s="26">
        <v>0.46800000000000003</v>
      </c>
      <c r="C41" s="12">
        <v>9.59</v>
      </c>
      <c r="D41" s="12">
        <f t="shared" ref="D41:D104" si="0">C41*$B$593/B41</f>
        <v>51.23717741452991</v>
      </c>
    </row>
    <row r="42" spans="1:4" x14ac:dyDescent="0.2">
      <c r="A42" s="13">
        <v>27061</v>
      </c>
      <c r="B42" s="26">
        <v>0.47299999999999998</v>
      </c>
      <c r="C42" s="12">
        <v>12.45</v>
      </c>
      <c r="D42" s="12">
        <f t="shared" si="0"/>
        <v>65.81435866807611</v>
      </c>
    </row>
    <row r="43" spans="1:4" x14ac:dyDescent="0.2">
      <c r="A43" s="13">
        <v>27089</v>
      </c>
      <c r="B43" s="26">
        <v>0.47799999999999998</v>
      </c>
      <c r="C43" s="12">
        <v>12.73</v>
      </c>
      <c r="D43" s="12">
        <f t="shared" si="0"/>
        <v>66.590603368200846</v>
      </c>
    </row>
    <row r="44" spans="1:4" x14ac:dyDescent="0.2">
      <c r="A44" s="13">
        <v>27120</v>
      </c>
      <c r="B44" s="26">
        <v>0.48099999999999998</v>
      </c>
      <c r="C44" s="12">
        <v>12.72</v>
      </c>
      <c r="D44" s="12">
        <f t="shared" si="0"/>
        <v>66.123293638253642</v>
      </c>
    </row>
    <row r="45" spans="1:4" x14ac:dyDescent="0.2">
      <c r="A45" s="13">
        <v>27150</v>
      </c>
      <c r="B45" s="26">
        <v>0.48599999999999999</v>
      </c>
      <c r="C45" s="12">
        <v>13.02</v>
      </c>
      <c r="D45" s="12">
        <f t="shared" si="0"/>
        <v>66.986480123456801</v>
      </c>
    </row>
    <row r="46" spans="1:4" x14ac:dyDescent="0.2">
      <c r="A46" s="13">
        <v>27181</v>
      </c>
      <c r="B46" s="26">
        <v>0.49</v>
      </c>
      <c r="C46" s="12">
        <v>13.06</v>
      </c>
      <c r="D46" s="12">
        <f t="shared" si="0"/>
        <v>66.643767387755105</v>
      </c>
    </row>
    <row r="47" spans="1:4" x14ac:dyDescent="0.2">
      <c r="A47" s="13">
        <v>27211</v>
      </c>
      <c r="B47" s="26">
        <v>0.49299999999999999</v>
      </c>
      <c r="C47" s="12">
        <v>12.75</v>
      </c>
      <c r="D47" s="12">
        <f t="shared" si="0"/>
        <v>64.665956896551734</v>
      </c>
    </row>
    <row r="48" spans="1:4" x14ac:dyDescent="0.2">
      <c r="A48" s="13">
        <v>27242</v>
      </c>
      <c r="B48" s="26">
        <v>0.499</v>
      </c>
      <c r="C48" s="12">
        <v>12.68</v>
      </c>
      <c r="D48" s="12">
        <f t="shared" si="0"/>
        <v>63.537650420841686</v>
      </c>
    </row>
    <row r="49" spans="1:4" x14ac:dyDescent="0.2">
      <c r="A49" s="13">
        <v>27273</v>
      </c>
      <c r="B49" s="26">
        <v>0.50600000000000001</v>
      </c>
      <c r="C49" s="12">
        <v>12.53</v>
      </c>
      <c r="D49" s="12">
        <f t="shared" si="0"/>
        <v>61.917440731225298</v>
      </c>
    </row>
    <row r="50" spans="1:4" x14ac:dyDescent="0.2">
      <c r="A50" s="13">
        <v>27303</v>
      </c>
      <c r="B50" s="26">
        <v>0.51</v>
      </c>
      <c r="C50" s="12">
        <v>12.44</v>
      </c>
      <c r="D50" s="12">
        <f t="shared" si="0"/>
        <v>60.990563686274513</v>
      </c>
    </row>
    <row r="51" spans="1:4" x14ac:dyDescent="0.2">
      <c r="A51" s="13">
        <v>27334</v>
      </c>
      <c r="B51" s="26">
        <v>0.51500000000000001</v>
      </c>
      <c r="C51" s="12">
        <v>12.53</v>
      </c>
      <c r="D51" s="12">
        <f t="shared" si="0"/>
        <v>60.835388368932037</v>
      </c>
    </row>
    <row r="52" spans="1:4" x14ac:dyDescent="0.2">
      <c r="A52" s="13">
        <v>27364</v>
      </c>
      <c r="B52" s="26">
        <v>0.51900000000000002</v>
      </c>
      <c r="C52" s="12">
        <v>12.82</v>
      </c>
      <c r="D52" s="12">
        <f t="shared" si="0"/>
        <v>61.763672331406553</v>
      </c>
    </row>
    <row r="53" spans="1:4" x14ac:dyDescent="0.2">
      <c r="A53" s="13">
        <v>27395</v>
      </c>
      <c r="B53" s="26">
        <v>0.52300000000000002</v>
      </c>
      <c r="C53" s="12">
        <v>12.77</v>
      </c>
      <c r="D53" s="12">
        <f t="shared" si="0"/>
        <v>61.052246826003824</v>
      </c>
    </row>
    <row r="54" spans="1:4" x14ac:dyDescent="0.2">
      <c r="A54" s="13">
        <v>27426</v>
      </c>
      <c r="B54" s="26">
        <v>0.52600000000000002</v>
      </c>
      <c r="C54" s="12">
        <v>13.05</v>
      </c>
      <c r="D54" s="12">
        <f t="shared" si="0"/>
        <v>62.035060551330801</v>
      </c>
    </row>
    <row r="55" spans="1:4" x14ac:dyDescent="0.2">
      <c r="A55" s="13">
        <v>27454</v>
      </c>
      <c r="B55" s="26">
        <v>0.52800000000000002</v>
      </c>
      <c r="C55" s="12">
        <v>13.28</v>
      </c>
      <c r="D55" s="12">
        <f t="shared" si="0"/>
        <v>62.889276060606058</v>
      </c>
    </row>
    <row r="56" spans="1:4" x14ac:dyDescent="0.2">
      <c r="A56" s="13">
        <v>27485</v>
      </c>
      <c r="B56" s="26">
        <v>0.53</v>
      </c>
      <c r="C56" s="12">
        <v>13.26</v>
      </c>
      <c r="D56" s="12">
        <f t="shared" si="0"/>
        <v>62.557602679245278</v>
      </c>
    </row>
    <row r="57" spans="1:4" x14ac:dyDescent="0.2">
      <c r="A57" s="13">
        <v>27515</v>
      </c>
      <c r="B57" s="26">
        <v>0.53100000000000003</v>
      </c>
      <c r="C57" s="12">
        <v>13.27</v>
      </c>
      <c r="D57" s="12">
        <f t="shared" si="0"/>
        <v>62.486880583804144</v>
      </c>
    </row>
    <row r="58" spans="1:4" x14ac:dyDescent="0.2">
      <c r="A58" s="13">
        <v>27546</v>
      </c>
      <c r="B58" s="26">
        <v>0.53500000000000003</v>
      </c>
      <c r="C58" s="12">
        <v>14.15</v>
      </c>
      <c r="D58" s="12">
        <f t="shared" si="0"/>
        <v>66.132524392523365</v>
      </c>
    </row>
    <row r="59" spans="1:4" x14ac:dyDescent="0.2">
      <c r="A59" s="13">
        <v>27576</v>
      </c>
      <c r="B59" s="26">
        <v>0.54</v>
      </c>
      <c r="C59" s="12">
        <v>14.03</v>
      </c>
      <c r="D59" s="12">
        <f t="shared" si="0"/>
        <v>64.96453798148147</v>
      </c>
    </row>
    <row r="60" spans="1:4" x14ac:dyDescent="0.2">
      <c r="A60" s="13">
        <v>27607</v>
      </c>
      <c r="B60" s="26">
        <v>0.54200000000000004</v>
      </c>
      <c r="C60" s="12">
        <v>14.25</v>
      </c>
      <c r="D60" s="12">
        <f t="shared" si="0"/>
        <v>65.739745848708495</v>
      </c>
    </row>
    <row r="61" spans="1:4" x14ac:dyDescent="0.2">
      <c r="A61" s="13">
        <v>27638</v>
      </c>
      <c r="B61" s="26">
        <v>0.54600000000000004</v>
      </c>
      <c r="C61" s="12">
        <v>14.04</v>
      </c>
      <c r="D61" s="12">
        <f t="shared" si="0"/>
        <v>64.296437142857144</v>
      </c>
    </row>
    <row r="62" spans="1:4" x14ac:dyDescent="0.2">
      <c r="A62" s="13">
        <v>27668</v>
      </c>
      <c r="B62" s="26">
        <v>0.54900000000000004</v>
      </c>
      <c r="C62" s="12">
        <v>14.66</v>
      </c>
      <c r="D62" s="12">
        <f t="shared" si="0"/>
        <v>66.768876539162108</v>
      </c>
    </row>
    <row r="63" spans="1:4" x14ac:dyDescent="0.2">
      <c r="A63" s="13">
        <v>27699</v>
      </c>
      <c r="B63" s="26">
        <v>0.55300000000000005</v>
      </c>
      <c r="C63" s="12">
        <v>15.04</v>
      </c>
      <c r="D63" s="12">
        <f t="shared" si="0"/>
        <v>68.004107920433995</v>
      </c>
    </row>
    <row r="64" spans="1:4" x14ac:dyDescent="0.2">
      <c r="A64" s="13">
        <v>27729</v>
      </c>
      <c r="B64" s="26">
        <v>0.55600000000000005</v>
      </c>
      <c r="C64" s="12">
        <v>14.81</v>
      </c>
      <c r="D64" s="12">
        <f t="shared" si="0"/>
        <v>66.602834118705033</v>
      </c>
    </row>
    <row r="65" spans="1:4" x14ac:dyDescent="0.2">
      <c r="A65" s="13">
        <v>27760</v>
      </c>
      <c r="B65" s="26">
        <v>0.55800000000000005</v>
      </c>
      <c r="C65" s="12">
        <v>13.27</v>
      </c>
      <c r="D65" s="12">
        <f t="shared" si="0"/>
        <v>59.463321845878134</v>
      </c>
    </row>
    <row r="66" spans="1:4" x14ac:dyDescent="0.2">
      <c r="A66" s="13">
        <v>27791</v>
      </c>
      <c r="B66" s="26">
        <v>0.55900000000000005</v>
      </c>
      <c r="C66" s="12">
        <v>13.26</v>
      </c>
      <c r="D66" s="12">
        <f t="shared" si="0"/>
        <v>59.312217209302318</v>
      </c>
    </row>
    <row r="67" spans="1:4" x14ac:dyDescent="0.2">
      <c r="A67" s="13">
        <v>27820</v>
      </c>
      <c r="B67" s="26">
        <v>0.56000000000000005</v>
      </c>
      <c r="C67" s="12">
        <v>13.51</v>
      </c>
      <c r="D67" s="12">
        <f t="shared" si="0"/>
        <v>60.322560124999995</v>
      </c>
    </row>
    <row r="68" spans="1:4" x14ac:dyDescent="0.2">
      <c r="A68" s="13">
        <v>27851</v>
      </c>
      <c r="B68" s="26">
        <v>0.56100000000000005</v>
      </c>
      <c r="C68" s="12">
        <v>13.39</v>
      </c>
      <c r="D68" s="12">
        <f t="shared" si="0"/>
        <v>59.680184723707669</v>
      </c>
    </row>
    <row r="69" spans="1:4" x14ac:dyDescent="0.2">
      <c r="A69" s="13">
        <v>27881</v>
      </c>
      <c r="B69" s="26">
        <v>0.56399999999999995</v>
      </c>
      <c r="C69" s="12">
        <v>13.41</v>
      </c>
      <c r="D69" s="12">
        <f t="shared" si="0"/>
        <v>59.451404202127669</v>
      </c>
    </row>
    <row r="70" spans="1:4" x14ac:dyDescent="0.2">
      <c r="A70" s="13">
        <v>27912</v>
      </c>
      <c r="B70" s="26">
        <v>0.56699999999999995</v>
      </c>
      <c r="C70" s="12">
        <v>13.48</v>
      </c>
      <c r="D70" s="12">
        <f t="shared" si="0"/>
        <v>59.445539964726635</v>
      </c>
    </row>
    <row r="71" spans="1:4" x14ac:dyDescent="0.2">
      <c r="A71" s="13">
        <v>27942</v>
      </c>
      <c r="B71" s="26">
        <v>0.56999999999999995</v>
      </c>
      <c r="C71" s="12">
        <v>13.51</v>
      </c>
      <c r="D71" s="12">
        <f t="shared" si="0"/>
        <v>59.264269596491232</v>
      </c>
    </row>
    <row r="72" spans="1:4" x14ac:dyDescent="0.2">
      <c r="A72" s="13">
        <v>27973</v>
      </c>
      <c r="B72" s="26">
        <v>0.57299999999999995</v>
      </c>
      <c r="C72" s="12">
        <v>13.58</v>
      </c>
      <c r="D72" s="12">
        <f t="shared" si="0"/>
        <v>59.259446527050621</v>
      </c>
    </row>
    <row r="73" spans="1:4" x14ac:dyDescent="0.2">
      <c r="A73" s="13">
        <v>28004</v>
      </c>
      <c r="B73" s="26">
        <v>0.57599999999999996</v>
      </c>
      <c r="C73" s="12">
        <v>13.47</v>
      </c>
      <c r="D73" s="12">
        <f t="shared" si="0"/>
        <v>58.473293385416682</v>
      </c>
    </row>
    <row r="74" spans="1:4" x14ac:dyDescent="0.2">
      <c r="A74" s="13">
        <v>28034</v>
      </c>
      <c r="B74" s="26">
        <v>0.57899999999999996</v>
      </c>
      <c r="C74" s="12">
        <v>13.49</v>
      </c>
      <c r="D74" s="12">
        <f t="shared" si="0"/>
        <v>58.25669314335061</v>
      </c>
    </row>
    <row r="75" spans="1:4" x14ac:dyDescent="0.2">
      <c r="A75" s="13">
        <v>28065</v>
      </c>
      <c r="B75" s="26">
        <v>0.58099999999999996</v>
      </c>
      <c r="C75" s="12">
        <v>13.58</v>
      </c>
      <c r="D75" s="12">
        <f t="shared" si="0"/>
        <v>58.443481686746999</v>
      </c>
    </row>
    <row r="76" spans="1:4" x14ac:dyDescent="0.2">
      <c r="A76" s="13">
        <v>28095</v>
      </c>
      <c r="B76" s="26">
        <v>0.58399999999999996</v>
      </c>
      <c r="C76" s="12">
        <v>13.71</v>
      </c>
      <c r="D76" s="12">
        <f t="shared" si="0"/>
        <v>58.699857996575346</v>
      </c>
    </row>
    <row r="77" spans="1:4" x14ac:dyDescent="0.2">
      <c r="A77" s="13">
        <v>28126</v>
      </c>
      <c r="B77" s="26">
        <v>0.58699999999999997</v>
      </c>
      <c r="C77" s="12">
        <v>14.11</v>
      </c>
      <c r="D77" s="12">
        <f t="shared" si="0"/>
        <v>60.103720391822826</v>
      </c>
    </row>
    <row r="78" spans="1:4" x14ac:dyDescent="0.2">
      <c r="A78" s="13">
        <v>28157</v>
      </c>
      <c r="B78" s="26">
        <v>0.59299999999999997</v>
      </c>
      <c r="C78" s="12">
        <v>14.5</v>
      </c>
      <c r="D78" s="12">
        <f t="shared" si="0"/>
        <v>61.14004468802699</v>
      </c>
    </row>
    <row r="79" spans="1:4" x14ac:dyDescent="0.2">
      <c r="A79" s="13">
        <v>28185</v>
      </c>
      <c r="B79" s="26">
        <v>0.59599999999999997</v>
      </c>
      <c r="C79" s="12">
        <v>14.54</v>
      </c>
      <c r="D79" s="12">
        <f t="shared" si="0"/>
        <v>61.000106006711412</v>
      </c>
    </row>
    <row r="80" spans="1:4" x14ac:dyDescent="0.2">
      <c r="A80" s="13">
        <v>28216</v>
      </c>
      <c r="B80" s="26">
        <v>0.6</v>
      </c>
      <c r="C80" s="12">
        <v>14.36</v>
      </c>
      <c r="D80" s="12">
        <f t="shared" si="0"/>
        <v>59.843313533333344</v>
      </c>
    </row>
    <row r="81" spans="1:4" x14ac:dyDescent="0.2">
      <c r="A81" s="13">
        <v>28246</v>
      </c>
      <c r="B81" s="26">
        <v>0.60199999999999998</v>
      </c>
      <c r="C81" s="12">
        <v>14.62</v>
      </c>
      <c r="D81" s="12">
        <f t="shared" si="0"/>
        <v>60.724412857142859</v>
      </c>
    </row>
    <row r="82" spans="1:4" x14ac:dyDescent="0.2">
      <c r="A82" s="13">
        <v>28277</v>
      </c>
      <c r="B82" s="26">
        <v>0.60499999999999998</v>
      </c>
      <c r="C82" s="12">
        <v>14.63</v>
      </c>
      <c r="D82" s="12">
        <f t="shared" si="0"/>
        <v>60.464629272727279</v>
      </c>
    </row>
    <row r="83" spans="1:4" x14ac:dyDescent="0.2">
      <c r="A83" s="13">
        <v>28307</v>
      </c>
      <c r="B83" s="26">
        <v>0.60799999999999998</v>
      </c>
      <c r="C83" s="12">
        <v>14.44</v>
      </c>
      <c r="D83" s="12">
        <f t="shared" si="0"/>
        <v>59.384903750000007</v>
      </c>
    </row>
    <row r="84" spans="1:4" x14ac:dyDescent="0.2">
      <c r="A84" s="13">
        <v>28338</v>
      </c>
      <c r="B84" s="26">
        <v>0.61099999999999999</v>
      </c>
      <c r="C84" s="12">
        <v>14.68</v>
      </c>
      <c r="D84" s="12">
        <f t="shared" si="0"/>
        <v>60.075485368248771</v>
      </c>
    </row>
    <row r="85" spans="1:4" x14ac:dyDescent="0.2">
      <c r="A85" s="13">
        <v>28369</v>
      </c>
      <c r="B85" s="26">
        <v>0.61299999999999999</v>
      </c>
      <c r="C85" s="12">
        <v>14.5</v>
      </c>
      <c r="D85" s="12">
        <f t="shared" si="0"/>
        <v>59.14526345840131</v>
      </c>
    </row>
    <row r="86" spans="1:4" x14ac:dyDescent="0.2">
      <c r="A86" s="13">
        <v>28399</v>
      </c>
      <c r="B86" s="26">
        <v>0.61599999999999999</v>
      </c>
      <c r="C86" s="12">
        <v>14.56</v>
      </c>
      <c r="D86" s="12">
        <f t="shared" si="0"/>
        <v>59.10076545454546</v>
      </c>
    </row>
    <row r="87" spans="1:4" x14ac:dyDescent="0.2">
      <c r="A87" s="13">
        <v>28430</v>
      </c>
      <c r="B87" s="26">
        <v>0.62</v>
      </c>
      <c r="C87" s="12">
        <v>14.61</v>
      </c>
      <c r="D87" s="12">
        <f t="shared" si="0"/>
        <v>58.921116725806456</v>
      </c>
    </row>
    <row r="88" spans="1:4" x14ac:dyDescent="0.2">
      <c r="A88" s="13">
        <v>28460</v>
      </c>
      <c r="B88" s="26">
        <v>0.623</v>
      </c>
      <c r="C88" s="12">
        <v>14.76</v>
      </c>
      <c r="D88" s="12">
        <f t="shared" si="0"/>
        <v>59.239413996789722</v>
      </c>
    </row>
    <row r="89" spans="1:4" x14ac:dyDescent="0.2">
      <c r="A89" s="13">
        <v>28491</v>
      </c>
      <c r="B89" s="26">
        <v>0.627</v>
      </c>
      <c r="C89" s="12">
        <v>14.52</v>
      </c>
      <c r="D89" s="12">
        <f t="shared" si="0"/>
        <v>57.904393684210525</v>
      </c>
    </row>
    <row r="90" spans="1:4" x14ac:dyDescent="0.2">
      <c r="A90" s="13">
        <v>28522</v>
      </c>
      <c r="B90" s="26">
        <v>0.63</v>
      </c>
      <c r="C90" s="12">
        <v>14.41</v>
      </c>
      <c r="D90" s="12">
        <f t="shared" si="0"/>
        <v>57.192077730158736</v>
      </c>
    </row>
    <row r="91" spans="1:4" x14ac:dyDescent="0.2">
      <c r="A91" s="13">
        <v>28550</v>
      </c>
      <c r="B91" s="26">
        <v>0.63400000000000001</v>
      </c>
      <c r="C91" s="12">
        <v>14.57</v>
      </c>
      <c r="D91" s="12">
        <f t="shared" si="0"/>
        <v>57.462264495268137</v>
      </c>
    </row>
    <row r="92" spans="1:4" x14ac:dyDescent="0.2">
      <c r="A92" s="13">
        <v>28581</v>
      </c>
      <c r="B92" s="26">
        <v>0.63900000000000001</v>
      </c>
      <c r="C92" s="12">
        <v>14.4</v>
      </c>
      <c r="D92" s="12">
        <f t="shared" si="0"/>
        <v>56.347425352112673</v>
      </c>
    </row>
    <row r="93" spans="1:4" x14ac:dyDescent="0.2">
      <c r="A93" s="13">
        <v>28611</v>
      </c>
      <c r="B93" s="26">
        <v>0.64500000000000002</v>
      </c>
      <c r="C93" s="12">
        <v>14.51</v>
      </c>
      <c r="D93" s="12">
        <f t="shared" si="0"/>
        <v>56.249690961240304</v>
      </c>
    </row>
    <row r="94" spans="1:4" x14ac:dyDescent="0.2">
      <c r="A94" s="13">
        <v>28642</v>
      </c>
      <c r="B94" s="26">
        <v>0.65</v>
      </c>
      <c r="C94" s="12">
        <v>14.54</v>
      </c>
      <c r="D94" s="12">
        <f t="shared" si="0"/>
        <v>55.932404892307687</v>
      </c>
    </row>
    <row r="95" spans="1:4" x14ac:dyDescent="0.2">
      <c r="A95" s="13">
        <v>28672</v>
      </c>
      <c r="B95" s="26">
        <v>0.65500000000000003</v>
      </c>
      <c r="C95" s="12">
        <v>14.49</v>
      </c>
      <c r="D95" s="12">
        <f t="shared" si="0"/>
        <v>55.31456844274809</v>
      </c>
    </row>
    <row r="96" spans="1:4" x14ac:dyDescent="0.2">
      <c r="A96" s="13">
        <v>28703</v>
      </c>
      <c r="B96" s="26">
        <v>0.65900000000000003</v>
      </c>
      <c r="C96" s="12">
        <v>14.46</v>
      </c>
      <c r="D96" s="12">
        <f t="shared" si="0"/>
        <v>54.864992139605462</v>
      </c>
    </row>
    <row r="97" spans="1:4" x14ac:dyDescent="0.2">
      <c r="A97" s="13">
        <v>28734</v>
      </c>
      <c r="B97" s="26">
        <v>0.66500000000000004</v>
      </c>
      <c r="C97" s="12">
        <v>14.53</v>
      </c>
      <c r="D97" s="12">
        <f t="shared" si="0"/>
        <v>54.633171443609015</v>
      </c>
    </row>
    <row r="98" spans="1:4" x14ac:dyDescent="0.2">
      <c r="A98" s="13">
        <v>28764</v>
      </c>
      <c r="B98" s="26">
        <v>0.67100000000000004</v>
      </c>
      <c r="C98" s="12">
        <v>14.63</v>
      </c>
      <c r="D98" s="12">
        <f t="shared" si="0"/>
        <v>54.517288688524587</v>
      </c>
    </row>
    <row r="99" spans="1:4" x14ac:dyDescent="0.2">
      <c r="A99" s="13">
        <v>28795</v>
      </c>
      <c r="B99" s="26">
        <v>0.67500000000000004</v>
      </c>
      <c r="C99" s="12">
        <v>14.74</v>
      </c>
      <c r="D99" s="12">
        <f t="shared" si="0"/>
        <v>54.601698637037032</v>
      </c>
    </row>
    <row r="100" spans="1:4" x14ac:dyDescent="0.2">
      <c r="A100" s="13">
        <v>28825</v>
      </c>
      <c r="B100" s="26">
        <v>0.67900000000000005</v>
      </c>
      <c r="C100" s="12">
        <v>14.94</v>
      </c>
      <c r="D100" s="12">
        <f t="shared" si="0"/>
        <v>55.016538998527245</v>
      </c>
    </row>
    <row r="101" spans="1:4" x14ac:dyDescent="0.2">
      <c r="A101" s="13">
        <v>28856</v>
      </c>
      <c r="B101" s="26">
        <v>0.68500000000000005</v>
      </c>
      <c r="C101" s="12">
        <v>15.5</v>
      </c>
      <c r="D101" s="12">
        <f t="shared" si="0"/>
        <v>56.578778832116789</v>
      </c>
    </row>
    <row r="102" spans="1:4" x14ac:dyDescent="0.2">
      <c r="A102" s="13">
        <v>28887</v>
      </c>
      <c r="B102" s="26">
        <v>0.69199999999999995</v>
      </c>
      <c r="C102" s="12">
        <v>15.88</v>
      </c>
      <c r="D102" s="12">
        <f t="shared" si="0"/>
        <v>57.379511502890189</v>
      </c>
    </row>
    <row r="103" spans="1:4" x14ac:dyDescent="0.2">
      <c r="A103" s="13">
        <v>28915</v>
      </c>
      <c r="B103" s="26">
        <v>0.69899999999999995</v>
      </c>
      <c r="C103" s="12">
        <v>16.41</v>
      </c>
      <c r="D103" s="12">
        <f t="shared" si="0"/>
        <v>58.700776781115884</v>
      </c>
    </row>
    <row r="104" spans="1:4" x14ac:dyDescent="0.2">
      <c r="A104" s="13">
        <v>28946</v>
      </c>
      <c r="B104" s="26">
        <v>0.70599999999999996</v>
      </c>
      <c r="C104" s="12">
        <v>17.579999999999998</v>
      </c>
      <c r="D104" s="12">
        <f t="shared" si="0"/>
        <v>62.262508300283287</v>
      </c>
    </row>
    <row r="105" spans="1:4" x14ac:dyDescent="0.2">
      <c r="A105" s="13">
        <v>28976</v>
      </c>
      <c r="B105" s="26">
        <v>0.71399999999999997</v>
      </c>
      <c r="C105" s="12">
        <v>19</v>
      </c>
      <c r="D105" s="12">
        <f t="shared" ref="D105:D168" si="1">C105*$B$593/B105</f>
        <v>66.537707282913175</v>
      </c>
    </row>
    <row r="106" spans="1:4" x14ac:dyDescent="0.2">
      <c r="A106" s="13">
        <v>29007</v>
      </c>
      <c r="B106" s="26">
        <v>0.72199999999999998</v>
      </c>
      <c r="C106" s="12">
        <v>21.03</v>
      </c>
      <c r="D106" s="12">
        <f t="shared" si="1"/>
        <v>72.83070569252078</v>
      </c>
    </row>
    <row r="107" spans="1:4" x14ac:dyDescent="0.2">
      <c r="A107" s="13">
        <v>29037</v>
      </c>
      <c r="B107" s="26">
        <v>0.73</v>
      </c>
      <c r="C107" s="12">
        <v>23.09</v>
      </c>
      <c r="D107" s="12">
        <f t="shared" si="1"/>
        <v>79.088532232876716</v>
      </c>
    </row>
    <row r="108" spans="1:4" x14ac:dyDescent="0.2">
      <c r="A108" s="13">
        <v>29068</v>
      </c>
      <c r="B108" s="26">
        <v>0.73699999999999999</v>
      </c>
      <c r="C108" s="12">
        <v>23.98</v>
      </c>
      <c r="D108" s="12">
        <f t="shared" si="1"/>
        <v>81.356851641791053</v>
      </c>
    </row>
    <row r="109" spans="1:4" x14ac:dyDescent="0.2">
      <c r="A109" s="13">
        <v>29099</v>
      </c>
      <c r="B109" s="26">
        <v>0.74399999999999999</v>
      </c>
      <c r="C109" s="12">
        <v>25.06</v>
      </c>
      <c r="D109" s="12">
        <f t="shared" si="1"/>
        <v>84.221034973118279</v>
      </c>
    </row>
    <row r="110" spans="1:4" x14ac:dyDescent="0.2">
      <c r="A110" s="13">
        <v>29129</v>
      </c>
      <c r="B110" s="26">
        <v>0.752</v>
      </c>
      <c r="C110" s="12">
        <v>25.05</v>
      </c>
      <c r="D110" s="12">
        <f t="shared" si="1"/>
        <v>83.291816289893617</v>
      </c>
    </row>
    <row r="111" spans="1:4" x14ac:dyDescent="0.2">
      <c r="A111" s="13">
        <v>29160</v>
      </c>
      <c r="B111" s="26">
        <v>0.76</v>
      </c>
      <c r="C111" s="12">
        <v>27.02</v>
      </c>
      <c r="D111" s="12">
        <f t="shared" si="1"/>
        <v>88.896404394736848</v>
      </c>
    </row>
    <row r="112" spans="1:4" x14ac:dyDescent="0.2">
      <c r="A112" s="13">
        <v>29190</v>
      </c>
      <c r="B112" s="26">
        <v>0.76900000000000002</v>
      </c>
      <c r="C112" s="12">
        <v>28.91</v>
      </c>
      <c r="D112" s="12">
        <f t="shared" si="1"/>
        <v>94.001372522756824</v>
      </c>
    </row>
    <row r="113" spans="1:4" x14ac:dyDescent="0.2">
      <c r="A113" s="13">
        <v>29221</v>
      </c>
      <c r="B113" s="26">
        <v>0.78</v>
      </c>
      <c r="C113" s="12">
        <v>30.75</v>
      </c>
      <c r="D113" s="12">
        <f t="shared" si="1"/>
        <v>98.574131730769224</v>
      </c>
    </row>
    <row r="114" spans="1:4" x14ac:dyDescent="0.2">
      <c r="A114" s="13">
        <v>29252</v>
      </c>
      <c r="B114" s="26">
        <v>0.79</v>
      </c>
      <c r="C114" s="12">
        <v>32.4</v>
      </c>
      <c r="D114" s="12">
        <f t="shared" si="1"/>
        <v>102.54874784810127</v>
      </c>
    </row>
    <row r="115" spans="1:4" x14ac:dyDescent="0.2">
      <c r="A115" s="13">
        <v>29281</v>
      </c>
      <c r="B115" s="26">
        <v>0.80100000000000005</v>
      </c>
      <c r="C115" s="12">
        <v>33.42</v>
      </c>
      <c r="D115" s="12">
        <f t="shared" si="1"/>
        <v>104.32451453183521</v>
      </c>
    </row>
    <row r="116" spans="1:4" x14ac:dyDescent="0.2">
      <c r="A116" s="13">
        <v>29312</v>
      </c>
      <c r="B116" s="26">
        <v>0.80900000000000005</v>
      </c>
      <c r="C116" s="12">
        <v>33.54</v>
      </c>
      <c r="D116" s="12">
        <f t="shared" si="1"/>
        <v>103.6637653646477</v>
      </c>
    </row>
    <row r="117" spans="1:4" x14ac:dyDescent="0.2">
      <c r="A117" s="13">
        <v>29342</v>
      </c>
      <c r="B117" s="26">
        <v>0.81699999999999995</v>
      </c>
      <c r="C117" s="12">
        <v>34.33</v>
      </c>
      <c r="D117" s="12">
        <f t="shared" si="1"/>
        <v>105.06648177478581</v>
      </c>
    </row>
    <row r="118" spans="1:4" x14ac:dyDescent="0.2">
      <c r="A118" s="13">
        <v>29373</v>
      </c>
      <c r="B118" s="26">
        <v>0.82499999999999996</v>
      </c>
      <c r="C118" s="12">
        <v>34.479999999999997</v>
      </c>
      <c r="D118" s="12">
        <f t="shared" si="1"/>
        <v>104.50227655757575</v>
      </c>
    </row>
    <row r="119" spans="1:4" x14ac:dyDescent="0.2">
      <c r="A119" s="13">
        <v>29403</v>
      </c>
      <c r="B119" s="26">
        <v>0.82599999999999996</v>
      </c>
      <c r="C119" s="12">
        <v>34.51</v>
      </c>
      <c r="D119" s="12">
        <f t="shared" si="1"/>
        <v>104.46657466101696</v>
      </c>
    </row>
    <row r="120" spans="1:4" x14ac:dyDescent="0.2">
      <c r="A120" s="13">
        <v>29434</v>
      </c>
      <c r="B120" s="26">
        <v>0.83199999999999996</v>
      </c>
      <c r="C120" s="12">
        <v>34.44</v>
      </c>
      <c r="D120" s="12">
        <f t="shared" si="1"/>
        <v>103.50283831730769</v>
      </c>
    </row>
    <row r="121" spans="1:4" x14ac:dyDescent="0.2">
      <c r="A121" s="13">
        <v>29465</v>
      </c>
      <c r="B121" s="26">
        <v>0.83899999999999997</v>
      </c>
      <c r="C121" s="12">
        <v>34.46</v>
      </c>
      <c r="D121" s="12">
        <f t="shared" si="1"/>
        <v>102.69889132300358</v>
      </c>
    </row>
    <row r="122" spans="1:4" x14ac:dyDescent="0.2">
      <c r="A122" s="13">
        <v>29495</v>
      </c>
      <c r="B122" s="26">
        <v>0.84699999999999998</v>
      </c>
      <c r="C122" s="12">
        <v>34.630000000000003</v>
      </c>
      <c r="D122" s="12">
        <f t="shared" si="1"/>
        <v>102.23074463990555</v>
      </c>
    </row>
    <row r="123" spans="1:4" x14ac:dyDescent="0.2">
      <c r="A123" s="13">
        <v>29526</v>
      </c>
      <c r="B123" s="26">
        <v>0.85599999999999998</v>
      </c>
      <c r="C123" s="12">
        <v>35.090000000000003</v>
      </c>
      <c r="D123" s="12">
        <f t="shared" si="1"/>
        <v>102.49957071261683</v>
      </c>
    </row>
    <row r="124" spans="1:4" x14ac:dyDescent="0.2">
      <c r="A124" s="13">
        <v>29556</v>
      </c>
      <c r="B124" s="26">
        <v>0.86399999999999999</v>
      </c>
      <c r="C124" s="12">
        <v>35.630000000000003</v>
      </c>
      <c r="D124" s="12">
        <f t="shared" si="1"/>
        <v>103.11326123842593</v>
      </c>
    </row>
    <row r="125" spans="1:4" x14ac:dyDescent="0.2">
      <c r="A125" s="13">
        <v>29587</v>
      </c>
      <c r="B125" s="26">
        <v>0.872</v>
      </c>
      <c r="C125" s="12">
        <v>38.85</v>
      </c>
      <c r="D125" s="12">
        <f t="shared" si="1"/>
        <v>111.4004592316514</v>
      </c>
    </row>
    <row r="126" spans="1:4" x14ac:dyDescent="0.2">
      <c r="A126" s="13">
        <v>29618</v>
      </c>
      <c r="B126" s="26">
        <v>0.88</v>
      </c>
      <c r="C126" s="12">
        <v>39</v>
      </c>
      <c r="D126" s="12">
        <f t="shared" si="1"/>
        <v>110.81393522727274</v>
      </c>
    </row>
    <row r="127" spans="1:4" x14ac:dyDescent="0.2">
      <c r="A127" s="13">
        <v>29646</v>
      </c>
      <c r="B127" s="26">
        <v>0.88600000000000001</v>
      </c>
      <c r="C127" s="12">
        <v>38.31</v>
      </c>
      <c r="D127" s="12">
        <f t="shared" si="1"/>
        <v>108.11622490970655</v>
      </c>
    </row>
    <row r="128" spans="1:4" x14ac:dyDescent="0.2">
      <c r="A128" s="13">
        <v>29677</v>
      </c>
      <c r="B128" s="26">
        <v>0.89100000000000001</v>
      </c>
      <c r="C128" s="12">
        <v>38.409999999999997</v>
      </c>
      <c r="D128" s="12">
        <f t="shared" si="1"/>
        <v>107.79014250280584</v>
      </c>
    </row>
    <row r="129" spans="1:4" x14ac:dyDescent="0.2">
      <c r="A129" s="13">
        <v>29707</v>
      </c>
      <c r="B129" s="26">
        <v>0.89700000000000002</v>
      </c>
      <c r="C129" s="12">
        <v>37.840000000000003</v>
      </c>
      <c r="D129" s="12">
        <f t="shared" si="1"/>
        <v>105.48024445930882</v>
      </c>
    </row>
    <row r="130" spans="1:4" x14ac:dyDescent="0.2">
      <c r="A130" s="13">
        <v>29738</v>
      </c>
      <c r="B130" s="26">
        <v>0.90500000000000003</v>
      </c>
      <c r="C130" s="12">
        <v>37.03</v>
      </c>
      <c r="D130" s="12">
        <f t="shared" si="1"/>
        <v>102.30988012154697</v>
      </c>
    </row>
    <row r="131" spans="1:4" x14ac:dyDescent="0.2">
      <c r="A131" s="13">
        <v>29768</v>
      </c>
      <c r="B131" s="26">
        <v>0.91500000000000004</v>
      </c>
      <c r="C131" s="12">
        <v>36.58</v>
      </c>
      <c r="D131" s="12">
        <f t="shared" si="1"/>
        <v>99.962026076502738</v>
      </c>
    </row>
    <row r="132" spans="1:4" x14ac:dyDescent="0.2">
      <c r="A132" s="13">
        <v>29799</v>
      </c>
      <c r="B132" s="26">
        <v>0.92200000000000004</v>
      </c>
      <c r="C132" s="12">
        <v>35.82</v>
      </c>
      <c r="D132" s="12">
        <f t="shared" si="1"/>
        <v>97.142014034707159</v>
      </c>
    </row>
    <row r="133" spans="1:4" x14ac:dyDescent="0.2">
      <c r="A133" s="13">
        <v>29830</v>
      </c>
      <c r="B133" s="26">
        <v>0.93100000000000005</v>
      </c>
      <c r="C133" s="12">
        <v>35.44</v>
      </c>
      <c r="D133" s="12">
        <f t="shared" si="1"/>
        <v>95.182361417830279</v>
      </c>
    </row>
    <row r="134" spans="1:4" x14ac:dyDescent="0.2">
      <c r="A134" s="13">
        <v>29860</v>
      </c>
      <c r="B134" s="26">
        <v>0.93400000000000005</v>
      </c>
      <c r="C134" s="12">
        <v>35.43</v>
      </c>
      <c r="D134" s="12">
        <f t="shared" si="1"/>
        <v>94.849865428265531</v>
      </c>
    </row>
    <row r="135" spans="1:4" x14ac:dyDescent="0.2">
      <c r="A135" s="13">
        <v>29891</v>
      </c>
      <c r="B135" s="26">
        <v>0.93799999999999994</v>
      </c>
      <c r="C135" s="12">
        <v>36.21</v>
      </c>
      <c r="D135" s="12">
        <f t="shared" si="1"/>
        <v>96.524626407249485</v>
      </c>
    </row>
    <row r="136" spans="1:4" x14ac:dyDescent="0.2">
      <c r="A136" s="13">
        <v>29921</v>
      </c>
      <c r="B136" s="26">
        <v>0.94099999999999995</v>
      </c>
      <c r="C136" s="12">
        <v>35.950000000000003</v>
      </c>
      <c r="D136" s="12">
        <f t="shared" si="1"/>
        <v>95.526026726886315</v>
      </c>
    </row>
    <row r="137" spans="1:4" x14ac:dyDescent="0.2">
      <c r="A137" s="13">
        <v>29952</v>
      </c>
      <c r="B137" s="26">
        <v>0.94399999999999995</v>
      </c>
      <c r="C137" s="12">
        <v>35.54</v>
      </c>
      <c r="D137" s="12">
        <f t="shared" si="1"/>
        <v>94.136462055084749</v>
      </c>
    </row>
    <row r="138" spans="1:4" x14ac:dyDescent="0.2">
      <c r="A138" s="13">
        <v>29983</v>
      </c>
      <c r="B138" s="26">
        <v>0.94699999999999995</v>
      </c>
      <c r="C138" s="12">
        <v>35.479999999999997</v>
      </c>
      <c r="D138" s="12">
        <f t="shared" si="1"/>
        <v>93.679825934530101</v>
      </c>
    </row>
    <row r="139" spans="1:4" x14ac:dyDescent="0.2">
      <c r="A139" s="13">
        <v>30011</v>
      </c>
      <c r="B139" s="26">
        <v>0.94699999999999995</v>
      </c>
      <c r="C139" s="12">
        <v>34.07</v>
      </c>
      <c r="D139" s="12">
        <f t="shared" si="1"/>
        <v>89.956924171066532</v>
      </c>
    </row>
    <row r="140" spans="1:4" x14ac:dyDescent="0.2">
      <c r="A140" s="13">
        <v>30042</v>
      </c>
      <c r="B140" s="26">
        <v>0.95</v>
      </c>
      <c r="C140" s="12">
        <v>32.82</v>
      </c>
      <c r="D140" s="12">
        <f t="shared" si="1"/>
        <v>86.382827305263163</v>
      </c>
    </row>
    <row r="141" spans="1:4" x14ac:dyDescent="0.2">
      <c r="A141" s="13">
        <v>30072</v>
      </c>
      <c r="B141" s="26">
        <v>0.95899999999999996</v>
      </c>
      <c r="C141" s="12">
        <v>32.78</v>
      </c>
      <c r="D141" s="12">
        <f t="shared" si="1"/>
        <v>85.467851157455684</v>
      </c>
    </row>
    <row r="142" spans="1:4" x14ac:dyDescent="0.2">
      <c r="A142" s="13">
        <v>30103</v>
      </c>
      <c r="B142" s="26">
        <v>0.97</v>
      </c>
      <c r="C142" s="12">
        <v>33.79</v>
      </c>
      <c r="D142" s="12">
        <f t="shared" si="1"/>
        <v>87.102155082474241</v>
      </c>
    </row>
    <row r="143" spans="1:4" x14ac:dyDescent="0.2">
      <c r="A143" s="13">
        <v>30133</v>
      </c>
      <c r="B143" s="26">
        <v>0.97499999999999998</v>
      </c>
      <c r="C143" s="12">
        <v>33.44</v>
      </c>
      <c r="D143" s="12">
        <f t="shared" si="1"/>
        <v>85.757891774358981</v>
      </c>
    </row>
    <row r="144" spans="1:4" x14ac:dyDescent="0.2">
      <c r="A144" s="13">
        <v>30164</v>
      </c>
      <c r="B144" s="26">
        <v>0.97699999999999998</v>
      </c>
      <c r="C144" s="12">
        <v>32.950000000000003</v>
      </c>
      <c r="D144" s="12">
        <f t="shared" si="1"/>
        <v>84.328290839304003</v>
      </c>
    </row>
    <row r="145" spans="1:4" x14ac:dyDescent="0.2">
      <c r="A145" s="13">
        <v>30195</v>
      </c>
      <c r="B145" s="26">
        <v>0.97699999999999998</v>
      </c>
      <c r="C145" s="12">
        <v>33.03</v>
      </c>
      <c r="D145" s="12">
        <f t="shared" si="1"/>
        <v>84.533033275332656</v>
      </c>
    </row>
    <row r="146" spans="1:4" x14ac:dyDescent="0.2">
      <c r="A146" s="13">
        <v>30225</v>
      </c>
      <c r="B146" s="26">
        <v>0.98099999999999998</v>
      </c>
      <c r="C146" s="12">
        <v>33.28</v>
      </c>
      <c r="D146" s="12">
        <f t="shared" si="1"/>
        <v>84.825563465851175</v>
      </c>
    </row>
    <row r="147" spans="1:4" x14ac:dyDescent="0.2">
      <c r="A147" s="13">
        <v>30256</v>
      </c>
      <c r="B147" s="26">
        <v>0.98</v>
      </c>
      <c r="C147" s="12">
        <v>33.090000000000003</v>
      </c>
      <c r="D147" s="12">
        <f t="shared" si="1"/>
        <v>84.427345438775518</v>
      </c>
    </row>
    <row r="148" spans="1:4" x14ac:dyDescent="0.2">
      <c r="A148" s="13">
        <v>30286</v>
      </c>
      <c r="B148" s="26">
        <v>0.97699999999999998</v>
      </c>
      <c r="C148" s="12">
        <v>32.85</v>
      </c>
      <c r="D148" s="12">
        <f t="shared" si="1"/>
        <v>84.072362794268173</v>
      </c>
    </row>
    <row r="149" spans="1:4" x14ac:dyDescent="0.2">
      <c r="A149" s="13">
        <v>30317</v>
      </c>
      <c r="B149" s="26">
        <v>0.97899999999999998</v>
      </c>
      <c r="C149" s="12">
        <v>31.4</v>
      </c>
      <c r="D149" s="12">
        <f t="shared" si="1"/>
        <v>80.197235750766083</v>
      </c>
    </row>
    <row r="150" spans="1:4" x14ac:dyDescent="0.2">
      <c r="A150" s="13">
        <v>30348</v>
      </c>
      <c r="B150" s="26">
        <v>0.98</v>
      </c>
      <c r="C150" s="12">
        <v>30.76</v>
      </c>
      <c r="D150" s="12">
        <f t="shared" si="1"/>
        <v>78.482476448979597</v>
      </c>
    </row>
    <row r="151" spans="1:4" x14ac:dyDescent="0.2">
      <c r="A151" s="13">
        <v>30376</v>
      </c>
      <c r="B151" s="26">
        <v>0.98099999999999998</v>
      </c>
      <c r="C151" s="12">
        <v>28.43</v>
      </c>
      <c r="D151" s="12">
        <f t="shared" si="1"/>
        <v>72.463664943934759</v>
      </c>
    </row>
    <row r="152" spans="1:4" x14ac:dyDescent="0.2">
      <c r="A152" s="13">
        <v>30407</v>
      </c>
      <c r="B152" s="26">
        <v>0.98799999999999999</v>
      </c>
      <c r="C152" s="12">
        <v>27.95</v>
      </c>
      <c r="D152" s="12">
        <f t="shared" si="1"/>
        <v>70.735480921052627</v>
      </c>
    </row>
    <row r="153" spans="1:4" x14ac:dyDescent="0.2">
      <c r="A153" s="13">
        <v>30437</v>
      </c>
      <c r="B153" s="26">
        <v>0.99199999999999999</v>
      </c>
      <c r="C153" s="12">
        <v>28.53</v>
      </c>
      <c r="D153" s="12">
        <f t="shared" si="1"/>
        <v>71.912194566532264</v>
      </c>
    </row>
    <row r="154" spans="1:4" x14ac:dyDescent="0.2">
      <c r="A154" s="13">
        <v>30468</v>
      </c>
      <c r="B154" s="26">
        <v>0.99399999999999999</v>
      </c>
      <c r="C154" s="12">
        <v>29.23</v>
      </c>
      <c r="D154" s="12">
        <f t="shared" si="1"/>
        <v>73.528359064386322</v>
      </c>
    </row>
    <row r="155" spans="1:4" x14ac:dyDescent="0.2">
      <c r="A155" s="13">
        <v>30498</v>
      </c>
      <c r="B155" s="26">
        <v>0.998</v>
      </c>
      <c r="C155" s="12">
        <v>28.76</v>
      </c>
      <c r="D155" s="12">
        <f t="shared" si="1"/>
        <v>72.056105130260519</v>
      </c>
    </row>
    <row r="156" spans="1:4" x14ac:dyDescent="0.2">
      <c r="A156" s="13">
        <v>30529</v>
      </c>
      <c r="B156" s="26">
        <v>1.0009999999999999</v>
      </c>
      <c r="C156" s="12">
        <v>29.5</v>
      </c>
      <c r="D156" s="12">
        <f t="shared" si="1"/>
        <v>73.688612887112896</v>
      </c>
    </row>
    <row r="157" spans="1:4" x14ac:dyDescent="0.2">
      <c r="A157" s="13">
        <v>30560</v>
      </c>
      <c r="B157" s="26">
        <v>1.004</v>
      </c>
      <c r="C157" s="12">
        <v>29.54</v>
      </c>
      <c r="D157" s="12">
        <f t="shared" si="1"/>
        <v>73.56804599601594</v>
      </c>
    </row>
    <row r="158" spans="1:4" x14ac:dyDescent="0.2">
      <c r="A158" s="13">
        <v>30590</v>
      </c>
      <c r="B158" s="26">
        <v>1.008</v>
      </c>
      <c r="C158" s="12">
        <v>29.67</v>
      </c>
      <c r="D158" s="12">
        <f t="shared" si="1"/>
        <v>73.598583720238096</v>
      </c>
    </row>
    <row r="159" spans="1:4" x14ac:dyDescent="0.2">
      <c r="A159" s="13">
        <v>30621</v>
      </c>
      <c r="B159" s="26">
        <v>1.0109999999999999</v>
      </c>
      <c r="C159" s="12">
        <v>29.09</v>
      </c>
      <c r="D159" s="12">
        <f t="shared" si="1"/>
        <v>71.945727527200802</v>
      </c>
    </row>
    <row r="160" spans="1:4" x14ac:dyDescent="0.2">
      <c r="A160" s="13">
        <v>30651</v>
      </c>
      <c r="B160" s="26">
        <v>1.014</v>
      </c>
      <c r="C160" s="12">
        <v>29.3</v>
      </c>
      <c r="D160" s="12">
        <f t="shared" si="1"/>
        <v>72.250708185404335</v>
      </c>
    </row>
    <row r="161" spans="1:4" x14ac:dyDescent="0.2">
      <c r="A161" s="13">
        <v>30682</v>
      </c>
      <c r="B161" s="26">
        <v>1.0209999999999999</v>
      </c>
      <c r="C161" s="12">
        <v>28.8</v>
      </c>
      <c r="D161" s="12">
        <f t="shared" si="1"/>
        <v>70.530861508325174</v>
      </c>
    </row>
    <row r="162" spans="1:4" x14ac:dyDescent="0.2">
      <c r="A162" s="13">
        <v>30713</v>
      </c>
      <c r="B162" s="26">
        <v>1.026</v>
      </c>
      <c r="C162" s="12">
        <v>28.91</v>
      </c>
      <c r="D162" s="12">
        <f t="shared" si="1"/>
        <v>70.455219756335282</v>
      </c>
    </row>
    <row r="163" spans="1:4" x14ac:dyDescent="0.2">
      <c r="A163" s="13">
        <v>30742</v>
      </c>
      <c r="B163" s="26">
        <v>1.0289999999999999</v>
      </c>
      <c r="C163" s="12">
        <v>28.95</v>
      </c>
      <c r="D163" s="12">
        <f t="shared" si="1"/>
        <v>70.347008892128287</v>
      </c>
    </row>
    <row r="164" spans="1:4" x14ac:dyDescent="0.2">
      <c r="A164" s="13">
        <v>30773</v>
      </c>
      <c r="B164" s="26">
        <v>1.0329999999999999</v>
      </c>
      <c r="C164" s="12">
        <v>29.11</v>
      </c>
      <c r="D164" s="12">
        <f t="shared" si="1"/>
        <v>70.461896292352378</v>
      </c>
    </row>
    <row r="165" spans="1:4" x14ac:dyDescent="0.2">
      <c r="A165" s="13">
        <v>30803</v>
      </c>
      <c r="B165" s="26">
        <v>1.0349999999999999</v>
      </c>
      <c r="C165" s="12">
        <v>29.26</v>
      </c>
      <c r="D165" s="12">
        <f t="shared" si="1"/>
        <v>70.688117314009673</v>
      </c>
    </row>
    <row r="166" spans="1:4" x14ac:dyDescent="0.2">
      <c r="A166" s="13">
        <v>30834</v>
      </c>
      <c r="B166" s="26">
        <v>1.0369999999999999</v>
      </c>
      <c r="C166" s="12">
        <v>29.19</v>
      </c>
      <c r="D166" s="12">
        <f t="shared" si="1"/>
        <v>70.383001186113802</v>
      </c>
    </row>
    <row r="167" spans="1:4" x14ac:dyDescent="0.2">
      <c r="A167" s="13">
        <v>30864</v>
      </c>
      <c r="B167" s="26">
        <v>1.0409999999999999</v>
      </c>
      <c r="C167" s="12">
        <v>29</v>
      </c>
      <c r="D167" s="12">
        <f t="shared" si="1"/>
        <v>69.656189241114319</v>
      </c>
    </row>
    <row r="168" spans="1:4" x14ac:dyDescent="0.2">
      <c r="A168" s="13">
        <v>30895</v>
      </c>
      <c r="B168" s="26">
        <v>1.044</v>
      </c>
      <c r="C168" s="12">
        <v>28.92</v>
      </c>
      <c r="D168" s="12">
        <f t="shared" si="1"/>
        <v>69.264424942528734</v>
      </c>
    </row>
    <row r="169" spans="1:4" x14ac:dyDescent="0.2">
      <c r="A169" s="13">
        <v>30926</v>
      </c>
      <c r="B169" s="26">
        <v>1.0469999999999999</v>
      </c>
      <c r="C169" s="12">
        <v>28.7</v>
      </c>
      <c r="D169" s="12">
        <f t="shared" ref="D169:D232" si="2">C169*$B$593/B169</f>
        <v>68.540561509073555</v>
      </c>
    </row>
    <row r="170" spans="1:4" x14ac:dyDescent="0.2">
      <c r="A170" s="13">
        <v>30956</v>
      </c>
      <c r="B170" s="26">
        <v>1.0509999999999999</v>
      </c>
      <c r="C170" s="12">
        <v>28.79</v>
      </c>
      <c r="D170" s="12">
        <f t="shared" si="2"/>
        <v>68.493820580399614</v>
      </c>
    </row>
    <row r="171" spans="1:4" x14ac:dyDescent="0.2">
      <c r="A171" s="13">
        <v>30987</v>
      </c>
      <c r="B171" s="26">
        <v>1.0529999999999999</v>
      </c>
      <c r="C171" s="12">
        <v>28.74</v>
      </c>
      <c r="D171" s="12">
        <f t="shared" si="2"/>
        <v>68.244999601139597</v>
      </c>
    </row>
    <row r="172" spans="1:4" x14ac:dyDescent="0.2">
      <c r="A172" s="13">
        <v>31017</v>
      </c>
      <c r="B172" s="26">
        <v>1.0549999999999999</v>
      </c>
      <c r="C172" s="12">
        <v>28.02</v>
      </c>
      <c r="D172" s="12">
        <f t="shared" si="2"/>
        <v>66.409179469194314</v>
      </c>
    </row>
    <row r="173" spans="1:4" x14ac:dyDescent="0.2">
      <c r="A173" s="13">
        <v>31048</v>
      </c>
      <c r="B173" s="26">
        <v>1.0569999999999999</v>
      </c>
      <c r="C173" s="12">
        <v>27.49</v>
      </c>
      <c r="D173" s="12">
        <f t="shared" si="2"/>
        <v>65.029766631977296</v>
      </c>
    </row>
    <row r="174" spans="1:4" x14ac:dyDescent="0.2">
      <c r="A174" s="13">
        <v>31079</v>
      </c>
      <c r="B174" s="26">
        <v>1.0629999999999999</v>
      </c>
      <c r="C174" s="12">
        <v>26.99</v>
      </c>
      <c r="D174" s="12">
        <f t="shared" si="2"/>
        <v>63.486599087488237</v>
      </c>
    </row>
    <row r="175" spans="1:4" x14ac:dyDescent="0.2">
      <c r="A175" s="13">
        <v>31107</v>
      </c>
      <c r="B175" s="26">
        <v>1.0680000000000001</v>
      </c>
      <c r="C175" s="12">
        <v>27.2</v>
      </c>
      <c r="D175" s="12">
        <f t="shared" si="2"/>
        <v>63.681032209737829</v>
      </c>
    </row>
    <row r="176" spans="1:4" x14ac:dyDescent="0.2">
      <c r="A176" s="13">
        <v>31138</v>
      </c>
      <c r="B176" s="26">
        <v>1.07</v>
      </c>
      <c r="C176" s="12">
        <v>27.59</v>
      </c>
      <c r="D176" s="12">
        <f t="shared" si="2"/>
        <v>64.473369186915889</v>
      </c>
    </row>
    <row r="177" spans="1:4" x14ac:dyDescent="0.2">
      <c r="A177" s="13">
        <v>31168</v>
      </c>
      <c r="B177" s="26">
        <v>1.0720000000000001</v>
      </c>
      <c r="C177" s="12">
        <v>27.6</v>
      </c>
      <c r="D177" s="12">
        <f t="shared" si="2"/>
        <v>64.376407835820899</v>
      </c>
    </row>
    <row r="178" spans="1:4" x14ac:dyDescent="0.2">
      <c r="A178" s="13">
        <v>31199</v>
      </c>
      <c r="B178" s="26">
        <v>1.075</v>
      </c>
      <c r="C178" s="12">
        <v>27.25</v>
      </c>
      <c r="D178" s="12">
        <f t="shared" si="2"/>
        <v>63.382663488372096</v>
      </c>
    </row>
    <row r="179" spans="1:4" x14ac:dyDescent="0.2">
      <c r="A179" s="13">
        <v>31229</v>
      </c>
      <c r="B179" s="26">
        <v>1.077</v>
      </c>
      <c r="C179" s="12">
        <v>26.57</v>
      </c>
      <c r="D179" s="12">
        <f t="shared" si="2"/>
        <v>61.686239266480968</v>
      </c>
    </row>
    <row r="180" spans="1:4" x14ac:dyDescent="0.2">
      <c r="A180" s="13">
        <v>31260</v>
      </c>
      <c r="B180" s="26">
        <v>1.079</v>
      </c>
      <c r="C180" s="12">
        <v>26.61</v>
      </c>
      <c r="D180" s="12">
        <f t="shared" si="2"/>
        <v>61.664593484708064</v>
      </c>
    </row>
    <row r="181" spans="1:4" x14ac:dyDescent="0.2">
      <c r="A181" s="13">
        <v>31291</v>
      </c>
      <c r="B181" s="26">
        <v>1.081</v>
      </c>
      <c r="C181" s="12">
        <v>26.56</v>
      </c>
      <c r="D181" s="12">
        <f t="shared" si="2"/>
        <v>61.434852469935244</v>
      </c>
    </row>
    <row r="182" spans="1:4" x14ac:dyDescent="0.2">
      <c r="A182" s="13">
        <v>31321</v>
      </c>
      <c r="B182" s="26">
        <v>1.085</v>
      </c>
      <c r="C182" s="12">
        <v>26.79</v>
      </c>
      <c r="D182" s="12">
        <f t="shared" si="2"/>
        <v>61.738406847926271</v>
      </c>
    </row>
    <row r="183" spans="1:4" x14ac:dyDescent="0.2">
      <c r="A183" s="13">
        <v>31352</v>
      </c>
      <c r="B183" s="26">
        <v>1.0900000000000001</v>
      </c>
      <c r="C183" s="12">
        <v>27.12</v>
      </c>
      <c r="D183" s="12">
        <f t="shared" si="2"/>
        <v>62.212210128440375</v>
      </c>
    </row>
    <row r="184" spans="1:4" x14ac:dyDescent="0.2">
      <c r="A184" s="13">
        <v>31382</v>
      </c>
      <c r="B184" s="26">
        <v>1.095</v>
      </c>
      <c r="C184" s="12">
        <v>26.21</v>
      </c>
      <c r="D184" s="12">
        <f t="shared" si="2"/>
        <v>59.850163990867586</v>
      </c>
    </row>
    <row r="185" spans="1:4" x14ac:dyDescent="0.2">
      <c r="A185" s="13">
        <v>31413</v>
      </c>
      <c r="B185" s="26">
        <v>1.099</v>
      </c>
      <c r="C185" s="12">
        <v>24.93</v>
      </c>
      <c r="D185" s="12">
        <f t="shared" si="2"/>
        <v>56.720105377616015</v>
      </c>
    </row>
    <row r="186" spans="1:4" x14ac:dyDescent="0.2">
      <c r="A186" s="13">
        <v>31444</v>
      </c>
      <c r="B186" s="26">
        <v>1.097</v>
      </c>
      <c r="C186" s="12">
        <v>18.11</v>
      </c>
      <c r="D186" s="12">
        <f t="shared" si="2"/>
        <v>41.278534065633544</v>
      </c>
    </row>
    <row r="187" spans="1:4" x14ac:dyDescent="0.2">
      <c r="A187" s="13">
        <v>31472</v>
      </c>
      <c r="B187" s="26">
        <v>1.091</v>
      </c>
      <c r="C187" s="12">
        <v>14.22</v>
      </c>
      <c r="D187" s="12">
        <f t="shared" si="2"/>
        <v>32.590219743354723</v>
      </c>
    </row>
    <row r="188" spans="1:4" x14ac:dyDescent="0.2">
      <c r="A188" s="13">
        <v>31503</v>
      </c>
      <c r="B188" s="26">
        <v>1.087</v>
      </c>
      <c r="C188" s="12">
        <v>13.15</v>
      </c>
      <c r="D188" s="12">
        <f t="shared" si="2"/>
        <v>30.248834912603499</v>
      </c>
    </row>
    <row r="189" spans="1:4" x14ac:dyDescent="0.2">
      <c r="A189" s="13">
        <v>31533</v>
      </c>
      <c r="B189" s="26">
        <v>1.0900000000000001</v>
      </c>
      <c r="C189" s="12">
        <v>13.17</v>
      </c>
      <c r="D189" s="12">
        <f t="shared" si="2"/>
        <v>30.211460449541281</v>
      </c>
    </row>
    <row r="190" spans="1:4" x14ac:dyDescent="0.2">
      <c r="A190" s="13">
        <v>31564</v>
      </c>
      <c r="B190" s="26">
        <v>1.0940000000000001</v>
      </c>
      <c r="C190" s="12">
        <v>12.25</v>
      </c>
      <c r="D190" s="12">
        <f t="shared" si="2"/>
        <v>27.9982707952468</v>
      </c>
    </row>
    <row r="191" spans="1:4" x14ac:dyDescent="0.2">
      <c r="A191" s="13">
        <v>31594</v>
      </c>
      <c r="B191" s="26">
        <v>1.095</v>
      </c>
      <c r="C191" s="12">
        <v>10.91</v>
      </c>
      <c r="D191" s="12">
        <f t="shared" si="2"/>
        <v>24.912830566210047</v>
      </c>
    </row>
    <row r="192" spans="1:4" x14ac:dyDescent="0.2">
      <c r="A192" s="13">
        <v>31625</v>
      </c>
      <c r="B192" s="26">
        <v>1.0960000000000001</v>
      </c>
      <c r="C192" s="12">
        <v>11.87</v>
      </c>
      <c r="D192" s="12">
        <f t="shared" si="2"/>
        <v>27.08024615875912</v>
      </c>
    </row>
    <row r="193" spans="1:4" x14ac:dyDescent="0.2">
      <c r="A193" s="13">
        <v>31656</v>
      </c>
      <c r="B193" s="26">
        <v>1.1000000000000001</v>
      </c>
      <c r="C193" s="12">
        <v>12.85</v>
      </c>
      <c r="D193" s="12">
        <f t="shared" si="2"/>
        <v>29.209416772727273</v>
      </c>
    </row>
    <row r="194" spans="1:4" x14ac:dyDescent="0.2">
      <c r="A194" s="13">
        <v>31686</v>
      </c>
      <c r="B194" s="26">
        <v>1.1020000000000001</v>
      </c>
      <c r="C194" s="12">
        <v>12.78</v>
      </c>
      <c r="D194" s="12">
        <f t="shared" si="2"/>
        <v>28.997576460980031</v>
      </c>
    </row>
    <row r="195" spans="1:4" x14ac:dyDescent="0.2">
      <c r="A195" s="13">
        <v>31717</v>
      </c>
      <c r="B195" s="26">
        <v>1.1040000000000001</v>
      </c>
      <c r="C195" s="12">
        <v>13.46</v>
      </c>
      <c r="D195" s="12">
        <f t="shared" si="2"/>
        <v>30.485156539855073</v>
      </c>
    </row>
    <row r="196" spans="1:4" x14ac:dyDescent="0.2">
      <c r="A196" s="13">
        <v>31747</v>
      </c>
      <c r="B196" s="26">
        <v>1.1080000000000001</v>
      </c>
      <c r="C196" s="12">
        <v>14.17</v>
      </c>
      <c r="D196" s="12">
        <f t="shared" si="2"/>
        <v>31.977354593862817</v>
      </c>
    </row>
    <row r="197" spans="1:4" x14ac:dyDescent="0.2">
      <c r="A197" s="13">
        <v>31778</v>
      </c>
      <c r="B197" s="26">
        <v>1.1140000000000001</v>
      </c>
      <c r="C197" s="12">
        <v>16.45</v>
      </c>
      <c r="D197" s="12">
        <f t="shared" si="2"/>
        <v>36.92267473070018</v>
      </c>
    </row>
    <row r="198" spans="1:4" x14ac:dyDescent="0.2">
      <c r="A198" s="13">
        <v>31809</v>
      </c>
      <c r="B198" s="26">
        <v>1.1180000000000001</v>
      </c>
      <c r="C198" s="12">
        <v>16.98</v>
      </c>
      <c r="D198" s="12">
        <f t="shared" si="2"/>
        <v>37.9759218783542</v>
      </c>
    </row>
    <row r="199" spans="1:4" x14ac:dyDescent="0.2">
      <c r="A199" s="13">
        <v>31837</v>
      </c>
      <c r="B199" s="26">
        <v>1.1220000000000001</v>
      </c>
      <c r="C199" s="12">
        <v>17.260000000000002</v>
      </c>
      <c r="D199" s="12">
        <f t="shared" si="2"/>
        <v>38.464525329768271</v>
      </c>
    </row>
    <row r="200" spans="1:4" x14ac:dyDescent="0.2">
      <c r="A200" s="13">
        <v>31868</v>
      </c>
      <c r="B200" s="26">
        <v>1.127</v>
      </c>
      <c r="C200" s="12">
        <v>17.89</v>
      </c>
      <c r="D200" s="12">
        <f t="shared" si="2"/>
        <v>39.691623895297255</v>
      </c>
    </row>
    <row r="201" spans="1:4" x14ac:dyDescent="0.2">
      <c r="A201" s="13">
        <v>31898</v>
      </c>
      <c r="B201" s="26">
        <v>1.1299999999999999</v>
      </c>
      <c r="C201" s="12">
        <v>18.25</v>
      </c>
      <c r="D201" s="12">
        <f t="shared" si="2"/>
        <v>40.382840929203546</v>
      </c>
    </row>
    <row r="202" spans="1:4" x14ac:dyDescent="0.2">
      <c r="A202" s="13">
        <v>31929</v>
      </c>
      <c r="B202" s="26">
        <v>1.135</v>
      </c>
      <c r="C202" s="12">
        <v>18.71</v>
      </c>
      <c r="D202" s="12">
        <f t="shared" si="2"/>
        <v>41.218327814977975</v>
      </c>
    </row>
    <row r="203" spans="1:4" x14ac:dyDescent="0.2">
      <c r="A203" s="13">
        <v>31959</v>
      </c>
      <c r="B203" s="26">
        <v>1.1379999999999999</v>
      </c>
      <c r="C203" s="12">
        <v>19.260000000000002</v>
      </c>
      <c r="D203" s="12">
        <f t="shared" si="2"/>
        <v>42.318129543058006</v>
      </c>
    </row>
    <row r="204" spans="1:4" x14ac:dyDescent="0.2">
      <c r="A204" s="13">
        <v>31990</v>
      </c>
      <c r="B204" s="26">
        <v>1.143</v>
      </c>
      <c r="C204" s="12">
        <v>19.32</v>
      </c>
      <c r="D204" s="12">
        <f t="shared" si="2"/>
        <v>42.264266351706034</v>
      </c>
    </row>
    <row r="205" spans="1:4" x14ac:dyDescent="0.2">
      <c r="A205" s="13">
        <v>32021</v>
      </c>
      <c r="B205" s="26">
        <v>1.147</v>
      </c>
      <c r="C205" s="12">
        <v>18.57</v>
      </c>
      <c r="D205" s="12">
        <f t="shared" si="2"/>
        <v>40.481903827375767</v>
      </c>
    </row>
    <row r="206" spans="1:4" x14ac:dyDescent="0.2">
      <c r="A206" s="13">
        <v>32051</v>
      </c>
      <c r="B206" s="26">
        <v>1.1499999999999999</v>
      </c>
      <c r="C206" s="12">
        <v>18.53</v>
      </c>
      <c r="D206" s="12">
        <f t="shared" si="2"/>
        <v>40.289327834782618</v>
      </c>
    </row>
    <row r="207" spans="1:4" x14ac:dyDescent="0.2">
      <c r="A207" s="13">
        <v>32082</v>
      </c>
      <c r="B207" s="26">
        <v>1.1539999999999999</v>
      </c>
      <c r="C207" s="12">
        <v>18.14</v>
      </c>
      <c r="D207" s="12">
        <f t="shared" si="2"/>
        <v>39.304648509532072</v>
      </c>
    </row>
    <row r="208" spans="1:4" x14ac:dyDescent="0.2">
      <c r="A208" s="13">
        <v>32112</v>
      </c>
      <c r="B208" s="26">
        <v>1.1559999999999999</v>
      </c>
      <c r="C208" s="12">
        <v>17.2</v>
      </c>
      <c r="D208" s="12">
        <f t="shared" si="2"/>
        <v>37.203436332179933</v>
      </c>
    </row>
    <row r="209" spans="1:4" x14ac:dyDescent="0.2">
      <c r="A209" s="13">
        <v>32143</v>
      </c>
      <c r="B209" s="26">
        <v>1.1599999999999999</v>
      </c>
      <c r="C209" s="12">
        <v>15.45</v>
      </c>
      <c r="D209" s="12">
        <f t="shared" si="2"/>
        <v>33.302967801724137</v>
      </c>
    </row>
    <row r="210" spans="1:4" x14ac:dyDescent="0.2">
      <c r="A210" s="13">
        <v>32174</v>
      </c>
      <c r="B210" s="26">
        <v>1.1619999999999999</v>
      </c>
      <c r="C210" s="12">
        <v>15.43</v>
      </c>
      <c r="D210" s="12">
        <f t="shared" si="2"/>
        <v>33.202611282271945</v>
      </c>
    </row>
    <row r="211" spans="1:4" x14ac:dyDescent="0.2">
      <c r="A211" s="13">
        <v>32203</v>
      </c>
      <c r="B211" s="26">
        <v>1.165</v>
      </c>
      <c r="C211" s="12">
        <v>14.73</v>
      </c>
      <c r="D211" s="12">
        <f t="shared" si="2"/>
        <v>31.614714515021461</v>
      </c>
    </row>
    <row r="212" spans="1:4" x14ac:dyDescent="0.2">
      <c r="A212" s="13">
        <v>32234</v>
      </c>
      <c r="B212" s="26">
        <v>1.1719999999999999</v>
      </c>
      <c r="C212" s="12">
        <v>15.62</v>
      </c>
      <c r="D212" s="12">
        <f t="shared" si="2"/>
        <v>33.324670255972698</v>
      </c>
    </row>
    <row r="213" spans="1:4" x14ac:dyDescent="0.2">
      <c r="A213" s="13">
        <v>32264</v>
      </c>
      <c r="B213" s="26">
        <v>1.175</v>
      </c>
      <c r="C213" s="12">
        <v>15.93</v>
      </c>
      <c r="D213" s="12">
        <f t="shared" si="2"/>
        <v>33.899270476595738</v>
      </c>
    </row>
    <row r="214" spans="1:4" x14ac:dyDescent="0.2">
      <c r="A214" s="13">
        <v>32295</v>
      </c>
      <c r="B214" s="26">
        <v>1.18</v>
      </c>
      <c r="C214" s="12">
        <v>15.5</v>
      </c>
      <c r="D214" s="12">
        <f t="shared" si="2"/>
        <v>32.84446059322034</v>
      </c>
    </row>
    <row r="215" spans="1:4" x14ac:dyDescent="0.2">
      <c r="A215" s="13">
        <v>32325</v>
      </c>
      <c r="B215" s="26">
        <v>1.1850000000000001</v>
      </c>
      <c r="C215" s="12">
        <v>14.81</v>
      </c>
      <c r="D215" s="12">
        <f t="shared" si="2"/>
        <v>31.249937358649792</v>
      </c>
    </row>
    <row r="216" spans="1:4" x14ac:dyDescent="0.2">
      <c r="A216" s="13">
        <v>32356</v>
      </c>
      <c r="B216" s="26">
        <v>1.19</v>
      </c>
      <c r="C216" s="12">
        <v>14.32</v>
      </c>
      <c r="D216" s="12">
        <f t="shared" si="2"/>
        <v>30.089051630252104</v>
      </c>
    </row>
    <row r="217" spans="1:4" x14ac:dyDescent="0.2">
      <c r="A217" s="13">
        <v>32387</v>
      </c>
      <c r="B217" s="26">
        <v>1.1950000000000001</v>
      </c>
      <c r="C217" s="12">
        <v>13.84</v>
      </c>
      <c r="D217" s="12">
        <f t="shared" si="2"/>
        <v>28.95880441841004</v>
      </c>
    </row>
    <row r="218" spans="1:4" x14ac:dyDescent="0.2">
      <c r="A218" s="13">
        <v>32417</v>
      </c>
      <c r="B218" s="26">
        <v>1.1990000000000001</v>
      </c>
      <c r="C218" s="12">
        <v>13.05</v>
      </c>
      <c r="D218" s="12">
        <f t="shared" si="2"/>
        <v>27.21471380316931</v>
      </c>
    </row>
    <row r="219" spans="1:4" x14ac:dyDescent="0.2">
      <c r="A219" s="13">
        <v>32448</v>
      </c>
      <c r="B219" s="26">
        <v>1.2030000000000001</v>
      </c>
      <c r="C219" s="12">
        <v>12.66</v>
      </c>
      <c r="D219" s="12">
        <f t="shared" si="2"/>
        <v>26.313615311720696</v>
      </c>
    </row>
    <row r="220" spans="1:4" x14ac:dyDescent="0.2">
      <c r="A220" s="13">
        <v>32478</v>
      </c>
      <c r="B220" s="26">
        <v>1.2070000000000001</v>
      </c>
      <c r="C220" s="12">
        <v>14.11</v>
      </c>
      <c r="D220" s="12">
        <f t="shared" si="2"/>
        <v>29.230226901408447</v>
      </c>
    </row>
    <row r="221" spans="1:4" x14ac:dyDescent="0.2">
      <c r="A221" s="13">
        <v>32509</v>
      </c>
      <c r="B221" s="26">
        <v>1.212</v>
      </c>
      <c r="C221" s="12">
        <v>16.04</v>
      </c>
      <c r="D221" s="12">
        <f t="shared" si="2"/>
        <v>33.091327293729371</v>
      </c>
    </row>
    <row r="222" spans="1:4" x14ac:dyDescent="0.2">
      <c r="A222" s="13">
        <v>32540</v>
      </c>
      <c r="B222" s="26">
        <v>1.216</v>
      </c>
      <c r="C222" s="12">
        <v>16.61</v>
      </c>
      <c r="D222" s="12">
        <f t="shared" si="2"/>
        <v>34.154544712171052</v>
      </c>
    </row>
    <row r="223" spans="1:4" x14ac:dyDescent="0.2">
      <c r="A223" s="13">
        <v>32568</v>
      </c>
      <c r="B223" s="26">
        <v>1.222</v>
      </c>
      <c r="C223" s="12">
        <v>17.77</v>
      </c>
      <c r="D223" s="12">
        <f t="shared" si="2"/>
        <v>36.360401055646477</v>
      </c>
    </row>
    <row r="224" spans="1:4" x14ac:dyDescent="0.2">
      <c r="A224" s="13">
        <v>32599</v>
      </c>
      <c r="B224" s="26">
        <v>1.2310000000000001</v>
      </c>
      <c r="C224" s="12">
        <v>19.59</v>
      </c>
      <c r="D224" s="12">
        <f t="shared" si="2"/>
        <v>39.791363956133225</v>
      </c>
    </row>
    <row r="225" spans="1:4" x14ac:dyDescent="0.2">
      <c r="A225" s="13">
        <v>32629</v>
      </c>
      <c r="B225" s="26">
        <v>1.2370000000000001</v>
      </c>
      <c r="C225" s="12">
        <v>19.05</v>
      </c>
      <c r="D225" s="12">
        <f t="shared" si="2"/>
        <v>38.506826071139855</v>
      </c>
    </row>
    <row r="226" spans="1:4" x14ac:dyDescent="0.2">
      <c r="A226" s="13">
        <v>32660</v>
      </c>
      <c r="B226" s="26">
        <v>1.2410000000000001</v>
      </c>
      <c r="C226" s="12">
        <v>18.27</v>
      </c>
      <c r="D226" s="12">
        <f t="shared" si="2"/>
        <v>36.811135044319094</v>
      </c>
    </row>
    <row r="227" spans="1:4" x14ac:dyDescent="0.2">
      <c r="A227" s="13">
        <v>32690</v>
      </c>
      <c r="B227" s="26">
        <v>1.2450000000000001</v>
      </c>
      <c r="C227" s="12">
        <v>17.989999999999998</v>
      </c>
      <c r="D227" s="12">
        <f t="shared" si="2"/>
        <v>36.130523558232923</v>
      </c>
    </row>
    <row r="228" spans="1:4" x14ac:dyDescent="0.2">
      <c r="A228" s="13">
        <v>32721</v>
      </c>
      <c r="B228" s="26">
        <v>1.2450000000000001</v>
      </c>
      <c r="C228" s="12">
        <v>17.23</v>
      </c>
      <c r="D228" s="12">
        <f t="shared" si="2"/>
        <v>34.604164586345384</v>
      </c>
    </row>
    <row r="229" spans="1:4" x14ac:dyDescent="0.2">
      <c r="A229" s="13">
        <v>32752</v>
      </c>
      <c r="B229" s="26">
        <v>1.248</v>
      </c>
      <c r="C229" s="12">
        <v>17.62</v>
      </c>
      <c r="D229" s="12">
        <f t="shared" si="2"/>
        <v>35.302361810897438</v>
      </c>
    </row>
    <row r="230" spans="1:4" x14ac:dyDescent="0.2">
      <c r="A230" s="13">
        <v>32782</v>
      </c>
      <c r="B230" s="26">
        <v>1.254</v>
      </c>
      <c r="C230" s="12">
        <v>18.29</v>
      </c>
      <c r="D230" s="12">
        <f t="shared" si="2"/>
        <v>36.469399465709728</v>
      </c>
    </row>
    <row r="231" spans="1:4" x14ac:dyDescent="0.2">
      <c r="A231" s="13">
        <v>32813</v>
      </c>
      <c r="B231" s="26">
        <v>1.2589999999999999</v>
      </c>
      <c r="C231" s="12">
        <v>18.32</v>
      </c>
      <c r="D231" s="12">
        <f t="shared" si="2"/>
        <v>36.384145702938845</v>
      </c>
    </row>
    <row r="232" spans="1:4" x14ac:dyDescent="0.2">
      <c r="A232" s="13">
        <v>32843</v>
      </c>
      <c r="B232" s="26">
        <v>1.2629999999999999</v>
      </c>
      <c r="C232" s="12">
        <v>20.05</v>
      </c>
      <c r="D232" s="12">
        <f t="shared" si="2"/>
        <v>39.693872406967543</v>
      </c>
    </row>
    <row r="233" spans="1:4" x14ac:dyDescent="0.2">
      <c r="A233" s="13">
        <v>32874</v>
      </c>
      <c r="B233" s="26">
        <v>1.2749999999999999</v>
      </c>
      <c r="C233" s="12">
        <v>20.51</v>
      </c>
      <c r="D233" s="12">
        <f t="shared" ref="D233:D296" si="3">C233*$B$593/B233</f>
        <v>40.2223942509804</v>
      </c>
    </row>
    <row r="234" spans="1:4" x14ac:dyDescent="0.2">
      <c r="A234" s="13">
        <v>32905</v>
      </c>
      <c r="B234" s="26">
        <v>1.28</v>
      </c>
      <c r="C234" s="12">
        <v>19.78</v>
      </c>
      <c r="D234" s="12">
        <f t="shared" si="3"/>
        <v>38.639256453125</v>
      </c>
    </row>
    <row r="235" spans="1:4" x14ac:dyDescent="0.2">
      <c r="A235" s="13">
        <v>32933</v>
      </c>
      <c r="B235" s="26">
        <v>1.286</v>
      </c>
      <c r="C235" s="12">
        <v>18.940000000000001</v>
      </c>
      <c r="D235" s="12">
        <f t="shared" si="3"/>
        <v>36.82573715396579</v>
      </c>
    </row>
    <row r="236" spans="1:4" x14ac:dyDescent="0.2">
      <c r="A236" s="13">
        <v>32964</v>
      </c>
      <c r="B236" s="26">
        <v>1.2889999999999999</v>
      </c>
      <c r="C236" s="12">
        <v>16.66</v>
      </c>
      <c r="D236" s="12">
        <f t="shared" si="3"/>
        <v>32.317259286268424</v>
      </c>
    </row>
    <row r="237" spans="1:4" x14ac:dyDescent="0.2">
      <c r="A237" s="13">
        <v>32994</v>
      </c>
      <c r="B237" s="26">
        <v>1.2909999999999999</v>
      </c>
      <c r="C237" s="12">
        <v>16.07</v>
      </c>
      <c r="D237" s="12">
        <f t="shared" si="3"/>
        <v>31.124478071262594</v>
      </c>
    </row>
    <row r="238" spans="1:4" x14ac:dyDescent="0.2">
      <c r="A238" s="13">
        <v>33025</v>
      </c>
      <c r="B238" s="26">
        <v>1.2989999999999999</v>
      </c>
      <c r="C238" s="12">
        <v>15.15</v>
      </c>
      <c r="D238" s="12">
        <f t="shared" si="3"/>
        <v>29.161907274826795</v>
      </c>
    </row>
    <row r="239" spans="1:4" x14ac:dyDescent="0.2">
      <c r="A239" s="13">
        <v>33055</v>
      </c>
      <c r="B239" s="26">
        <v>1.3049999999999999</v>
      </c>
      <c r="C239" s="12">
        <v>16.54</v>
      </c>
      <c r="D239" s="12">
        <f t="shared" si="3"/>
        <v>31.69110895019157</v>
      </c>
    </row>
    <row r="240" spans="1:4" x14ac:dyDescent="0.2">
      <c r="A240" s="13">
        <v>33086</v>
      </c>
      <c r="B240" s="26">
        <v>1.3160000000000001</v>
      </c>
      <c r="C240" s="12">
        <v>24.26</v>
      </c>
      <c r="D240" s="12">
        <f t="shared" si="3"/>
        <v>46.094313389057753</v>
      </c>
    </row>
    <row r="241" spans="1:4" x14ac:dyDescent="0.2">
      <c r="A241" s="13">
        <v>33117</v>
      </c>
      <c r="B241" s="26">
        <v>1.325</v>
      </c>
      <c r="C241" s="12">
        <v>29.88</v>
      </c>
      <c r="D241" s="12">
        <f t="shared" si="3"/>
        <v>56.386762233962266</v>
      </c>
    </row>
    <row r="242" spans="1:4" x14ac:dyDescent="0.2">
      <c r="A242" s="13">
        <v>33147</v>
      </c>
      <c r="B242" s="26">
        <v>1.3340000000000001</v>
      </c>
      <c r="C242" s="12">
        <v>32.880000000000003</v>
      </c>
      <c r="D242" s="12">
        <f t="shared" si="3"/>
        <v>61.62946848575713</v>
      </c>
    </row>
    <row r="243" spans="1:4" x14ac:dyDescent="0.2">
      <c r="A243" s="13">
        <v>33178</v>
      </c>
      <c r="B243" s="26">
        <v>1.337</v>
      </c>
      <c r="C243" s="12">
        <v>30.19</v>
      </c>
      <c r="D243" s="12">
        <f t="shared" si="3"/>
        <v>56.460425751682884</v>
      </c>
    </row>
    <row r="244" spans="1:4" x14ac:dyDescent="0.2">
      <c r="A244" s="13">
        <v>33208</v>
      </c>
      <c r="B244" s="26">
        <v>1.3420000000000001</v>
      </c>
      <c r="C244" s="12">
        <v>25.56</v>
      </c>
      <c r="D244" s="12">
        <f t="shared" si="3"/>
        <v>47.623441520119222</v>
      </c>
    </row>
    <row r="245" spans="1:4" x14ac:dyDescent="0.2">
      <c r="A245" s="13">
        <v>33239</v>
      </c>
      <c r="B245" s="26">
        <v>1.347</v>
      </c>
      <c r="C245" s="12">
        <v>22.3</v>
      </c>
      <c r="D245" s="12">
        <f t="shared" si="3"/>
        <v>41.395173793615449</v>
      </c>
    </row>
    <row r="246" spans="1:4" x14ac:dyDescent="0.2">
      <c r="A246" s="13">
        <v>33270</v>
      </c>
      <c r="B246" s="26">
        <v>1.3480000000000001</v>
      </c>
      <c r="C246" s="12">
        <v>18.3</v>
      </c>
      <c r="D246" s="12">
        <f t="shared" si="3"/>
        <v>33.944830192878342</v>
      </c>
    </row>
    <row r="247" spans="1:4" x14ac:dyDescent="0.2">
      <c r="A247" s="13">
        <v>33298</v>
      </c>
      <c r="B247" s="26">
        <v>1.3480000000000001</v>
      </c>
      <c r="C247" s="12">
        <v>17.579999999999998</v>
      </c>
      <c r="D247" s="12">
        <f t="shared" si="3"/>
        <v>32.609295890207711</v>
      </c>
    </row>
    <row r="248" spans="1:4" x14ac:dyDescent="0.2">
      <c r="A248" s="13">
        <v>33329</v>
      </c>
      <c r="B248" s="26">
        <v>1.351</v>
      </c>
      <c r="C248" s="12">
        <v>18.32</v>
      </c>
      <c r="D248" s="12">
        <f t="shared" si="3"/>
        <v>33.906468867505552</v>
      </c>
    </row>
    <row r="249" spans="1:4" x14ac:dyDescent="0.2">
      <c r="A249" s="13">
        <v>33359</v>
      </c>
      <c r="B249" s="26">
        <v>1.3560000000000001</v>
      </c>
      <c r="C249" s="12">
        <v>18.36</v>
      </c>
      <c r="D249" s="12">
        <f t="shared" si="3"/>
        <v>33.855203628318584</v>
      </c>
    </row>
    <row r="250" spans="1:4" x14ac:dyDescent="0.2">
      <c r="A250" s="13">
        <v>33390</v>
      </c>
      <c r="B250" s="26">
        <v>1.36</v>
      </c>
      <c r="C250" s="12">
        <v>17.78</v>
      </c>
      <c r="D250" s="12">
        <f t="shared" si="3"/>
        <v>32.689275191176471</v>
      </c>
    </row>
    <row r="251" spans="1:4" x14ac:dyDescent="0.2">
      <c r="A251" s="13">
        <v>33420</v>
      </c>
      <c r="B251" s="26">
        <v>1.3620000000000001</v>
      </c>
      <c r="C251" s="12">
        <v>18.14</v>
      </c>
      <c r="D251" s="12">
        <f t="shared" si="3"/>
        <v>33.302176490455217</v>
      </c>
    </row>
    <row r="252" spans="1:4" x14ac:dyDescent="0.2">
      <c r="A252" s="13">
        <v>33451</v>
      </c>
      <c r="B252" s="26">
        <v>1.3660000000000001</v>
      </c>
      <c r="C252" s="12">
        <v>18.71</v>
      </c>
      <c r="D252" s="12">
        <f t="shared" si="3"/>
        <v>34.248024941434842</v>
      </c>
    </row>
    <row r="253" spans="1:4" x14ac:dyDescent="0.2">
      <c r="A253" s="13">
        <v>33482</v>
      </c>
      <c r="B253" s="26">
        <v>1.37</v>
      </c>
      <c r="C253" s="12">
        <v>19</v>
      </c>
      <c r="D253" s="12">
        <f t="shared" si="3"/>
        <v>34.677316058394162</v>
      </c>
    </row>
    <row r="254" spans="1:4" x14ac:dyDescent="0.2">
      <c r="A254" s="13">
        <v>33512</v>
      </c>
      <c r="B254" s="26">
        <v>1.3720000000000001</v>
      </c>
      <c r="C254" s="12">
        <v>19.86</v>
      </c>
      <c r="D254" s="12">
        <f t="shared" si="3"/>
        <v>36.194082813411079</v>
      </c>
    </row>
    <row r="255" spans="1:4" x14ac:dyDescent="0.2">
      <c r="A255" s="13">
        <v>33543</v>
      </c>
      <c r="B255" s="26">
        <v>1.3779999999999999</v>
      </c>
      <c r="C255" s="12">
        <v>19.350000000000001</v>
      </c>
      <c r="D255" s="12">
        <f t="shared" si="3"/>
        <v>35.111080515239486</v>
      </c>
    </row>
    <row r="256" spans="1:4" x14ac:dyDescent="0.2">
      <c r="A256" s="13">
        <v>33573</v>
      </c>
      <c r="B256" s="26">
        <v>1.3819999999999999</v>
      </c>
      <c r="C256" s="12">
        <v>17.170000000000002</v>
      </c>
      <c r="D256" s="12">
        <f t="shared" si="3"/>
        <v>31.065238704775695</v>
      </c>
    </row>
    <row r="257" spans="1:4" x14ac:dyDescent="0.2">
      <c r="A257" s="13">
        <v>33604</v>
      </c>
      <c r="B257" s="26">
        <v>1.383</v>
      </c>
      <c r="C257" s="12">
        <v>16.100000000000001</v>
      </c>
      <c r="D257" s="12">
        <f t="shared" si="3"/>
        <v>29.10825285610991</v>
      </c>
    </row>
    <row r="258" spans="1:4" x14ac:dyDescent="0.2">
      <c r="A258" s="13">
        <v>33635</v>
      </c>
      <c r="B258" s="26">
        <v>1.3859999999999999</v>
      </c>
      <c r="C258" s="12">
        <v>16</v>
      </c>
      <c r="D258" s="12">
        <f t="shared" si="3"/>
        <v>28.864842712842716</v>
      </c>
    </row>
    <row r="259" spans="1:4" x14ac:dyDescent="0.2">
      <c r="A259" s="13">
        <v>33664</v>
      </c>
      <c r="B259" s="26">
        <v>1.391</v>
      </c>
      <c r="C259" s="12">
        <v>16.36</v>
      </c>
      <c r="D259" s="12">
        <f t="shared" si="3"/>
        <v>29.408211445003595</v>
      </c>
    </row>
    <row r="260" spans="1:4" x14ac:dyDescent="0.2">
      <c r="A260" s="13">
        <v>33695</v>
      </c>
      <c r="B260" s="26">
        <v>1.3939999999999999</v>
      </c>
      <c r="C260" s="12">
        <v>17.37</v>
      </c>
      <c r="D260" s="12">
        <f t="shared" si="3"/>
        <v>31.156559031563848</v>
      </c>
    </row>
    <row r="261" spans="1:4" x14ac:dyDescent="0.2">
      <c r="A261" s="13">
        <v>33725</v>
      </c>
      <c r="B261" s="26">
        <v>1.397</v>
      </c>
      <c r="C261" s="12">
        <v>18.79</v>
      </c>
      <c r="D261" s="12">
        <f t="shared" si="3"/>
        <v>33.631235096635649</v>
      </c>
    </row>
    <row r="262" spans="1:4" x14ac:dyDescent="0.2">
      <c r="A262" s="13">
        <v>33756</v>
      </c>
      <c r="B262" s="26">
        <v>1.401</v>
      </c>
      <c r="C262" s="12">
        <v>19.829999999999998</v>
      </c>
      <c r="D262" s="12">
        <f t="shared" si="3"/>
        <v>35.391341263383296</v>
      </c>
    </row>
    <row r="263" spans="1:4" x14ac:dyDescent="0.2">
      <c r="A263" s="13">
        <v>33786</v>
      </c>
      <c r="B263" s="26">
        <v>1.405</v>
      </c>
      <c r="C263" s="12">
        <v>19.739999999999998</v>
      </c>
      <c r="D263" s="12">
        <f t="shared" si="3"/>
        <v>35.130413935943061</v>
      </c>
    </row>
    <row r="264" spans="1:4" x14ac:dyDescent="0.2">
      <c r="A264" s="13">
        <v>33817</v>
      </c>
      <c r="B264" s="26">
        <v>1.4079999999999999</v>
      </c>
      <c r="C264" s="12">
        <v>19.25</v>
      </c>
      <c r="D264" s="12">
        <f t="shared" si="3"/>
        <v>34.185388671875003</v>
      </c>
    </row>
    <row r="265" spans="1:4" x14ac:dyDescent="0.2">
      <c r="A265" s="13">
        <v>33848</v>
      </c>
      <c r="B265" s="26">
        <v>1.411</v>
      </c>
      <c r="C265" s="12">
        <v>19.260000000000002</v>
      </c>
      <c r="D265" s="12">
        <f t="shared" si="3"/>
        <v>34.130426236711557</v>
      </c>
    </row>
    <row r="266" spans="1:4" x14ac:dyDescent="0.2">
      <c r="A266" s="13">
        <v>33878</v>
      </c>
      <c r="B266" s="26">
        <v>1.417</v>
      </c>
      <c r="C266" s="12">
        <v>19.34</v>
      </c>
      <c r="D266" s="12">
        <f t="shared" si="3"/>
        <v>34.12707465067043</v>
      </c>
    </row>
    <row r="267" spans="1:4" x14ac:dyDescent="0.2">
      <c r="A267" s="13">
        <v>33909</v>
      </c>
      <c r="B267" s="26">
        <v>1.421</v>
      </c>
      <c r="C267" s="12">
        <v>18.399999999999999</v>
      </c>
      <c r="D267" s="12">
        <f t="shared" si="3"/>
        <v>32.376968895144266</v>
      </c>
    </row>
    <row r="268" spans="1:4" x14ac:dyDescent="0.2">
      <c r="A268" s="13">
        <v>33939</v>
      </c>
      <c r="B268" s="26">
        <v>1.423</v>
      </c>
      <c r="C268" s="12">
        <v>16.940000000000001</v>
      </c>
      <c r="D268" s="12">
        <f t="shared" si="3"/>
        <v>29.766032312016868</v>
      </c>
    </row>
    <row r="269" spans="1:4" x14ac:dyDescent="0.2">
      <c r="A269" s="13">
        <v>33970</v>
      </c>
      <c r="B269" s="26">
        <v>1.4279999999999999</v>
      </c>
      <c r="C269" s="12">
        <v>16.8</v>
      </c>
      <c r="D269" s="12">
        <f t="shared" si="3"/>
        <v>29.416670588235299</v>
      </c>
    </row>
    <row r="270" spans="1:4" x14ac:dyDescent="0.2">
      <c r="A270" s="13">
        <v>34001</v>
      </c>
      <c r="B270" s="26">
        <v>1.431</v>
      </c>
      <c r="C270" s="12">
        <v>17.41</v>
      </c>
      <c r="D270" s="12">
        <f t="shared" si="3"/>
        <v>30.420866505939905</v>
      </c>
    </row>
    <row r="271" spans="1:4" x14ac:dyDescent="0.2">
      <c r="A271" s="13">
        <v>34029</v>
      </c>
      <c r="B271" s="26">
        <v>1.4330000000000001</v>
      </c>
      <c r="C271" s="12">
        <v>17.82</v>
      </c>
      <c r="D271" s="12">
        <f t="shared" si="3"/>
        <v>31.093810844382414</v>
      </c>
    </row>
    <row r="272" spans="1:4" x14ac:dyDescent="0.2">
      <c r="A272" s="13">
        <v>34060</v>
      </c>
      <c r="B272" s="26">
        <v>1.4379999999999999</v>
      </c>
      <c r="C272" s="12">
        <v>18.350000000000001</v>
      </c>
      <c r="D272" s="12">
        <f t="shared" si="3"/>
        <v>31.90726839360223</v>
      </c>
    </row>
    <row r="273" spans="1:4" x14ac:dyDescent="0.2">
      <c r="A273" s="13">
        <v>34090</v>
      </c>
      <c r="B273" s="26">
        <v>1.4419999999999999</v>
      </c>
      <c r="C273" s="12">
        <v>17.89</v>
      </c>
      <c r="D273" s="12">
        <f t="shared" si="3"/>
        <v>31.0211235298197</v>
      </c>
    </row>
    <row r="274" spans="1:4" x14ac:dyDescent="0.2">
      <c r="A274" s="13">
        <v>34121</v>
      </c>
      <c r="B274" s="26">
        <v>1.4430000000000001</v>
      </c>
      <c r="C274" s="12">
        <v>16.8</v>
      </c>
      <c r="D274" s="12">
        <f t="shared" si="3"/>
        <v>29.110883991683995</v>
      </c>
    </row>
    <row r="275" spans="1:4" x14ac:dyDescent="0.2">
      <c r="A275" s="13">
        <v>34151</v>
      </c>
      <c r="B275" s="26">
        <v>1.4450000000000001</v>
      </c>
      <c r="C275" s="12">
        <v>15.81</v>
      </c>
      <c r="D275" s="12">
        <f t="shared" si="3"/>
        <v>27.357503647058824</v>
      </c>
    </row>
    <row r="276" spans="1:4" x14ac:dyDescent="0.2">
      <c r="A276" s="13">
        <v>34182</v>
      </c>
      <c r="B276" s="26">
        <v>1.448</v>
      </c>
      <c r="C276" s="12">
        <v>15.64</v>
      </c>
      <c r="D276" s="12">
        <f t="shared" si="3"/>
        <v>27.007266491712709</v>
      </c>
    </row>
    <row r="277" spans="1:4" x14ac:dyDescent="0.2">
      <c r="A277" s="13">
        <v>34213</v>
      </c>
      <c r="B277" s="26">
        <v>1.45</v>
      </c>
      <c r="C277" s="12">
        <v>15.32</v>
      </c>
      <c r="D277" s="12">
        <f t="shared" si="3"/>
        <v>26.418198924137933</v>
      </c>
    </row>
    <row r="278" spans="1:4" x14ac:dyDescent="0.2">
      <c r="A278" s="13">
        <v>34243</v>
      </c>
      <c r="B278" s="26">
        <v>1.456</v>
      </c>
      <c r="C278" s="12">
        <v>15.59</v>
      </c>
      <c r="D278" s="12">
        <f t="shared" si="3"/>
        <v>26.773008949175829</v>
      </c>
    </row>
    <row r="279" spans="1:4" x14ac:dyDescent="0.2">
      <c r="A279" s="13">
        <v>34274</v>
      </c>
      <c r="B279" s="26">
        <v>1.46</v>
      </c>
      <c r="C279" s="12">
        <v>14.05</v>
      </c>
      <c r="D279" s="12">
        <f t="shared" si="3"/>
        <v>24.0622320890411</v>
      </c>
    </row>
    <row r="280" spans="1:4" x14ac:dyDescent="0.2">
      <c r="A280" s="13">
        <v>34304</v>
      </c>
      <c r="B280" s="26">
        <v>1.4630000000000001</v>
      </c>
      <c r="C280" s="12">
        <v>12.56</v>
      </c>
      <c r="D280" s="12">
        <f t="shared" si="3"/>
        <v>21.466327764866712</v>
      </c>
    </row>
    <row r="281" spans="1:4" x14ac:dyDescent="0.2">
      <c r="A281" s="13">
        <v>34335</v>
      </c>
      <c r="B281" s="26">
        <v>1.4630000000000001</v>
      </c>
      <c r="C281" s="12">
        <v>12.93</v>
      </c>
      <c r="D281" s="12">
        <f t="shared" si="3"/>
        <v>22.098695700615174</v>
      </c>
    </row>
    <row r="282" spans="1:4" x14ac:dyDescent="0.2">
      <c r="A282" s="13">
        <v>34366</v>
      </c>
      <c r="B282" s="26">
        <v>1.4670000000000001</v>
      </c>
      <c r="C282" s="12">
        <v>12.9</v>
      </c>
      <c r="D282" s="12">
        <f t="shared" si="3"/>
        <v>21.987306952965234</v>
      </c>
    </row>
    <row r="283" spans="1:4" x14ac:dyDescent="0.2">
      <c r="A283" s="13">
        <v>34394</v>
      </c>
      <c r="B283" s="26">
        <v>1.4710000000000001</v>
      </c>
      <c r="C283" s="12">
        <v>13.18</v>
      </c>
      <c r="D283" s="12">
        <f t="shared" si="3"/>
        <v>22.403464350781782</v>
      </c>
    </row>
    <row r="284" spans="1:4" x14ac:dyDescent="0.2">
      <c r="A284" s="13">
        <v>34425</v>
      </c>
      <c r="B284" s="26">
        <v>1.472</v>
      </c>
      <c r="C284" s="12">
        <v>14.54</v>
      </c>
      <c r="D284" s="12">
        <f t="shared" si="3"/>
        <v>24.698412486413044</v>
      </c>
    </row>
    <row r="285" spans="1:4" x14ac:dyDescent="0.2">
      <c r="A285" s="13">
        <v>34455</v>
      </c>
      <c r="B285" s="26">
        <v>1.4750000000000001</v>
      </c>
      <c r="C285" s="12">
        <v>15.74</v>
      </c>
      <c r="D285" s="12">
        <f t="shared" si="3"/>
        <v>26.682415986440677</v>
      </c>
    </row>
    <row r="286" spans="1:4" x14ac:dyDescent="0.2">
      <c r="A286" s="13">
        <v>34486</v>
      </c>
      <c r="B286" s="26">
        <v>1.4790000000000001</v>
      </c>
      <c r="C286" s="12">
        <v>17.04</v>
      </c>
      <c r="D286" s="12">
        <f t="shared" si="3"/>
        <v>28.808049817444214</v>
      </c>
    </row>
    <row r="287" spans="1:4" x14ac:dyDescent="0.2">
      <c r="A287" s="13">
        <v>34516</v>
      </c>
      <c r="B287" s="26">
        <v>1.484</v>
      </c>
      <c r="C287" s="12">
        <v>17.52</v>
      </c>
      <c r="D287" s="12">
        <f t="shared" si="3"/>
        <v>29.519747870619945</v>
      </c>
    </row>
    <row r="288" spans="1:4" x14ac:dyDescent="0.2">
      <c r="A288" s="13">
        <v>34547</v>
      </c>
      <c r="B288" s="26">
        <v>1.49</v>
      </c>
      <c r="C288" s="12">
        <v>16.66</v>
      </c>
      <c r="D288" s="12">
        <f t="shared" si="3"/>
        <v>27.957682697986577</v>
      </c>
    </row>
    <row r="289" spans="1:4" x14ac:dyDescent="0.2">
      <c r="A289" s="13">
        <v>34578</v>
      </c>
      <c r="B289" s="26">
        <v>1.4930000000000001</v>
      </c>
      <c r="C289" s="12">
        <v>15.91</v>
      </c>
      <c r="D289" s="12">
        <f t="shared" si="3"/>
        <v>26.645435010046885</v>
      </c>
    </row>
    <row r="290" spans="1:4" x14ac:dyDescent="0.2">
      <c r="A290" s="13">
        <v>34608</v>
      </c>
      <c r="B290" s="26">
        <v>1.494</v>
      </c>
      <c r="C290" s="12">
        <v>16.27</v>
      </c>
      <c r="D290" s="12">
        <f t="shared" si="3"/>
        <v>27.230110167336012</v>
      </c>
    </row>
    <row r="291" spans="1:4" x14ac:dyDescent="0.2">
      <c r="A291" s="13">
        <v>34639</v>
      </c>
      <c r="B291" s="26">
        <v>1.498</v>
      </c>
      <c r="C291" s="12">
        <v>16.46</v>
      </c>
      <c r="D291" s="12">
        <f t="shared" si="3"/>
        <v>27.474541935914555</v>
      </c>
    </row>
    <row r="292" spans="1:4" x14ac:dyDescent="0.2">
      <c r="A292" s="13">
        <v>34669</v>
      </c>
      <c r="B292" s="26">
        <v>1.5009999999999999</v>
      </c>
      <c r="C292" s="12">
        <v>15.78</v>
      </c>
      <c r="D292" s="12">
        <f t="shared" si="3"/>
        <v>26.286862265156564</v>
      </c>
    </row>
    <row r="293" spans="1:4" x14ac:dyDescent="0.2">
      <c r="A293" s="13">
        <v>34700</v>
      </c>
      <c r="B293" s="26">
        <v>1.5049999999999999</v>
      </c>
      <c r="C293" s="12">
        <v>16.559999999999999</v>
      </c>
      <c r="D293" s="12">
        <f t="shared" si="3"/>
        <v>27.51289403322259</v>
      </c>
    </row>
    <row r="294" spans="1:4" x14ac:dyDescent="0.2">
      <c r="A294" s="13">
        <v>34731</v>
      </c>
      <c r="B294" s="26">
        <v>1.5089999999999999</v>
      </c>
      <c r="C294" s="12">
        <v>17.21</v>
      </c>
      <c r="D294" s="12">
        <f t="shared" si="3"/>
        <v>28.517015619615645</v>
      </c>
    </row>
    <row r="295" spans="1:4" x14ac:dyDescent="0.2">
      <c r="A295" s="13">
        <v>34759</v>
      </c>
      <c r="B295" s="26">
        <v>1.512</v>
      </c>
      <c r="C295" s="12">
        <v>17.21</v>
      </c>
      <c r="D295" s="12">
        <f t="shared" si="3"/>
        <v>28.460434239417992</v>
      </c>
    </row>
    <row r="296" spans="1:4" x14ac:dyDescent="0.2">
      <c r="A296" s="13">
        <v>34790</v>
      </c>
      <c r="B296" s="26">
        <v>1.518</v>
      </c>
      <c r="C296" s="12">
        <v>18.7</v>
      </c>
      <c r="D296" s="12">
        <f t="shared" si="3"/>
        <v>30.802238405797102</v>
      </c>
    </row>
    <row r="297" spans="1:4" x14ac:dyDescent="0.2">
      <c r="A297" s="13">
        <v>34820</v>
      </c>
      <c r="B297" s="26">
        <v>1.5209999999999999</v>
      </c>
      <c r="C297" s="12">
        <v>18.559999999999999</v>
      </c>
      <c r="D297" s="12">
        <f t="shared" ref="D297:D360" si="4">C297*$B$593/B297</f>
        <v>30.511334332675872</v>
      </c>
    </row>
    <row r="298" spans="1:4" x14ac:dyDescent="0.2">
      <c r="A298" s="13">
        <v>34851</v>
      </c>
      <c r="B298" s="26">
        <v>1.524</v>
      </c>
      <c r="C298" s="12">
        <v>17.43</v>
      </c>
      <c r="D298" s="12">
        <f t="shared" si="4"/>
        <v>28.597288917322835</v>
      </c>
    </row>
    <row r="299" spans="1:4" x14ac:dyDescent="0.2">
      <c r="A299" s="13">
        <v>34881</v>
      </c>
      <c r="B299" s="26">
        <v>1.526</v>
      </c>
      <c r="C299" s="12">
        <v>16.5</v>
      </c>
      <c r="D299" s="12">
        <f t="shared" si="4"/>
        <v>27.03596363040629</v>
      </c>
    </row>
    <row r="300" spans="1:4" x14ac:dyDescent="0.2">
      <c r="A300" s="13">
        <v>34912</v>
      </c>
      <c r="B300" s="26">
        <v>1.5289999999999999</v>
      </c>
      <c r="C300" s="12">
        <v>16.54</v>
      </c>
      <c r="D300" s="12">
        <f t="shared" si="4"/>
        <v>27.048330398953564</v>
      </c>
    </row>
    <row r="301" spans="1:4" x14ac:dyDescent="0.2">
      <c r="A301" s="13">
        <v>34943</v>
      </c>
      <c r="B301" s="26">
        <v>1.5309999999999999</v>
      </c>
      <c r="C301" s="12">
        <v>16.71</v>
      </c>
      <c r="D301" s="12">
        <f t="shared" si="4"/>
        <v>27.290638843892886</v>
      </c>
    </row>
    <row r="302" spans="1:4" x14ac:dyDescent="0.2">
      <c r="A302" s="13">
        <v>34973</v>
      </c>
      <c r="B302" s="26">
        <v>1.5349999999999999</v>
      </c>
      <c r="C302" s="12">
        <v>16.29</v>
      </c>
      <c r="D302" s="12">
        <f t="shared" si="4"/>
        <v>26.535369986970682</v>
      </c>
    </row>
    <row r="303" spans="1:4" x14ac:dyDescent="0.2">
      <c r="A303" s="13">
        <v>35004</v>
      </c>
      <c r="B303" s="26">
        <v>1.5369999999999999</v>
      </c>
      <c r="C303" s="12">
        <v>16.52</v>
      </c>
      <c r="D303" s="12">
        <f t="shared" si="4"/>
        <v>26.875009004554329</v>
      </c>
    </row>
    <row r="304" spans="1:4" x14ac:dyDescent="0.2">
      <c r="A304" s="13">
        <v>35034</v>
      </c>
      <c r="B304" s="26">
        <v>1.5389999999999999</v>
      </c>
      <c r="C304" s="12">
        <v>17.53</v>
      </c>
      <c r="D304" s="12">
        <f t="shared" si="4"/>
        <v>28.481033144899293</v>
      </c>
    </row>
    <row r="305" spans="1:4" x14ac:dyDescent="0.2">
      <c r="A305" s="13">
        <v>35065</v>
      </c>
      <c r="B305" s="26">
        <v>1.5469999999999999</v>
      </c>
      <c r="C305" s="12">
        <v>17.48</v>
      </c>
      <c r="D305" s="12">
        <f t="shared" si="4"/>
        <v>28.252934169360053</v>
      </c>
    </row>
    <row r="306" spans="1:4" x14ac:dyDescent="0.2">
      <c r="A306" s="13">
        <v>35096</v>
      </c>
      <c r="B306" s="26">
        <v>1.55</v>
      </c>
      <c r="C306" s="12">
        <v>17.77</v>
      </c>
      <c r="D306" s="12">
        <f t="shared" si="4"/>
        <v>28.666071025806449</v>
      </c>
    </row>
    <row r="307" spans="1:4" x14ac:dyDescent="0.2">
      <c r="A307" s="13">
        <v>35125</v>
      </c>
      <c r="B307" s="26">
        <v>1.5549999999999999</v>
      </c>
      <c r="C307" s="12">
        <v>19.899999999999999</v>
      </c>
      <c r="D307" s="12">
        <f t="shared" si="4"/>
        <v>31.998905659163988</v>
      </c>
    </row>
    <row r="308" spans="1:4" x14ac:dyDescent="0.2">
      <c r="A308" s="13">
        <v>35156</v>
      </c>
      <c r="B308" s="26">
        <v>1.5609999999999999</v>
      </c>
      <c r="C308" s="12">
        <v>21.33</v>
      </c>
      <c r="D308" s="12">
        <f t="shared" si="4"/>
        <v>34.166492383087764</v>
      </c>
    </row>
    <row r="309" spans="1:4" x14ac:dyDescent="0.2">
      <c r="A309" s="13">
        <v>35186</v>
      </c>
      <c r="B309" s="26">
        <v>1.5640000000000001</v>
      </c>
      <c r="C309" s="12">
        <v>20.12</v>
      </c>
      <c r="D309" s="12">
        <f t="shared" si="4"/>
        <v>32.166489795396423</v>
      </c>
    </row>
    <row r="310" spans="1:4" x14ac:dyDescent="0.2">
      <c r="A310" s="13">
        <v>35217</v>
      </c>
      <c r="B310" s="26">
        <v>1.5669999999999999</v>
      </c>
      <c r="C310" s="12">
        <v>19.32</v>
      </c>
      <c r="D310" s="12">
        <f t="shared" si="4"/>
        <v>30.828370414805363</v>
      </c>
    </row>
    <row r="311" spans="1:4" x14ac:dyDescent="0.2">
      <c r="A311" s="13">
        <v>35247</v>
      </c>
      <c r="B311" s="26">
        <v>1.57</v>
      </c>
      <c r="C311" s="12">
        <v>19.600000000000001</v>
      </c>
      <c r="D311" s="12">
        <f t="shared" si="4"/>
        <v>31.215396942675163</v>
      </c>
    </row>
    <row r="312" spans="1:4" x14ac:dyDescent="0.2">
      <c r="A312" s="13">
        <v>35278</v>
      </c>
      <c r="B312" s="26">
        <v>1.5720000000000001</v>
      </c>
      <c r="C312" s="12">
        <v>20.53</v>
      </c>
      <c r="D312" s="12">
        <f t="shared" si="4"/>
        <v>32.654937029262086</v>
      </c>
    </row>
    <row r="313" spans="1:4" x14ac:dyDescent="0.2">
      <c r="A313" s="13">
        <v>35309</v>
      </c>
      <c r="B313" s="26">
        <v>1.577</v>
      </c>
      <c r="C313" s="12">
        <v>22.04</v>
      </c>
      <c r="D313" s="12">
        <f t="shared" si="4"/>
        <v>34.945586987951806</v>
      </c>
    </row>
    <row r="314" spans="1:4" x14ac:dyDescent="0.2">
      <c r="A314" s="13">
        <v>35339</v>
      </c>
      <c r="B314" s="26">
        <v>1.5820000000000001</v>
      </c>
      <c r="C314" s="12">
        <v>23.22</v>
      </c>
      <c r="D314" s="12">
        <f t="shared" si="4"/>
        <v>36.700178723135267</v>
      </c>
    </row>
    <row r="315" spans="1:4" x14ac:dyDescent="0.2">
      <c r="A315" s="13">
        <v>35370</v>
      </c>
      <c r="B315" s="26">
        <v>1.587</v>
      </c>
      <c r="C315" s="12">
        <v>22.66</v>
      </c>
      <c r="D315" s="12">
        <f t="shared" si="4"/>
        <v>35.702236433522373</v>
      </c>
    </row>
    <row r="316" spans="1:4" x14ac:dyDescent="0.2">
      <c r="A316" s="13">
        <v>35400</v>
      </c>
      <c r="B316" s="26">
        <v>1.591</v>
      </c>
      <c r="C316" s="12">
        <v>23.22</v>
      </c>
      <c r="D316" s="12">
        <f t="shared" si="4"/>
        <v>36.492572432432432</v>
      </c>
    </row>
    <row r="317" spans="1:4" x14ac:dyDescent="0.2">
      <c r="A317" s="13">
        <v>35431</v>
      </c>
      <c r="B317" s="26">
        <v>1.5940000000000001</v>
      </c>
      <c r="C317" s="12">
        <v>23.02</v>
      </c>
      <c r="D317" s="12">
        <f t="shared" si="4"/>
        <v>36.110162697616055</v>
      </c>
    </row>
    <row r="318" spans="1:4" x14ac:dyDescent="0.2">
      <c r="A318" s="13">
        <v>35462</v>
      </c>
      <c r="B318" s="26">
        <v>1.597</v>
      </c>
      <c r="C318" s="12">
        <v>20.88</v>
      </c>
      <c r="D318" s="12">
        <f t="shared" si="4"/>
        <v>32.691738860363181</v>
      </c>
    </row>
    <row r="319" spans="1:4" x14ac:dyDescent="0.2">
      <c r="A319" s="13">
        <v>35490</v>
      </c>
      <c r="B319" s="26">
        <v>1.5980000000000001</v>
      </c>
      <c r="C319" s="12">
        <v>19.16</v>
      </c>
      <c r="D319" s="12">
        <f t="shared" si="4"/>
        <v>29.979968535669588</v>
      </c>
    </row>
    <row r="320" spans="1:4" x14ac:dyDescent="0.2">
      <c r="A320" s="13">
        <v>35521</v>
      </c>
      <c r="B320" s="26">
        <v>1.599</v>
      </c>
      <c r="C320" s="12">
        <v>17.829999999999998</v>
      </c>
      <c r="D320" s="12">
        <f t="shared" si="4"/>
        <v>27.881447848655409</v>
      </c>
    </row>
    <row r="321" spans="1:4" x14ac:dyDescent="0.2">
      <c r="A321" s="13">
        <v>35551</v>
      </c>
      <c r="B321" s="26">
        <v>1.599</v>
      </c>
      <c r="C321" s="12">
        <v>18.55</v>
      </c>
      <c r="D321" s="12">
        <f t="shared" si="4"/>
        <v>29.007339180737965</v>
      </c>
    </row>
    <row r="322" spans="1:4" x14ac:dyDescent="0.2">
      <c r="A322" s="13">
        <v>35582</v>
      </c>
      <c r="B322" s="26">
        <v>1.6020000000000001</v>
      </c>
      <c r="C322" s="12">
        <v>17.350000000000001</v>
      </c>
      <c r="D322" s="12">
        <f t="shared" si="4"/>
        <v>27.080046785268415</v>
      </c>
    </row>
    <row r="323" spans="1:4" x14ac:dyDescent="0.2">
      <c r="A323" s="13">
        <v>35612</v>
      </c>
      <c r="B323" s="26">
        <v>1.6040000000000001</v>
      </c>
      <c r="C323" s="12">
        <v>17.489999999999998</v>
      </c>
      <c r="D323" s="12">
        <f t="shared" si="4"/>
        <v>27.264522026184537</v>
      </c>
    </row>
    <row r="324" spans="1:4" x14ac:dyDescent="0.2">
      <c r="A324" s="13">
        <v>35643</v>
      </c>
      <c r="B324" s="26">
        <v>1.6080000000000001</v>
      </c>
      <c r="C324" s="12">
        <v>17.96</v>
      </c>
      <c r="D324" s="12">
        <f t="shared" si="4"/>
        <v>27.927543109452738</v>
      </c>
    </row>
    <row r="325" spans="1:4" x14ac:dyDescent="0.2">
      <c r="A325" s="13">
        <v>35674</v>
      </c>
      <c r="B325" s="26">
        <v>1.6120000000000001</v>
      </c>
      <c r="C325" s="12">
        <v>17.850000000000001</v>
      </c>
      <c r="D325" s="12">
        <f t="shared" si="4"/>
        <v>27.687620006203474</v>
      </c>
    </row>
    <row r="326" spans="1:4" x14ac:dyDescent="0.2">
      <c r="A326" s="13">
        <v>35704</v>
      </c>
      <c r="B326" s="26">
        <v>1.615</v>
      </c>
      <c r="C326" s="12">
        <v>18.73</v>
      </c>
      <c r="D326" s="12">
        <f t="shared" si="4"/>
        <v>28.998644216718265</v>
      </c>
    </row>
    <row r="327" spans="1:4" x14ac:dyDescent="0.2">
      <c r="A327" s="13">
        <v>35735</v>
      </c>
      <c r="B327" s="26">
        <v>1.617</v>
      </c>
      <c r="C327" s="12">
        <v>17.88</v>
      </c>
      <c r="D327" s="12">
        <f t="shared" si="4"/>
        <v>27.64839576994434</v>
      </c>
    </row>
    <row r="328" spans="1:4" x14ac:dyDescent="0.2">
      <c r="A328" s="13">
        <v>35765</v>
      </c>
      <c r="B328" s="26">
        <v>1.6180000000000001</v>
      </c>
      <c r="C328" s="12">
        <v>15.95</v>
      </c>
      <c r="D328" s="12">
        <f t="shared" si="4"/>
        <v>24.648733714462299</v>
      </c>
    </row>
    <row r="329" spans="1:4" x14ac:dyDescent="0.2">
      <c r="A329" s="13">
        <v>35796</v>
      </c>
      <c r="B329" s="26">
        <v>1.62</v>
      </c>
      <c r="C329" s="12">
        <v>14.33</v>
      </c>
      <c r="D329" s="12">
        <f t="shared" si="4"/>
        <v>22.117886179012345</v>
      </c>
    </row>
    <row r="330" spans="1:4" x14ac:dyDescent="0.2">
      <c r="A330" s="13">
        <v>35827</v>
      </c>
      <c r="B330" s="26">
        <v>1.62</v>
      </c>
      <c r="C330" s="12">
        <v>13.32</v>
      </c>
      <c r="D330" s="12">
        <f t="shared" si="4"/>
        <v>20.558984222222222</v>
      </c>
    </row>
    <row r="331" spans="1:4" x14ac:dyDescent="0.2">
      <c r="A331" s="13">
        <v>35855</v>
      </c>
      <c r="B331" s="26">
        <v>1.62</v>
      </c>
      <c r="C331" s="12">
        <v>12.34</v>
      </c>
      <c r="D331" s="12">
        <f t="shared" si="4"/>
        <v>19.046386283950618</v>
      </c>
    </row>
    <row r="332" spans="1:4" x14ac:dyDescent="0.2">
      <c r="A332" s="13">
        <v>35886</v>
      </c>
      <c r="B332" s="26">
        <v>1.6220000000000001</v>
      </c>
      <c r="C332" s="12">
        <v>12.81</v>
      </c>
      <c r="D332" s="12">
        <f t="shared" si="4"/>
        <v>19.747436356350182</v>
      </c>
    </row>
    <row r="333" spans="1:4" x14ac:dyDescent="0.2">
      <c r="A333" s="13">
        <v>35916</v>
      </c>
      <c r="B333" s="26">
        <v>1.6259999999999999</v>
      </c>
      <c r="C333" s="12">
        <v>12.61</v>
      </c>
      <c r="D333" s="12">
        <f t="shared" si="4"/>
        <v>19.391302810578107</v>
      </c>
    </row>
    <row r="334" spans="1:4" x14ac:dyDescent="0.2">
      <c r="A334" s="13">
        <v>35947</v>
      </c>
      <c r="B334" s="26">
        <v>1.6279999999999999</v>
      </c>
      <c r="C334" s="12">
        <v>11.61</v>
      </c>
      <c r="D334" s="12">
        <f t="shared" si="4"/>
        <v>17.831597893120396</v>
      </c>
    </row>
    <row r="335" spans="1:4" x14ac:dyDescent="0.2">
      <c r="A335" s="13">
        <v>35977</v>
      </c>
      <c r="B335" s="26">
        <v>1.6319999999999999</v>
      </c>
      <c r="C335" s="12">
        <v>11.55</v>
      </c>
      <c r="D335" s="12">
        <f t="shared" si="4"/>
        <v>17.695965900735295</v>
      </c>
    </row>
    <row r="336" spans="1:4" x14ac:dyDescent="0.2">
      <c r="A336" s="13">
        <v>36008</v>
      </c>
      <c r="B336" s="26">
        <v>1.6339999999999999</v>
      </c>
      <c r="C336" s="12">
        <v>11.34</v>
      </c>
      <c r="D336" s="12">
        <f t="shared" si="4"/>
        <v>17.352955189718486</v>
      </c>
    </row>
    <row r="337" spans="1:4" x14ac:dyDescent="0.2">
      <c r="A337" s="13">
        <v>36039</v>
      </c>
      <c r="B337" s="26">
        <v>1.635</v>
      </c>
      <c r="C337" s="12">
        <v>12.77</v>
      </c>
      <c r="D337" s="12">
        <f t="shared" si="4"/>
        <v>19.529250819571864</v>
      </c>
    </row>
    <row r="338" spans="1:4" x14ac:dyDescent="0.2">
      <c r="A338" s="13">
        <v>36069</v>
      </c>
      <c r="B338" s="26">
        <v>1.639</v>
      </c>
      <c r="C338" s="12">
        <v>12.11</v>
      </c>
      <c r="D338" s="12">
        <f t="shared" si="4"/>
        <v>18.474710109823061</v>
      </c>
    </row>
    <row r="339" spans="1:4" x14ac:dyDescent="0.2">
      <c r="A339" s="13">
        <v>36100</v>
      </c>
      <c r="B339" s="26">
        <v>1.641</v>
      </c>
      <c r="C339" s="12">
        <v>10.99</v>
      </c>
      <c r="D339" s="12">
        <f t="shared" si="4"/>
        <v>16.745632437538088</v>
      </c>
    </row>
    <row r="340" spans="1:4" x14ac:dyDescent="0.2">
      <c r="A340" s="13">
        <v>36130</v>
      </c>
      <c r="B340" s="26">
        <v>1.6439999999999999</v>
      </c>
      <c r="C340" s="12">
        <v>9.39</v>
      </c>
      <c r="D340" s="12">
        <f t="shared" si="4"/>
        <v>14.281578850364966</v>
      </c>
    </row>
    <row r="341" spans="1:4" x14ac:dyDescent="0.2">
      <c r="A341" s="13">
        <v>36161</v>
      </c>
      <c r="B341" s="26">
        <v>1.647</v>
      </c>
      <c r="C341" s="12">
        <v>10.16</v>
      </c>
      <c r="D341" s="12">
        <f t="shared" si="4"/>
        <v>15.424551742562235</v>
      </c>
    </row>
    <row r="342" spans="1:4" x14ac:dyDescent="0.2">
      <c r="A342" s="13">
        <v>36192</v>
      </c>
      <c r="B342" s="26">
        <v>1.647</v>
      </c>
      <c r="C342" s="12">
        <v>10.33</v>
      </c>
      <c r="D342" s="12">
        <f t="shared" si="4"/>
        <v>15.682639714632666</v>
      </c>
    </row>
    <row r="343" spans="1:4" x14ac:dyDescent="0.2">
      <c r="A343" s="13">
        <v>36220</v>
      </c>
      <c r="B343" s="26">
        <v>1.6479999999999999</v>
      </c>
      <c r="C343" s="12">
        <v>12.1</v>
      </c>
      <c r="D343" s="12">
        <f t="shared" si="4"/>
        <v>18.358644235436895</v>
      </c>
    </row>
    <row r="344" spans="1:4" x14ac:dyDescent="0.2">
      <c r="A344" s="13">
        <v>36251</v>
      </c>
      <c r="B344" s="26">
        <v>1.659</v>
      </c>
      <c r="C344" s="12">
        <v>14.82</v>
      </c>
      <c r="D344" s="12">
        <f t="shared" si="4"/>
        <v>22.336455660036165</v>
      </c>
    </row>
    <row r="345" spans="1:4" x14ac:dyDescent="0.2">
      <c r="A345" s="13">
        <v>36281</v>
      </c>
      <c r="B345" s="26">
        <v>1.66</v>
      </c>
      <c r="C345" s="12">
        <v>15.57</v>
      </c>
      <c r="D345" s="12">
        <f t="shared" si="4"/>
        <v>23.452706439759037</v>
      </c>
    </row>
    <row r="346" spans="1:4" x14ac:dyDescent="0.2">
      <c r="A346" s="13">
        <v>36312</v>
      </c>
      <c r="B346" s="26">
        <v>1.66</v>
      </c>
      <c r="C346" s="12">
        <v>15.91</v>
      </c>
      <c r="D346" s="12">
        <f t="shared" si="4"/>
        <v>23.964840042168674</v>
      </c>
    </row>
    <row r="347" spans="1:4" x14ac:dyDescent="0.2">
      <c r="A347" s="13">
        <v>36342</v>
      </c>
      <c r="B347" s="26">
        <v>1.667</v>
      </c>
      <c r="C347" s="12">
        <v>18.05</v>
      </c>
      <c r="D347" s="12">
        <f t="shared" si="4"/>
        <v>27.074101289742053</v>
      </c>
    </row>
    <row r="348" spans="1:4" x14ac:dyDescent="0.2">
      <c r="A348" s="13">
        <v>36373</v>
      </c>
      <c r="B348" s="26">
        <v>1.671</v>
      </c>
      <c r="C348" s="12">
        <v>19.559999999999999</v>
      </c>
      <c r="D348" s="12">
        <f t="shared" si="4"/>
        <v>29.268795044883301</v>
      </c>
    </row>
    <row r="349" spans="1:4" x14ac:dyDescent="0.2">
      <c r="A349" s="13">
        <v>36404</v>
      </c>
      <c r="B349" s="26">
        <v>1.6779999999999999</v>
      </c>
      <c r="C349" s="12">
        <v>21.64</v>
      </c>
      <c r="D349" s="12">
        <f t="shared" si="4"/>
        <v>32.24614057210966</v>
      </c>
    </row>
    <row r="350" spans="1:4" x14ac:dyDescent="0.2">
      <c r="A350" s="13">
        <v>36434</v>
      </c>
      <c r="B350" s="26">
        <v>1.681</v>
      </c>
      <c r="C350" s="12">
        <v>21.62</v>
      </c>
      <c r="D350" s="12">
        <f t="shared" si="4"/>
        <v>32.15884327186199</v>
      </c>
    </row>
    <row r="351" spans="1:4" x14ac:dyDescent="0.2">
      <c r="A351" s="13">
        <v>36465</v>
      </c>
      <c r="B351" s="26">
        <v>1.6839999999999999</v>
      </c>
      <c r="C351" s="12">
        <v>23.14</v>
      </c>
      <c r="D351" s="12">
        <f t="shared" si="4"/>
        <v>34.358461627078384</v>
      </c>
    </row>
    <row r="352" spans="1:4" x14ac:dyDescent="0.2">
      <c r="A352" s="13">
        <v>36495</v>
      </c>
      <c r="B352" s="26">
        <v>1.6879999999999999</v>
      </c>
      <c r="C352" s="12">
        <v>24.35</v>
      </c>
      <c r="D352" s="12">
        <f t="shared" si="4"/>
        <v>36.069403998815169</v>
      </c>
    </row>
    <row r="353" spans="1:4" x14ac:dyDescent="0.2">
      <c r="A353" s="13">
        <v>36526</v>
      </c>
      <c r="B353" s="26">
        <v>1.6930000000000001</v>
      </c>
      <c r="C353" s="12">
        <v>25.29</v>
      </c>
      <c r="D353" s="12">
        <f t="shared" si="4"/>
        <v>37.351178930891905</v>
      </c>
    </row>
    <row r="354" spans="1:4" x14ac:dyDescent="0.2">
      <c r="A354" s="13">
        <v>36557</v>
      </c>
      <c r="B354" s="26">
        <v>1.7</v>
      </c>
      <c r="C354" s="12">
        <v>27.39</v>
      </c>
      <c r="D354" s="12">
        <f t="shared" si="4"/>
        <v>40.286130370588239</v>
      </c>
    </row>
    <row r="355" spans="1:4" x14ac:dyDescent="0.2">
      <c r="A355" s="13">
        <v>36586</v>
      </c>
      <c r="B355" s="26">
        <v>1.71</v>
      </c>
      <c r="C355" s="12">
        <v>27.7</v>
      </c>
      <c r="D355" s="12">
        <f t="shared" si="4"/>
        <v>40.503830935672518</v>
      </c>
    </row>
    <row r="356" spans="1:4" x14ac:dyDescent="0.2">
      <c r="A356" s="13">
        <v>36617</v>
      </c>
      <c r="B356" s="26">
        <v>1.7090000000000001</v>
      </c>
      <c r="C356" s="12">
        <v>24.29</v>
      </c>
      <c r="D356" s="12">
        <f t="shared" si="4"/>
        <v>35.538401948507897</v>
      </c>
    </row>
    <row r="357" spans="1:4" x14ac:dyDescent="0.2">
      <c r="A357" s="13">
        <v>36647</v>
      </c>
      <c r="B357" s="26">
        <v>1.712</v>
      </c>
      <c r="C357" s="12">
        <v>26.35</v>
      </c>
      <c r="D357" s="12">
        <f t="shared" si="4"/>
        <v>38.484806045560745</v>
      </c>
    </row>
    <row r="358" spans="1:4" x14ac:dyDescent="0.2">
      <c r="A358" s="13">
        <v>36678</v>
      </c>
      <c r="B358" s="26">
        <v>1.722</v>
      </c>
      <c r="C358" s="12">
        <v>28.91</v>
      </c>
      <c r="D358" s="12">
        <f t="shared" si="4"/>
        <v>41.978545569105691</v>
      </c>
    </row>
    <row r="359" spans="1:4" x14ac:dyDescent="0.2">
      <c r="A359" s="13">
        <v>36708</v>
      </c>
      <c r="B359" s="26">
        <v>1.7270000000000001</v>
      </c>
      <c r="C359" s="12">
        <v>28</v>
      </c>
      <c r="D359" s="12">
        <f t="shared" si="4"/>
        <v>40.539476548928782</v>
      </c>
    </row>
    <row r="360" spans="1:4" x14ac:dyDescent="0.2">
      <c r="A360" s="13">
        <v>36739</v>
      </c>
      <c r="B360" s="26">
        <v>1.7270000000000001</v>
      </c>
      <c r="C360" s="12">
        <v>28.8</v>
      </c>
      <c r="D360" s="12">
        <f t="shared" si="4"/>
        <v>41.697747307469598</v>
      </c>
    </row>
    <row r="361" spans="1:4" x14ac:dyDescent="0.2">
      <c r="A361" s="13">
        <v>36770</v>
      </c>
      <c r="B361" s="26">
        <v>1.736</v>
      </c>
      <c r="C361" s="12">
        <v>30.56</v>
      </c>
      <c r="D361" s="12">
        <f t="shared" ref="D361:D424" si="5">C361*$B$593/B361</f>
        <v>44.016557327188941</v>
      </c>
    </row>
    <row r="362" spans="1:4" x14ac:dyDescent="0.2">
      <c r="A362" s="13">
        <v>36800</v>
      </c>
      <c r="B362" s="26">
        <v>1.7390000000000001</v>
      </c>
      <c r="C362" s="12">
        <v>29.71</v>
      </c>
      <c r="D362" s="12">
        <f t="shared" si="5"/>
        <v>42.71845259919494</v>
      </c>
    </row>
    <row r="363" spans="1:4" x14ac:dyDescent="0.2">
      <c r="A363" s="13">
        <v>36831</v>
      </c>
      <c r="B363" s="26">
        <v>1.742</v>
      </c>
      <c r="C363" s="12">
        <v>30</v>
      </c>
      <c r="D363" s="12">
        <f t="shared" si="5"/>
        <v>43.061142365097595</v>
      </c>
    </row>
    <row r="364" spans="1:4" x14ac:dyDescent="0.2">
      <c r="A364" s="13">
        <v>36861</v>
      </c>
      <c r="B364" s="26">
        <v>1.746</v>
      </c>
      <c r="C364" s="12">
        <v>25.19</v>
      </c>
      <c r="D364" s="12">
        <f t="shared" si="5"/>
        <v>36.07417195303551</v>
      </c>
    </row>
    <row r="365" spans="1:4" x14ac:dyDescent="0.2">
      <c r="A365" s="13">
        <v>36892</v>
      </c>
      <c r="B365" s="26">
        <v>1.756</v>
      </c>
      <c r="C365" s="12">
        <v>24.49</v>
      </c>
      <c r="D365" s="12">
        <f t="shared" si="5"/>
        <v>34.871988798405468</v>
      </c>
    </row>
    <row r="366" spans="1:4" x14ac:dyDescent="0.2">
      <c r="A366" s="13">
        <v>36923</v>
      </c>
      <c r="B366" s="26">
        <v>1.76</v>
      </c>
      <c r="C366" s="12">
        <v>24.97</v>
      </c>
      <c r="D366" s="12">
        <f t="shared" si="5"/>
        <v>35.474666187499999</v>
      </c>
    </row>
    <row r="367" spans="1:4" x14ac:dyDescent="0.2">
      <c r="A367" s="13">
        <v>36951</v>
      </c>
      <c r="B367" s="26">
        <v>1.7609999999999999</v>
      </c>
      <c r="C367" s="12">
        <v>23.01</v>
      </c>
      <c r="D367" s="12">
        <f t="shared" si="5"/>
        <v>32.67154751277684</v>
      </c>
    </row>
    <row r="368" spans="1:4" x14ac:dyDescent="0.2">
      <c r="A368" s="13">
        <v>36982</v>
      </c>
      <c r="B368" s="26">
        <v>1.764</v>
      </c>
      <c r="C368" s="12">
        <v>22.99</v>
      </c>
      <c r="D368" s="12">
        <f t="shared" si="5"/>
        <v>32.587634257369615</v>
      </c>
    </row>
    <row r="369" spans="1:4" x14ac:dyDescent="0.2">
      <c r="A369" s="13">
        <v>37012</v>
      </c>
      <c r="B369" s="26">
        <v>1.7729999999999999</v>
      </c>
      <c r="C369" s="12">
        <v>24.63</v>
      </c>
      <c r="D369" s="12">
        <f t="shared" si="5"/>
        <v>34.735065262267348</v>
      </c>
    </row>
    <row r="370" spans="1:4" x14ac:dyDescent="0.2">
      <c r="A370" s="13">
        <v>37043</v>
      </c>
      <c r="B370" s="26">
        <v>1.7769999999999999</v>
      </c>
      <c r="C370" s="12">
        <v>23.95</v>
      </c>
      <c r="D370" s="12">
        <f t="shared" si="5"/>
        <v>33.700049043331461</v>
      </c>
    </row>
    <row r="371" spans="1:4" x14ac:dyDescent="0.2">
      <c r="A371" s="13">
        <v>37073</v>
      </c>
      <c r="B371" s="26">
        <v>1.774</v>
      </c>
      <c r="C371" s="12">
        <v>22.76</v>
      </c>
      <c r="D371" s="12">
        <f t="shared" si="5"/>
        <v>32.07975812852311</v>
      </c>
    </row>
    <row r="372" spans="1:4" x14ac:dyDescent="0.2">
      <c r="A372" s="13">
        <v>37104</v>
      </c>
      <c r="B372" s="26">
        <v>1.774</v>
      </c>
      <c r="C372" s="12">
        <v>23.77</v>
      </c>
      <c r="D372" s="12">
        <f t="shared" si="5"/>
        <v>33.503332632468997</v>
      </c>
    </row>
    <row r="373" spans="1:4" x14ac:dyDescent="0.2">
      <c r="A373" s="13">
        <v>37135</v>
      </c>
      <c r="B373" s="26">
        <v>1.7809999999999999</v>
      </c>
      <c r="C373" s="12">
        <v>22.51</v>
      </c>
      <c r="D373" s="12">
        <f t="shared" si="5"/>
        <v>31.60268763054464</v>
      </c>
    </row>
    <row r="374" spans="1:4" x14ac:dyDescent="0.2">
      <c r="A374" s="13">
        <v>37165</v>
      </c>
      <c r="B374" s="26">
        <v>1.776</v>
      </c>
      <c r="C374" s="12">
        <v>18.760000000000002</v>
      </c>
      <c r="D374" s="12">
        <f t="shared" si="5"/>
        <v>26.41206245495496</v>
      </c>
    </row>
    <row r="375" spans="1:4" x14ac:dyDescent="0.2">
      <c r="A375" s="13">
        <v>37196</v>
      </c>
      <c r="B375" s="26">
        <v>1.7749999999999999</v>
      </c>
      <c r="C375" s="12">
        <v>16.059999999999999</v>
      </c>
      <c r="D375" s="12">
        <f t="shared" si="5"/>
        <v>22.623491278873239</v>
      </c>
    </row>
    <row r="376" spans="1:4" x14ac:dyDescent="0.2">
      <c r="A376" s="13">
        <v>37226</v>
      </c>
      <c r="B376" s="26">
        <v>1.774</v>
      </c>
      <c r="C376" s="12">
        <v>15.95</v>
      </c>
      <c r="D376" s="12">
        <f t="shared" si="5"/>
        <v>22.481201324689966</v>
      </c>
    </row>
    <row r="377" spans="1:4" x14ac:dyDescent="0.2">
      <c r="A377" s="13">
        <v>37257</v>
      </c>
      <c r="B377" s="26">
        <v>1.7769999999999999</v>
      </c>
      <c r="C377" s="12">
        <v>17.04</v>
      </c>
      <c r="D377" s="12">
        <f t="shared" si="5"/>
        <v>23.976986876758581</v>
      </c>
    </row>
    <row r="378" spans="1:4" x14ac:dyDescent="0.2">
      <c r="A378" s="13">
        <v>37288</v>
      </c>
      <c r="B378" s="26">
        <v>1.78</v>
      </c>
      <c r="C378" s="12">
        <v>18.239999999999998</v>
      </c>
      <c r="D378" s="12">
        <f t="shared" si="5"/>
        <v>25.62225060674157</v>
      </c>
    </row>
    <row r="379" spans="1:4" x14ac:dyDescent="0.2">
      <c r="A379" s="13">
        <v>37316</v>
      </c>
      <c r="B379" s="26">
        <v>1.7849999999999999</v>
      </c>
      <c r="C379" s="12">
        <v>22.29</v>
      </c>
      <c r="D379" s="12">
        <f t="shared" si="5"/>
        <v>31.223694638655463</v>
      </c>
    </row>
    <row r="380" spans="1:4" x14ac:dyDescent="0.2">
      <c r="A380" s="13">
        <v>37347</v>
      </c>
      <c r="B380" s="26">
        <v>1.7929999999999999</v>
      </c>
      <c r="C380" s="12">
        <v>23.98</v>
      </c>
      <c r="D380" s="12">
        <f t="shared" si="5"/>
        <v>33.441159877300613</v>
      </c>
    </row>
    <row r="381" spans="1:4" x14ac:dyDescent="0.2">
      <c r="A381" s="13">
        <v>37377</v>
      </c>
      <c r="B381" s="26">
        <v>1.7949999999999999</v>
      </c>
      <c r="C381" s="12">
        <v>24.44</v>
      </c>
      <c r="D381" s="12">
        <f t="shared" si="5"/>
        <v>34.044674919220057</v>
      </c>
    </row>
    <row r="382" spans="1:4" x14ac:dyDescent="0.2">
      <c r="A382" s="13">
        <v>37408</v>
      </c>
      <c r="B382" s="26">
        <v>1.796</v>
      </c>
      <c r="C382" s="12">
        <v>23.45</v>
      </c>
      <c r="D382" s="12">
        <f t="shared" si="5"/>
        <v>32.647426865256122</v>
      </c>
    </row>
    <row r="383" spans="1:4" x14ac:dyDescent="0.2">
      <c r="A383" s="13">
        <v>37438</v>
      </c>
      <c r="B383" s="26">
        <v>1.8</v>
      </c>
      <c r="C383" s="12">
        <v>24.99</v>
      </c>
      <c r="D383" s="12">
        <f t="shared" si="5"/>
        <v>34.714122683333329</v>
      </c>
    </row>
    <row r="384" spans="1:4" x14ac:dyDescent="0.2">
      <c r="A384" s="13">
        <v>37469</v>
      </c>
      <c r="B384" s="26">
        <v>1.8049999999999999</v>
      </c>
      <c r="C384" s="12">
        <v>25.68</v>
      </c>
      <c r="D384" s="12">
        <f t="shared" si="5"/>
        <v>35.573799756232688</v>
      </c>
    </row>
    <row r="385" spans="1:4" x14ac:dyDescent="0.2">
      <c r="A385" s="13">
        <v>37500</v>
      </c>
      <c r="B385" s="26">
        <v>1.8080000000000001</v>
      </c>
      <c r="C385" s="12">
        <v>27.14</v>
      </c>
      <c r="D385" s="12">
        <f t="shared" si="5"/>
        <v>37.533914480088498</v>
      </c>
    </row>
    <row r="386" spans="1:4" x14ac:dyDescent="0.2">
      <c r="A386" s="13">
        <v>37530</v>
      </c>
      <c r="B386" s="26">
        <v>1.8120000000000001</v>
      </c>
      <c r="C386" s="12">
        <v>25.99</v>
      </c>
      <c r="D386" s="12">
        <f t="shared" si="5"/>
        <v>35.864148912803529</v>
      </c>
    </row>
    <row r="387" spans="1:4" x14ac:dyDescent="0.2">
      <c r="A387" s="13">
        <v>37561</v>
      </c>
      <c r="B387" s="26">
        <v>1.8149999999999999</v>
      </c>
      <c r="C387" s="12">
        <v>23.68</v>
      </c>
      <c r="D387" s="12">
        <f t="shared" si="5"/>
        <v>32.622520418732783</v>
      </c>
    </row>
    <row r="388" spans="1:4" x14ac:dyDescent="0.2">
      <c r="A388" s="13">
        <v>37591</v>
      </c>
      <c r="B388" s="26">
        <v>1.8180000000000001</v>
      </c>
      <c r="C388" s="12">
        <v>26.68</v>
      </c>
      <c r="D388" s="12">
        <f t="shared" si="5"/>
        <v>36.694788536853686</v>
      </c>
    </row>
    <row r="389" spans="1:4" x14ac:dyDescent="0.2">
      <c r="A389" s="13">
        <v>37622</v>
      </c>
      <c r="B389" s="26">
        <v>1.8260000000000001</v>
      </c>
      <c r="C389" s="12">
        <v>30.3</v>
      </c>
      <c r="D389" s="12">
        <f t="shared" si="5"/>
        <v>41.49103784227821</v>
      </c>
    </row>
    <row r="390" spans="1:4" x14ac:dyDescent="0.2">
      <c r="A390" s="13">
        <v>37653</v>
      </c>
      <c r="B390" s="26">
        <v>1.8360000000000001</v>
      </c>
      <c r="C390" s="12">
        <v>32.229999999999997</v>
      </c>
      <c r="D390" s="12">
        <f t="shared" si="5"/>
        <v>43.893485789760341</v>
      </c>
    </row>
    <row r="391" spans="1:4" x14ac:dyDescent="0.2">
      <c r="A391" s="13">
        <v>37681</v>
      </c>
      <c r="B391" s="26">
        <v>1.839</v>
      </c>
      <c r="C391" s="12">
        <v>29.23</v>
      </c>
      <c r="D391" s="12">
        <f t="shared" si="5"/>
        <v>39.742897721587823</v>
      </c>
    </row>
    <row r="392" spans="1:4" x14ac:dyDescent="0.2">
      <c r="A392" s="13">
        <v>37712</v>
      </c>
      <c r="B392" s="26">
        <v>1.8320000000000001</v>
      </c>
      <c r="C392" s="12">
        <v>24.48</v>
      </c>
      <c r="D392" s="12">
        <f t="shared" si="5"/>
        <v>33.411685676855896</v>
      </c>
    </row>
    <row r="393" spans="1:4" x14ac:dyDescent="0.2">
      <c r="A393" s="13">
        <v>37742</v>
      </c>
      <c r="B393" s="26">
        <v>1.829</v>
      </c>
      <c r="C393" s="12">
        <v>25.15</v>
      </c>
      <c r="D393" s="12">
        <f t="shared" si="5"/>
        <v>34.382442618917445</v>
      </c>
    </row>
    <row r="394" spans="1:4" x14ac:dyDescent="0.2">
      <c r="A394" s="13">
        <v>37773</v>
      </c>
      <c r="B394" s="26">
        <v>1.831</v>
      </c>
      <c r="C394" s="12">
        <v>27.22</v>
      </c>
      <c r="D394" s="12">
        <f t="shared" si="5"/>
        <v>37.171682545057344</v>
      </c>
    </row>
    <row r="395" spans="1:4" x14ac:dyDescent="0.2">
      <c r="A395" s="13">
        <v>37803</v>
      </c>
      <c r="B395" s="26">
        <v>1.837</v>
      </c>
      <c r="C395" s="12">
        <v>27.95</v>
      </c>
      <c r="D395" s="12">
        <f t="shared" si="5"/>
        <v>38.043905906369076</v>
      </c>
    </row>
    <row r="396" spans="1:4" x14ac:dyDescent="0.2">
      <c r="A396" s="13">
        <v>37834</v>
      </c>
      <c r="B396" s="26">
        <v>1.845</v>
      </c>
      <c r="C396" s="12">
        <v>28.5</v>
      </c>
      <c r="D396" s="12">
        <f t="shared" si="5"/>
        <v>38.624327642276427</v>
      </c>
    </row>
    <row r="397" spans="1:4" x14ac:dyDescent="0.2">
      <c r="A397" s="13">
        <v>37865</v>
      </c>
      <c r="B397" s="26">
        <v>1.851</v>
      </c>
      <c r="C397" s="12">
        <v>25.66</v>
      </c>
      <c r="D397" s="12">
        <f t="shared" si="5"/>
        <v>34.662722971366833</v>
      </c>
    </row>
    <row r="398" spans="1:4" x14ac:dyDescent="0.2">
      <c r="A398" s="13">
        <v>37895</v>
      </c>
      <c r="B398" s="26">
        <v>1.849</v>
      </c>
      <c r="C398" s="12">
        <v>27.32</v>
      </c>
      <c r="D398" s="12">
        <f t="shared" si="5"/>
        <v>36.945047290427262</v>
      </c>
    </row>
    <row r="399" spans="1:4" x14ac:dyDescent="0.2">
      <c r="A399" s="13">
        <v>37926</v>
      </c>
      <c r="B399" s="26">
        <v>1.85</v>
      </c>
      <c r="C399" s="12">
        <v>27.47</v>
      </c>
      <c r="D399" s="12">
        <f t="shared" si="5"/>
        <v>37.127813508108105</v>
      </c>
    </row>
    <row r="400" spans="1:4" x14ac:dyDescent="0.2">
      <c r="A400" s="13">
        <v>37956</v>
      </c>
      <c r="B400" s="26">
        <v>1.855</v>
      </c>
      <c r="C400" s="12">
        <v>28.63</v>
      </c>
      <c r="D400" s="12">
        <f t="shared" si="5"/>
        <v>38.591341622641508</v>
      </c>
    </row>
    <row r="401" spans="1:4" x14ac:dyDescent="0.2">
      <c r="A401" s="13">
        <v>37987</v>
      </c>
      <c r="B401" s="26">
        <v>1.863</v>
      </c>
      <c r="C401" s="12">
        <v>30.11</v>
      </c>
      <c r="D401" s="12">
        <f t="shared" si="5"/>
        <v>40.411999930220077</v>
      </c>
    </row>
    <row r="402" spans="1:4" x14ac:dyDescent="0.2">
      <c r="A402" s="13">
        <v>38018</v>
      </c>
      <c r="B402" s="26">
        <v>1.867</v>
      </c>
      <c r="C402" s="12">
        <v>30.69</v>
      </c>
      <c r="D402" s="12">
        <f t="shared" si="5"/>
        <v>41.10219482056776</v>
      </c>
    </row>
    <row r="403" spans="1:4" x14ac:dyDescent="0.2">
      <c r="A403" s="13">
        <v>38047</v>
      </c>
      <c r="B403" s="26">
        <v>1.871</v>
      </c>
      <c r="C403" s="12">
        <v>32.159999999999997</v>
      </c>
      <c r="D403" s="12">
        <f t="shared" si="5"/>
        <v>42.978840577231431</v>
      </c>
    </row>
    <row r="404" spans="1:4" x14ac:dyDescent="0.2">
      <c r="A404" s="13">
        <v>38078</v>
      </c>
      <c r="B404" s="26">
        <v>1.8740000000000001</v>
      </c>
      <c r="C404" s="12">
        <v>32.340000000000003</v>
      </c>
      <c r="D404" s="12">
        <f t="shared" si="5"/>
        <v>43.150205859124874</v>
      </c>
    </row>
    <row r="405" spans="1:4" x14ac:dyDescent="0.2">
      <c r="A405" s="13">
        <v>38108</v>
      </c>
      <c r="B405" s="26">
        <v>1.8819999999999999</v>
      </c>
      <c r="C405" s="12">
        <v>35.68</v>
      </c>
      <c r="D405" s="12">
        <f t="shared" si="5"/>
        <v>47.404292539851227</v>
      </c>
    </row>
    <row r="406" spans="1:4" x14ac:dyDescent="0.2">
      <c r="A406" s="13">
        <v>38139</v>
      </c>
      <c r="B406" s="26">
        <v>1.889</v>
      </c>
      <c r="C406" s="12">
        <v>33.450000000000003</v>
      </c>
      <c r="D406" s="12">
        <f t="shared" si="5"/>
        <v>44.276838883006889</v>
      </c>
    </row>
    <row r="407" spans="1:4" x14ac:dyDescent="0.2">
      <c r="A407" s="13">
        <v>38169</v>
      </c>
      <c r="B407" s="26">
        <v>1.891</v>
      </c>
      <c r="C407" s="12">
        <v>35.89</v>
      </c>
      <c r="D407" s="12">
        <f t="shared" si="5"/>
        <v>47.456354378635645</v>
      </c>
    </row>
    <row r="408" spans="1:4" x14ac:dyDescent="0.2">
      <c r="A408" s="13">
        <v>38200</v>
      </c>
      <c r="B408" s="26">
        <v>1.8919999999999999</v>
      </c>
      <c r="C408" s="12">
        <v>39.46</v>
      </c>
      <c r="D408" s="12">
        <f t="shared" si="5"/>
        <v>52.149289016913329</v>
      </c>
    </row>
    <row r="409" spans="1:4" x14ac:dyDescent="0.2">
      <c r="A409" s="13">
        <v>38231</v>
      </c>
      <c r="B409" s="26">
        <v>1.8979999999999999</v>
      </c>
      <c r="C409" s="12">
        <v>40.42</v>
      </c>
      <c r="D409" s="12">
        <f t="shared" si="5"/>
        <v>53.249133371970508</v>
      </c>
    </row>
    <row r="410" spans="1:4" x14ac:dyDescent="0.2">
      <c r="A410" s="13">
        <v>38261</v>
      </c>
      <c r="B410" s="26">
        <v>1.9079999999999999</v>
      </c>
      <c r="C410" s="12">
        <v>45.36</v>
      </c>
      <c r="D410" s="12">
        <f t="shared" si="5"/>
        <v>59.44387584905661</v>
      </c>
    </row>
    <row r="411" spans="1:4" x14ac:dyDescent="0.2">
      <c r="A411" s="13">
        <v>38292</v>
      </c>
      <c r="B411" s="26">
        <v>1.917</v>
      </c>
      <c r="C411" s="12">
        <v>39.89</v>
      </c>
      <c r="D411" s="12">
        <f t="shared" si="5"/>
        <v>52.030064752217008</v>
      </c>
    </row>
    <row r="412" spans="1:4" x14ac:dyDescent="0.2">
      <c r="A412" s="13">
        <v>38322</v>
      </c>
      <c r="B412" s="26">
        <v>1.917</v>
      </c>
      <c r="C412" s="12">
        <v>34.07</v>
      </c>
      <c r="D412" s="12">
        <f t="shared" si="5"/>
        <v>44.438814392279603</v>
      </c>
    </row>
    <row r="413" spans="1:4" x14ac:dyDescent="0.2">
      <c r="A413" s="13">
        <v>38353</v>
      </c>
      <c r="B413" s="26">
        <v>1.9159999999999999</v>
      </c>
      <c r="C413" s="12">
        <v>37.56</v>
      </c>
      <c r="D413" s="12">
        <f t="shared" si="5"/>
        <v>49.01652532359082</v>
      </c>
    </row>
    <row r="414" spans="1:4" x14ac:dyDescent="0.2">
      <c r="A414" s="13">
        <v>38384</v>
      </c>
      <c r="B414" s="26">
        <v>1.9239999999999999</v>
      </c>
      <c r="C414" s="12">
        <v>39.72</v>
      </c>
      <c r="D414" s="12">
        <f t="shared" si="5"/>
        <v>51.619835363825366</v>
      </c>
    </row>
    <row r="415" spans="1:4" x14ac:dyDescent="0.2">
      <c r="A415" s="13">
        <v>38412</v>
      </c>
      <c r="B415" s="26">
        <v>1.931</v>
      </c>
      <c r="C415" s="12">
        <v>45.73</v>
      </c>
      <c r="D415" s="12">
        <f t="shared" si="5"/>
        <v>59.214950497151733</v>
      </c>
    </row>
    <row r="416" spans="1:4" x14ac:dyDescent="0.2">
      <c r="A416" s="13">
        <v>38443</v>
      </c>
      <c r="B416" s="26">
        <v>1.9370000000000001</v>
      </c>
      <c r="C416" s="12">
        <v>45.25</v>
      </c>
      <c r="D416" s="12">
        <f t="shared" si="5"/>
        <v>58.411909783169854</v>
      </c>
    </row>
    <row r="417" spans="1:4" x14ac:dyDescent="0.2">
      <c r="A417" s="13">
        <v>38473</v>
      </c>
      <c r="B417" s="26">
        <v>1.9359999999999999</v>
      </c>
      <c r="C417" s="12">
        <v>43.19</v>
      </c>
      <c r="D417" s="12">
        <f t="shared" si="5"/>
        <v>55.781513548553718</v>
      </c>
    </row>
    <row r="418" spans="1:4" x14ac:dyDescent="0.2">
      <c r="A418" s="13">
        <v>38504</v>
      </c>
      <c r="B418" s="26">
        <v>1.9370000000000001</v>
      </c>
      <c r="C418" s="12">
        <v>49.28</v>
      </c>
      <c r="D418" s="12">
        <f t="shared" si="5"/>
        <v>63.614119648941667</v>
      </c>
    </row>
    <row r="419" spans="1:4" x14ac:dyDescent="0.2">
      <c r="A419" s="13">
        <v>38534</v>
      </c>
      <c r="B419" s="26">
        <v>1.9490000000000001</v>
      </c>
      <c r="C419" s="12">
        <v>52.79</v>
      </c>
      <c r="D419" s="12">
        <f t="shared" si="5"/>
        <v>67.725507147255001</v>
      </c>
    </row>
    <row r="420" spans="1:4" x14ac:dyDescent="0.2">
      <c r="A420" s="13">
        <v>38565</v>
      </c>
      <c r="B420" s="26">
        <v>1.9610000000000001</v>
      </c>
      <c r="C420" s="12">
        <v>58.67</v>
      </c>
      <c r="D420" s="12">
        <f t="shared" si="5"/>
        <v>74.80849841407445</v>
      </c>
    </row>
    <row r="421" spans="1:4" x14ac:dyDescent="0.2">
      <c r="A421" s="13">
        <v>38596</v>
      </c>
      <c r="B421" s="26">
        <v>1.988</v>
      </c>
      <c r="C421" s="12">
        <v>58.79</v>
      </c>
      <c r="D421" s="12">
        <f t="shared" si="5"/>
        <v>73.943418224346075</v>
      </c>
    </row>
    <row r="422" spans="1:4" x14ac:dyDescent="0.2">
      <c r="A422" s="13">
        <v>38626</v>
      </c>
      <c r="B422" s="26">
        <v>1.9910000000000001</v>
      </c>
      <c r="C422" s="12">
        <v>55.31</v>
      </c>
      <c r="D422" s="12">
        <f t="shared" si="5"/>
        <v>69.461609377197391</v>
      </c>
    </row>
    <row r="423" spans="1:4" x14ac:dyDescent="0.2">
      <c r="A423" s="13">
        <v>38657</v>
      </c>
      <c r="B423" s="26">
        <v>1.9810000000000001</v>
      </c>
      <c r="C423" s="12">
        <v>49.97</v>
      </c>
      <c r="D423" s="12">
        <f t="shared" si="5"/>
        <v>63.072103730439167</v>
      </c>
    </row>
    <row r="424" spans="1:4" x14ac:dyDescent="0.2">
      <c r="A424" s="13">
        <v>38687</v>
      </c>
      <c r="B424" s="26">
        <v>1.9810000000000001</v>
      </c>
      <c r="C424" s="12">
        <v>50.85</v>
      </c>
      <c r="D424" s="12">
        <f t="shared" si="5"/>
        <v>64.18283919737506</v>
      </c>
    </row>
    <row r="425" spans="1:4" x14ac:dyDescent="0.2">
      <c r="A425" s="13">
        <v>38718</v>
      </c>
      <c r="B425" s="26">
        <v>1.9930000000000001</v>
      </c>
      <c r="C425" s="12">
        <v>55.85</v>
      </c>
      <c r="D425" s="12">
        <f t="shared" ref="D425:D488" si="6">C425*$B$593/B425</f>
        <v>70.069387581535381</v>
      </c>
    </row>
    <row r="426" spans="1:4" x14ac:dyDescent="0.2">
      <c r="A426" s="13">
        <v>38749</v>
      </c>
      <c r="B426" s="26">
        <v>1.994</v>
      </c>
      <c r="C426" s="12">
        <v>52.8</v>
      </c>
      <c r="D426" s="12">
        <f t="shared" si="6"/>
        <v>66.209637713139415</v>
      </c>
    </row>
    <row r="427" spans="1:4" x14ac:dyDescent="0.2">
      <c r="A427" s="13">
        <v>38777</v>
      </c>
      <c r="B427" s="26">
        <v>1.9970000000000001</v>
      </c>
      <c r="C427" s="12">
        <v>55.31</v>
      </c>
      <c r="D427" s="12">
        <f t="shared" si="6"/>
        <v>69.252911502253383</v>
      </c>
    </row>
    <row r="428" spans="1:4" x14ac:dyDescent="0.2">
      <c r="A428" s="13">
        <v>38808</v>
      </c>
      <c r="B428" s="26">
        <v>2.0070000000000001</v>
      </c>
      <c r="C428" s="12">
        <v>62.41</v>
      </c>
      <c r="D428" s="12">
        <f t="shared" si="6"/>
        <v>77.753375670154455</v>
      </c>
    </row>
    <row r="429" spans="1:4" x14ac:dyDescent="0.2">
      <c r="A429" s="13">
        <v>38838</v>
      </c>
      <c r="B429" s="26">
        <v>2.0129999999999999</v>
      </c>
      <c r="C429" s="12">
        <v>64.39</v>
      </c>
      <c r="D429" s="12">
        <f t="shared" si="6"/>
        <v>79.981048499751623</v>
      </c>
    </row>
    <row r="430" spans="1:4" x14ac:dyDescent="0.2">
      <c r="A430" s="13">
        <v>38869</v>
      </c>
      <c r="B430" s="26">
        <v>2.0179999999999998</v>
      </c>
      <c r="C430" s="12">
        <v>63.79</v>
      </c>
      <c r="D430" s="12">
        <f t="shared" si="6"/>
        <v>79.039445208126864</v>
      </c>
    </row>
    <row r="431" spans="1:4" x14ac:dyDescent="0.2">
      <c r="A431" s="13">
        <v>38899</v>
      </c>
      <c r="B431" s="26">
        <v>2.0289999999999999</v>
      </c>
      <c r="C431" s="12">
        <v>67.989999999999995</v>
      </c>
      <c r="D431" s="12">
        <f t="shared" si="6"/>
        <v>83.786767782158691</v>
      </c>
    </row>
    <row r="432" spans="1:4" x14ac:dyDescent="0.2">
      <c r="A432" s="13">
        <v>38930</v>
      </c>
      <c r="B432" s="26">
        <v>2.0379999999999998</v>
      </c>
      <c r="C432" s="12">
        <v>66.45</v>
      </c>
      <c r="D432" s="12">
        <f t="shared" si="6"/>
        <v>81.527335451422985</v>
      </c>
    </row>
    <row r="433" spans="1:4" x14ac:dyDescent="0.2">
      <c r="A433" s="13">
        <v>38961</v>
      </c>
      <c r="B433" s="26">
        <v>2.028</v>
      </c>
      <c r="C433" s="12">
        <v>57.29</v>
      </c>
      <c r="D433" s="12">
        <f t="shared" si="6"/>
        <v>70.635547302761353</v>
      </c>
    </row>
    <row r="434" spans="1:4" x14ac:dyDescent="0.2">
      <c r="A434" s="13">
        <v>38991</v>
      </c>
      <c r="B434" s="26">
        <v>2.0190000000000001</v>
      </c>
      <c r="C434" s="12">
        <v>52.7</v>
      </c>
      <c r="D434" s="12">
        <f t="shared" si="6"/>
        <v>65.2659613174839</v>
      </c>
    </row>
    <row r="435" spans="1:4" x14ac:dyDescent="0.2">
      <c r="A435" s="13">
        <v>39022</v>
      </c>
      <c r="B435" s="26">
        <v>2.02</v>
      </c>
      <c r="C435" s="12">
        <v>52.7</v>
      </c>
      <c r="D435" s="12">
        <f t="shared" si="6"/>
        <v>65.233651435643566</v>
      </c>
    </row>
    <row r="436" spans="1:4" x14ac:dyDescent="0.2">
      <c r="A436" s="13">
        <v>39052</v>
      </c>
      <c r="B436" s="26">
        <v>2.0310000000000001</v>
      </c>
      <c r="C436" s="12">
        <v>54.97</v>
      </c>
      <c r="D436" s="12">
        <f t="shared" si="6"/>
        <v>67.674998764155589</v>
      </c>
    </row>
    <row r="437" spans="1:4" x14ac:dyDescent="0.2">
      <c r="A437" s="13">
        <v>39083</v>
      </c>
      <c r="B437" s="26">
        <v>2.03437</v>
      </c>
      <c r="C437" s="12">
        <v>49.57</v>
      </c>
      <c r="D437" s="12">
        <f t="shared" si="6"/>
        <v>60.925825041659088</v>
      </c>
    </row>
    <row r="438" spans="1:4" x14ac:dyDescent="0.2">
      <c r="A438" s="13">
        <v>39114</v>
      </c>
      <c r="B438" s="26">
        <v>2.0422600000000002</v>
      </c>
      <c r="C438" s="12">
        <v>53.77</v>
      </c>
      <c r="D438" s="12">
        <f t="shared" si="6"/>
        <v>65.832666795608787</v>
      </c>
    </row>
    <row r="439" spans="1:4" x14ac:dyDescent="0.2">
      <c r="A439" s="13">
        <v>39142</v>
      </c>
      <c r="B439" s="26">
        <v>2.05288</v>
      </c>
      <c r="C439" s="12">
        <v>56.31</v>
      </c>
      <c r="D439" s="12">
        <f t="shared" si="6"/>
        <v>68.585831256576142</v>
      </c>
    </row>
    <row r="440" spans="1:4" x14ac:dyDescent="0.2">
      <c r="A440" s="13">
        <v>39173</v>
      </c>
      <c r="B440" s="26">
        <v>2.05904</v>
      </c>
      <c r="C440" s="12">
        <v>60.45</v>
      </c>
      <c r="D440" s="12">
        <f t="shared" si="6"/>
        <v>73.40809680724999</v>
      </c>
    </row>
    <row r="441" spans="1:4" x14ac:dyDescent="0.2">
      <c r="A441" s="13">
        <v>39203</v>
      </c>
      <c r="B441" s="26">
        <v>2.0675500000000002</v>
      </c>
      <c r="C441" s="12">
        <v>61.55</v>
      </c>
      <c r="D441" s="12">
        <f t="shared" si="6"/>
        <v>74.436248869434834</v>
      </c>
    </row>
    <row r="442" spans="1:4" x14ac:dyDescent="0.2">
      <c r="A442" s="13">
        <v>39234</v>
      </c>
      <c r="B442" s="26">
        <v>2.0723400000000001</v>
      </c>
      <c r="C442" s="12">
        <v>65.239999999999995</v>
      </c>
      <c r="D442" s="12">
        <f t="shared" si="6"/>
        <v>78.716429292490602</v>
      </c>
    </row>
    <row r="443" spans="1:4" x14ac:dyDescent="0.2">
      <c r="A443" s="13">
        <v>39264</v>
      </c>
      <c r="B443" s="26">
        <v>2.0760299999999998</v>
      </c>
      <c r="C443" s="12">
        <v>70.75</v>
      </c>
      <c r="D443" s="12">
        <f t="shared" si="6"/>
        <v>85.212883604764869</v>
      </c>
    </row>
    <row r="444" spans="1:4" x14ac:dyDescent="0.2">
      <c r="A444" s="13">
        <v>39295</v>
      </c>
      <c r="B444" s="26">
        <v>2.07667</v>
      </c>
      <c r="C444" s="12">
        <v>68.28</v>
      </c>
      <c r="D444" s="12">
        <f t="shared" si="6"/>
        <v>82.212615755030896</v>
      </c>
    </row>
    <row r="445" spans="1:4" x14ac:dyDescent="0.2">
      <c r="A445" s="13">
        <v>39326</v>
      </c>
      <c r="B445" s="26">
        <v>2.0854699999999999</v>
      </c>
      <c r="C445" s="12">
        <v>72.34</v>
      </c>
      <c r="D445" s="12">
        <f t="shared" si="6"/>
        <v>86.733525670472375</v>
      </c>
    </row>
    <row r="446" spans="1:4" x14ac:dyDescent="0.2">
      <c r="A446" s="13">
        <v>39356</v>
      </c>
      <c r="B446" s="26">
        <v>2.0918999999999999</v>
      </c>
      <c r="C446" s="12">
        <v>78.61</v>
      </c>
      <c r="D446" s="12">
        <f t="shared" si="6"/>
        <v>93.96136544289881</v>
      </c>
    </row>
    <row r="447" spans="1:4" x14ac:dyDescent="0.2">
      <c r="A447" s="13">
        <v>39387</v>
      </c>
      <c r="B447" s="26">
        <v>2.1083400000000001</v>
      </c>
      <c r="C447" s="12">
        <v>85.53</v>
      </c>
      <c r="D447" s="12">
        <f t="shared" si="6"/>
        <v>101.43556827172088</v>
      </c>
    </row>
    <row r="448" spans="1:4" x14ac:dyDescent="0.2">
      <c r="A448" s="13">
        <v>39417</v>
      </c>
      <c r="B448" s="26">
        <v>2.1144500000000002</v>
      </c>
      <c r="C448" s="12">
        <v>83.21</v>
      </c>
      <c r="D448" s="12">
        <f t="shared" si="6"/>
        <v>98.398968322731676</v>
      </c>
    </row>
    <row r="449" spans="1:4" x14ac:dyDescent="0.2">
      <c r="A449" s="13">
        <v>39448</v>
      </c>
      <c r="B449" s="26">
        <v>2.12174</v>
      </c>
      <c r="C449" s="12">
        <v>84.82</v>
      </c>
      <c r="D449" s="12">
        <f t="shared" si="6"/>
        <v>99.958227652775548</v>
      </c>
    </row>
    <row r="450" spans="1:4" x14ac:dyDescent="0.2">
      <c r="A450" s="13">
        <v>39479</v>
      </c>
      <c r="B450" s="26">
        <v>2.1268699999999998</v>
      </c>
      <c r="C450" s="12">
        <v>87.41</v>
      </c>
      <c r="D450" s="12">
        <f t="shared" si="6"/>
        <v>102.76201647021212</v>
      </c>
    </row>
    <row r="451" spans="1:4" x14ac:dyDescent="0.2">
      <c r="A451" s="13">
        <v>39508</v>
      </c>
      <c r="B451" s="26">
        <v>2.1344799999999999</v>
      </c>
      <c r="C451" s="12">
        <v>96.96</v>
      </c>
      <c r="D451" s="12">
        <f t="shared" si="6"/>
        <v>113.58290184026086</v>
      </c>
    </row>
    <row r="452" spans="1:4" x14ac:dyDescent="0.2">
      <c r="A452" s="13">
        <v>39539</v>
      </c>
      <c r="B452" s="26">
        <v>2.1394199999999999</v>
      </c>
      <c r="C452" s="12">
        <v>104.72</v>
      </c>
      <c r="D452" s="12">
        <f t="shared" si="6"/>
        <v>122.39002544614897</v>
      </c>
    </row>
    <row r="453" spans="1:4" x14ac:dyDescent="0.2">
      <c r="A453" s="13">
        <v>39569</v>
      </c>
      <c r="B453" s="26">
        <v>2.1520800000000002</v>
      </c>
      <c r="C453" s="12">
        <v>116.55</v>
      </c>
      <c r="D453" s="12">
        <f t="shared" si="6"/>
        <v>135.41485509367681</v>
      </c>
    </row>
    <row r="454" spans="1:4" x14ac:dyDescent="0.2">
      <c r="A454" s="13">
        <v>39600</v>
      </c>
      <c r="B454" s="26">
        <v>2.1746300000000001</v>
      </c>
      <c r="C454" s="12">
        <v>126.22</v>
      </c>
      <c r="D454" s="12">
        <f t="shared" si="6"/>
        <v>145.12934786147528</v>
      </c>
    </row>
    <row r="455" spans="1:4" x14ac:dyDescent="0.2">
      <c r="A455" s="13">
        <v>39630</v>
      </c>
      <c r="B455" s="26">
        <v>2.1901600000000001</v>
      </c>
      <c r="C455" s="12">
        <v>127.77</v>
      </c>
      <c r="D455" s="12">
        <f t="shared" si="6"/>
        <v>145.86983603481025</v>
      </c>
    </row>
    <row r="456" spans="1:4" x14ac:dyDescent="0.2">
      <c r="A456" s="13">
        <v>39661</v>
      </c>
      <c r="B456" s="26">
        <v>2.1869000000000001</v>
      </c>
      <c r="C456" s="12">
        <v>111.19</v>
      </c>
      <c r="D456" s="12">
        <f t="shared" si="6"/>
        <v>127.13035174447849</v>
      </c>
    </row>
    <row r="457" spans="1:4" x14ac:dyDescent="0.2">
      <c r="A457" s="13">
        <v>39692</v>
      </c>
      <c r="B457" s="26">
        <v>2.1887699999999999</v>
      </c>
      <c r="C457" s="12">
        <v>96.38</v>
      </c>
      <c r="D457" s="12">
        <f t="shared" si="6"/>
        <v>110.10302154177919</v>
      </c>
    </row>
    <row r="458" spans="1:4" x14ac:dyDescent="0.2">
      <c r="A458" s="13">
        <v>39722</v>
      </c>
      <c r="B458" s="26">
        <v>2.16995</v>
      </c>
      <c r="C458" s="12">
        <v>70.84</v>
      </c>
      <c r="D458" s="12">
        <f t="shared" si="6"/>
        <v>81.628397096707303</v>
      </c>
    </row>
    <row r="459" spans="1:4" x14ac:dyDescent="0.2">
      <c r="A459" s="13">
        <v>39753</v>
      </c>
      <c r="B459" s="26">
        <v>2.1315300000000001</v>
      </c>
      <c r="C459" s="12">
        <v>49.1</v>
      </c>
      <c r="D459" s="12">
        <f t="shared" si="6"/>
        <v>57.597347773664929</v>
      </c>
    </row>
    <row r="460" spans="1:4" x14ac:dyDescent="0.2">
      <c r="A460" s="13">
        <v>39783</v>
      </c>
      <c r="B460" s="26">
        <v>2.1139800000000002</v>
      </c>
      <c r="C460" s="12">
        <v>35.590000000000003</v>
      </c>
      <c r="D460" s="12">
        <f t="shared" si="6"/>
        <v>42.095876512549786</v>
      </c>
    </row>
    <row r="461" spans="1:4" x14ac:dyDescent="0.2">
      <c r="A461" s="13">
        <v>39814</v>
      </c>
      <c r="B461" s="26">
        <v>2.1193300000000002</v>
      </c>
      <c r="C461" s="12">
        <v>36.840000000000003</v>
      </c>
      <c r="D461" s="12">
        <f t="shared" si="6"/>
        <v>43.464378968825059</v>
      </c>
    </row>
    <row r="462" spans="1:4" x14ac:dyDescent="0.2">
      <c r="A462" s="13">
        <v>39845</v>
      </c>
      <c r="B462" s="26">
        <v>2.1270500000000001</v>
      </c>
      <c r="C462" s="12">
        <v>38.56</v>
      </c>
      <c r="D462" s="12">
        <f t="shared" si="6"/>
        <v>45.328544002256649</v>
      </c>
    </row>
    <row r="463" spans="1:4" x14ac:dyDescent="0.2">
      <c r="A463" s="13">
        <v>39873</v>
      </c>
      <c r="B463" s="26">
        <v>2.1249500000000001</v>
      </c>
      <c r="C463" s="12">
        <v>45.96</v>
      </c>
      <c r="D463" s="12">
        <f t="shared" si="6"/>
        <v>54.080879700698837</v>
      </c>
    </row>
    <row r="464" spans="1:4" x14ac:dyDescent="0.2">
      <c r="A464" s="13">
        <v>39904</v>
      </c>
      <c r="B464" s="26">
        <v>2.1270899999999999</v>
      </c>
      <c r="C464" s="12">
        <v>49.58</v>
      </c>
      <c r="D464" s="12">
        <f t="shared" si="6"/>
        <v>58.28181922720713</v>
      </c>
    </row>
    <row r="465" spans="1:4" x14ac:dyDescent="0.2">
      <c r="A465" s="13">
        <v>39934</v>
      </c>
      <c r="B465" s="26">
        <v>2.13022</v>
      </c>
      <c r="C465" s="12">
        <v>56.77</v>
      </c>
      <c r="D465" s="12">
        <f t="shared" si="6"/>
        <v>66.635686966604396</v>
      </c>
    </row>
    <row r="466" spans="1:4" x14ac:dyDescent="0.2">
      <c r="A466" s="13">
        <v>39965</v>
      </c>
      <c r="B466" s="26">
        <v>2.1478999999999999</v>
      </c>
      <c r="C466" s="12">
        <v>66.37</v>
      </c>
      <c r="D466" s="12">
        <f t="shared" si="6"/>
        <v>77.262757246612992</v>
      </c>
    </row>
    <row r="467" spans="1:4" x14ac:dyDescent="0.2">
      <c r="A467" s="13">
        <v>39995</v>
      </c>
      <c r="B467" s="26">
        <v>2.1472600000000002</v>
      </c>
      <c r="C467" s="12">
        <v>63.46</v>
      </c>
      <c r="D467" s="12">
        <f t="shared" si="6"/>
        <v>73.897181906243304</v>
      </c>
    </row>
    <row r="468" spans="1:4" x14ac:dyDescent="0.2">
      <c r="A468" s="13">
        <v>40026</v>
      </c>
      <c r="B468" s="26">
        <v>2.1544500000000002</v>
      </c>
      <c r="C468" s="12">
        <v>68.09</v>
      </c>
      <c r="D468" s="12">
        <f t="shared" si="6"/>
        <v>79.02406346399313</v>
      </c>
    </row>
    <row r="469" spans="1:4" x14ac:dyDescent="0.2">
      <c r="A469" s="13">
        <v>40057</v>
      </c>
      <c r="B469" s="26">
        <v>2.1586099999999999</v>
      </c>
      <c r="C469" s="12">
        <v>67.650000000000006</v>
      </c>
      <c r="D469" s="12">
        <f t="shared" si="6"/>
        <v>78.362098781160114</v>
      </c>
    </row>
    <row r="470" spans="1:4" x14ac:dyDescent="0.2">
      <c r="A470" s="13">
        <v>40087</v>
      </c>
      <c r="B470" s="26">
        <v>2.1650900000000002</v>
      </c>
      <c r="C470" s="12">
        <v>72.06</v>
      </c>
      <c r="D470" s="12">
        <f t="shared" si="6"/>
        <v>83.220581601688608</v>
      </c>
    </row>
    <row r="471" spans="1:4" x14ac:dyDescent="0.2">
      <c r="A471" s="13">
        <v>40118</v>
      </c>
      <c r="B471" s="26">
        <v>2.1723400000000002</v>
      </c>
      <c r="C471" s="12">
        <v>74.400000000000006</v>
      </c>
      <c r="D471" s="12">
        <f t="shared" si="6"/>
        <v>85.636237789664605</v>
      </c>
    </row>
    <row r="472" spans="1:4" x14ac:dyDescent="0.2">
      <c r="A472" s="13">
        <v>40148</v>
      </c>
      <c r="B472" s="26">
        <v>2.17347</v>
      </c>
      <c r="C472" s="12">
        <v>72.67</v>
      </c>
      <c r="D472" s="12">
        <f t="shared" si="6"/>
        <v>83.601477540522765</v>
      </c>
    </row>
    <row r="473" spans="1:4" x14ac:dyDescent="0.2">
      <c r="A473" s="13">
        <v>40179</v>
      </c>
      <c r="B473" s="26">
        <v>2.1748799999999999</v>
      </c>
      <c r="C473" s="12">
        <v>75.069999999999993</v>
      </c>
      <c r="D473" s="12">
        <f t="shared" si="6"/>
        <v>86.306510791399987</v>
      </c>
    </row>
    <row r="474" spans="1:4" x14ac:dyDescent="0.2">
      <c r="A474" s="13">
        <v>40210</v>
      </c>
      <c r="B474" s="26">
        <v>2.1728100000000001</v>
      </c>
      <c r="C474" s="12">
        <v>73.73</v>
      </c>
      <c r="D474" s="12">
        <f t="shared" si="6"/>
        <v>84.846694101186955</v>
      </c>
    </row>
    <row r="475" spans="1:4" x14ac:dyDescent="0.2">
      <c r="A475" s="13">
        <v>40238</v>
      </c>
      <c r="B475" s="26">
        <v>2.17353</v>
      </c>
      <c r="C475" s="12">
        <v>76.77</v>
      </c>
      <c r="D475" s="12">
        <f t="shared" si="6"/>
        <v>88.315787263115766</v>
      </c>
    </row>
    <row r="476" spans="1:4" x14ac:dyDescent="0.2">
      <c r="A476" s="13">
        <v>40269</v>
      </c>
      <c r="B476" s="26">
        <v>2.1740300000000001</v>
      </c>
      <c r="C476" s="12">
        <v>80.03</v>
      </c>
      <c r="D476" s="12">
        <f t="shared" si="6"/>
        <v>92.044899339015558</v>
      </c>
    </row>
    <row r="477" spans="1:4" x14ac:dyDescent="0.2">
      <c r="A477" s="13">
        <v>40299</v>
      </c>
      <c r="B477" s="26">
        <v>2.1728999999999998</v>
      </c>
      <c r="C477" s="12">
        <v>71.150000000000006</v>
      </c>
      <c r="D477" s="12">
        <f t="shared" si="6"/>
        <v>81.874301417460558</v>
      </c>
    </row>
    <row r="478" spans="1:4" x14ac:dyDescent="0.2">
      <c r="A478" s="13">
        <v>40330</v>
      </c>
      <c r="B478" s="26">
        <v>2.1719900000000001</v>
      </c>
      <c r="C478" s="12">
        <v>71.91</v>
      </c>
      <c r="D478" s="12">
        <f t="shared" si="6"/>
        <v>82.783524081602579</v>
      </c>
    </row>
    <row r="479" spans="1:4" x14ac:dyDescent="0.2">
      <c r="A479" s="13">
        <v>40360</v>
      </c>
      <c r="B479" s="26">
        <v>2.17605</v>
      </c>
      <c r="C479" s="12">
        <v>73.27</v>
      </c>
      <c r="D479" s="12">
        <f t="shared" si="6"/>
        <v>84.191794117782209</v>
      </c>
    </row>
    <row r="480" spans="1:4" x14ac:dyDescent="0.2">
      <c r="A480" s="13">
        <v>40391</v>
      </c>
      <c r="B480" s="26">
        <v>2.17923</v>
      </c>
      <c r="C480" s="12">
        <v>73.52</v>
      </c>
      <c r="D480" s="12">
        <f t="shared" si="6"/>
        <v>84.355785226892067</v>
      </c>
    </row>
    <row r="481" spans="1:4" x14ac:dyDescent="0.2">
      <c r="A481" s="13">
        <v>40422</v>
      </c>
      <c r="B481" s="26">
        <v>2.18275</v>
      </c>
      <c r="C481" s="12">
        <v>73.150000000000006</v>
      </c>
      <c r="D481" s="12">
        <f t="shared" si="6"/>
        <v>83.795901294238931</v>
      </c>
    </row>
    <row r="482" spans="1:4" x14ac:dyDescent="0.2">
      <c r="A482" s="13">
        <v>40452</v>
      </c>
      <c r="B482" s="26">
        <v>2.19035</v>
      </c>
      <c r="C482" s="12">
        <v>76.900000000000006</v>
      </c>
      <c r="D482" s="12">
        <f t="shared" si="6"/>
        <v>87.786001004405705</v>
      </c>
    </row>
    <row r="483" spans="1:4" x14ac:dyDescent="0.2">
      <c r="A483" s="13">
        <v>40483</v>
      </c>
      <c r="B483" s="26">
        <v>2.1959</v>
      </c>
      <c r="C483" s="12">
        <v>79.92</v>
      </c>
      <c r="D483" s="12">
        <f t="shared" si="6"/>
        <v>91.002926654219237</v>
      </c>
    </row>
    <row r="484" spans="1:4" x14ac:dyDescent="0.2">
      <c r="A484" s="13">
        <v>40513</v>
      </c>
      <c r="B484" s="26">
        <v>2.20472</v>
      </c>
      <c r="C484" s="12">
        <v>85.59</v>
      </c>
      <c r="D484" s="12">
        <f t="shared" si="6"/>
        <v>97.06932899869372</v>
      </c>
    </row>
    <row r="485" spans="1:4" x14ac:dyDescent="0.2">
      <c r="A485" s="13">
        <v>40544</v>
      </c>
      <c r="B485" s="26">
        <v>2.2118699999999998</v>
      </c>
      <c r="C485" s="12">
        <v>87.61</v>
      </c>
      <c r="D485" s="12">
        <f t="shared" si="6"/>
        <v>99.039063493785818</v>
      </c>
    </row>
    <row r="486" spans="1:4" x14ac:dyDescent="0.2">
      <c r="A486" s="13">
        <v>40575</v>
      </c>
      <c r="B486" s="26">
        <v>2.2189800000000002</v>
      </c>
      <c r="C486" s="12">
        <v>91.42</v>
      </c>
      <c r="D486" s="12">
        <f t="shared" si="6"/>
        <v>103.01495378056585</v>
      </c>
    </row>
    <row r="487" spans="1:4" x14ac:dyDescent="0.2">
      <c r="A487" s="13">
        <v>40603</v>
      </c>
      <c r="B487" s="26">
        <v>2.2304599999999999</v>
      </c>
      <c r="C487" s="12">
        <v>102.43</v>
      </c>
      <c r="D487" s="12">
        <f t="shared" si="6"/>
        <v>114.82730616554436</v>
      </c>
    </row>
    <row r="488" spans="1:4" x14ac:dyDescent="0.2">
      <c r="A488" s="13">
        <v>40634</v>
      </c>
      <c r="B488" s="26">
        <v>2.2409300000000001</v>
      </c>
      <c r="C488" s="12">
        <v>113.02</v>
      </c>
      <c r="D488" s="12">
        <f t="shared" si="6"/>
        <v>126.10707578549976</v>
      </c>
    </row>
    <row r="489" spans="1:4" x14ac:dyDescent="0.2">
      <c r="A489" s="13">
        <v>40664</v>
      </c>
      <c r="B489" s="26">
        <v>2.2480600000000002</v>
      </c>
      <c r="C489" s="12">
        <v>107.98</v>
      </c>
      <c r="D489" s="12">
        <f t="shared" ref="D489:D544" si="7">C489*$B$593/B489</f>
        <v>120.10134411892921</v>
      </c>
    </row>
    <row r="490" spans="1:4" x14ac:dyDescent="0.2">
      <c r="A490" s="13">
        <v>40695</v>
      </c>
      <c r="B490" s="26">
        <v>2.2480600000000002</v>
      </c>
      <c r="C490" s="12">
        <v>105.38</v>
      </c>
      <c r="D490" s="12">
        <f t="shared" si="7"/>
        <v>117.2094799338096</v>
      </c>
    </row>
    <row r="491" spans="1:4" x14ac:dyDescent="0.2">
      <c r="A491" s="13">
        <v>40725</v>
      </c>
      <c r="B491" s="26">
        <v>2.2539500000000001</v>
      </c>
      <c r="C491" s="12">
        <v>105.94</v>
      </c>
      <c r="D491" s="12">
        <f t="shared" si="7"/>
        <v>117.52442466780541</v>
      </c>
    </row>
    <row r="492" spans="1:4" x14ac:dyDescent="0.2">
      <c r="A492" s="13">
        <v>40756</v>
      </c>
      <c r="B492" s="26">
        <v>2.2610600000000001</v>
      </c>
      <c r="C492" s="12">
        <v>99</v>
      </c>
      <c r="D492" s="12">
        <f t="shared" si="7"/>
        <v>109.48019203382485</v>
      </c>
    </row>
    <row r="493" spans="1:4" x14ac:dyDescent="0.2">
      <c r="A493" s="13">
        <v>40787</v>
      </c>
      <c r="B493" s="26">
        <v>2.2659699999999998</v>
      </c>
      <c r="C493" s="12">
        <v>101.05</v>
      </c>
      <c r="D493" s="12">
        <f t="shared" si="7"/>
        <v>111.50506752075272</v>
      </c>
    </row>
    <row r="494" spans="1:4" x14ac:dyDescent="0.2">
      <c r="A494" s="13">
        <v>40817</v>
      </c>
      <c r="B494" s="26">
        <v>2.2675000000000001</v>
      </c>
      <c r="C494" s="12">
        <v>101.99</v>
      </c>
      <c r="D494" s="12">
        <f t="shared" si="7"/>
        <v>112.4663858125689</v>
      </c>
    </row>
    <row r="495" spans="1:4" x14ac:dyDescent="0.2">
      <c r="A495" s="13">
        <v>40848</v>
      </c>
      <c r="B495" s="26">
        <v>2.27169</v>
      </c>
      <c r="C495" s="12">
        <v>107.67</v>
      </c>
      <c r="D495" s="12">
        <f t="shared" si="7"/>
        <v>118.5108436406376</v>
      </c>
    </row>
    <row r="496" spans="1:4" x14ac:dyDescent="0.2">
      <c r="A496" s="13">
        <v>40878</v>
      </c>
      <c r="B496" s="26">
        <v>2.27223</v>
      </c>
      <c r="C496" s="12">
        <v>106.52</v>
      </c>
      <c r="D496" s="12">
        <f t="shared" si="7"/>
        <v>117.21719141108075</v>
      </c>
    </row>
    <row r="497" spans="1:4" x14ac:dyDescent="0.2">
      <c r="A497" s="13">
        <v>40909</v>
      </c>
      <c r="B497" s="26">
        <v>2.2784200000000001</v>
      </c>
      <c r="C497" s="12">
        <v>105.25</v>
      </c>
      <c r="D497" s="12">
        <f t="shared" si="7"/>
        <v>115.50499436012676</v>
      </c>
    </row>
    <row r="498" spans="1:4" x14ac:dyDescent="0.2">
      <c r="A498" s="13">
        <v>40940</v>
      </c>
      <c r="B498" s="26">
        <v>2.28329</v>
      </c>
      <c r="C498" s="12">
        <v>108.08</v>
      </c>
      <c r="D498" s="12">
        <f t="shared" si="7"/>
        <v>118.35775103469116</v>
      </c>
    </row>
    <row r="499" spans="1:4" x14ac:dyDescent="0.2">
      <c r="A499" s="13">
        <v>40969</v>
      </c>
      <c r="B499" s="26">
        <v>2.2880699999999998</v>
      </c>
      <c r="C499" s="12">
        <v>111</v>
      </c>
      <c r="D499" s="12">
        <f t="shared" si="7"/>
        <v>121.30148422032543</v>
      </c>
    </row>
    <row r="500" spans="1:4" x14ac:dyDescent="0.2">
      <c r="A500" s="13">
        <v>41000</v>
      </c>
      <c r="B500" s="26">
        <v>2.2918699999999999</v>
      </c>
      <c r="C500" s="12">
        <v>108.54</v>
      </c>
      <c r="D500" s="12">
        <f t="shared" si="7"/>
        <v>118.41651628582775</v>
      </c>
    </row>
    <row r="501" spans="1:4" x14ac:dyDescent="0.2">
      <c r="A501" s="13">
        <v>41030</v>
      </c>
      <c r="B501" s="26">
        <v>2.2871299999999999</v>
      </c>
      <c r="C501" s="12">
        <v>103.26</v>
      </c>
      <c r="D501" s="12">
        <f t="shared" si="7"/>
        <v>112.88954253584187</v>
      </c>
    </row>
    <row r="502" spans="1:4" x14ac:dyDescent="0.2">
      <c r="A502" s="13">
        <v>41061</v>
      </c>
      <c r="B502" s="26">
        <v>2.2852399999999999</v>
      </c>
      <c r="C502" s="12">
        <v>92.18</v>
      </c>
      <c r="D502" s="12">
        <f t="shared" si="7"/>
        <v>100.85962045999545</v>
      </c>
    </row>
    <row r="503" spans="1:4" x14ac:dyDescent="0.2">
      <c r="A503" s="13">
        <v>41091</v>
      </c>
      <c r="B503" s="26">
        <v>2.2858999999999998</v>
      </c>
      <c r="C503" s="12">
        <v>92.99</v>
      </c>
      <c r="D503" s="12">
        <f t="shared" si="7"/>
        <v>101.71651289645216</v>
      </c>
    </row>
    <row r="504" spans="1:4" x14ac:dyDescent="0.2">
      <c r="A504" s="13">
        <v>41122</v>
      </c>
      <c r="B504" s="26">
        <v>2.2991799999999998</v>
      </c>
      <c r="C504" s="12">
        <v>97.04</v>
      </c>
      <c r="D504" s="12">
        <f t="shared" si="7"/>
        <v>105.53347962317002</v>
      </c>
    </row>
    <row r="505" spans="1:4" x14ac:dyDescent="0.2">
      <c r="A505" s="13">
        <v>41153</v>
      </c>
      <c r="B505" s="26">
        <v>2.3101500000000001</v>
      </c>
      <c r="C505" s="12">
        <v>101.82</v>
      </c>
      <c r="D505" s="12">
        <f t="shared" si="7"/>
        <v>110.20602945263293</v>
      </c>
    </row>
    <row r="506" spans="1:4" x14ac:dyDescent="0.2">
      <c r="A506" s="13">
        <v>41183</v>
      </c>
      <c r="B506" s="26">
        <v>2.3163800000000001</v>
      </c>
      <c r="C506" s="12">
        <v>100.92</v>
      </c>
      <c r="D506" s="12">
        <f t="shared" si="7"/>
        <v>108.93812053290048</v>
      </c>
    </row>
    <row r="507" spans="1:4" x14ac:dyDescent="0.2">
      <c r="A507" s="13">
        <v>41214</v>
      </c>
      <c r="B507" s="26">
        <v>2.3124899999999999</v>
      </c>
      <c r="C507" s="12">
        <v>98.07</v>
      </c>
      <c r="D507" s="12">
        <f t="shared" si="7"/>
        <v>106.03976457844142</v>
      </c>
    </row>
    <row r="508" spans="1:4" x14ac:dyDescent="0.2">
      <c r="A508" s="13">
        <v>41244</v>
      </c>
      <c r="B508" s="26">
        <v>2.3122099999999999</v>
      </c>
      <c r="C508" s="12">
        <v>93.7</v>
      </c>
      <c r="D508" s="12">
        <f t="shared" si="7"/>
        <v>101.32690062753817</v>
      </c>
    </row>
    <row r="509" spans="1:4" x14ac:dyDescent="0.2">
      <c r="A509" s="13">
        <v>41275</v>
      </c>
      <c r="B509" s="26">
        <v>2.3167900000000001</v>
      </c>
      <c r="C509" s="12">
        <v>97.91</v>
      </c>
      <c r="D509" s="12">
        <f t="shared" si="7"/>
        <v>105.670271569715</v>
      </c>
    </row>
    <row r="510" spans="1:4" x14ac:dyDescent="0.2">
      <c r="A510" s="13">
        <v>41306</v>
      </c>
      <c r="B510" s="26">
        <v>2.3293699999999999</v>
      </c>
      <c r="C510" s="12">
        <v>99.23</v>
      </c>
      <c r="D510" s="12">
        <f t="shared" si="7"/>
        <v>106.51651687366113</v>
      </c>
    </row>
    <row r="511" spans="1:4" x14ac:dyDescent="0.2">
      <c r="A511" s="13">
        <v>41334</v>
      </c>
      <c r="B511" s="26">
        <v>2.3228200000000001</v>
      </c>
      <c r="C511" s="12">
        <v>99.11</v>
      </c>
      <c r="D511" s="12">
        <f t="shared" si="7"/>
        <v>106.68770239192017</v>
      </c>
    </row>
    <row r="512" spans="1:4" x14ac:dyDescent="0.2">
      <c r="A512" s="13">
        <v>41365</v>
      </c>
      <c r="B512" s="26">
        <v>2.3179699999999999</v>
      </c>
      <c r="C512" s="12">
        <v>96.45</v>
      </c>
      <c r="D512" s="12">
        <f t="shared" si="7"/>
        <v>104.04156207802518</v>
      </c>
    </row>
    <row r="513" spans="1:4" x14ac:dyDescent="0.2">
      <c r="A513" s="13">
        <v>41395</v>
      </c>
      <c r="B513" s="26">
        <v>2.3189299999999999</v>
      </c>
      <c r="C513" s="12">
        <v>98.5</v>
      </c>
      <c r="D513" s="12">
        <f t="shared" si="7"/>
        <v>106.20893019625431</v>
      </c>
    </row>
    <row r="514" spans="1:4" x14ac:dyDescent="0.2">
      <c r="A514" s="13">
        <v>41426</v>
      </c>
      <c r="B514" s="26">
        <v>2.3244500000000001</v>
      </c>
      <c r="C514" s="12">
        <v>97.17</v>
      </c>
      <c r="D514" s="12">
        <f t="shared" si="7"/>
        <v>104.52602546408828</v>
      </c>
    </row>
    <row r="515" spans="1:4" x14ac:dyDescent="0.2">
      <c r="A515" s="13">
        <v>41456</v>
      </c>
      <c r="B515" s="26">
        <v>2.3290000000000002</v>
      </c>
      <c r="C515" s="12">
        <v>101.56</v>
      </c>
      <c r="D515" s="12">
        <f t="shared" si="7"/>
        <v>109.0349293774152</v>
      </c>
    </row>
    <row r="516" spans="1:4" x14ac:dyDescent="0.2">
      <c r="A516" s="13">
        <v>41487</v>
      </c>
      <c r="B516" s="26">
        <v>2.3345600000000002</v>
      </c>
      <c r="C516" s="12">
        <v>104.16</v>
      </c>
      <c r="D516" s="12">
        <f t="shared" si="7"/>
        <v>111.55996621204852</v>
      </c>
    </row>
    <row r="517" spans="1:4" x14ac:dyDescent="0.2">
      <c r="A517" s="13">
        <v>41518</v>
      </c>
      <c r="B517" s="26">
        <v>2.3354400000000002</v>
      </c>
      <c r="C517" s="12">
        <v>103.49</v>
      </c>
      <c r="D517" s="12">
        <f t="shared" si="7"/>
        <v>110.80060088462987</v>
      </c>
    </row>
    <row r="518" spans="1:4" x14ac:dyDescent="0.2">
      <c r="A518" s="13">
        <v>41548</v>
      </c>
      <c r="B518" s="26">
        <v>2.3366899999999999</v>
      </c>
      <c r="C518" s="12">
        <v>97.84</v>
      </c>
      <c r="D518" s="12">
        <f t="shared" si="7"/>
        <v>104.69544495846689</v>
      </c>
    </row>
    <row r="519" spans="1:4" x14ac:dyDescent="0.2">
      <c r="A519" s="13">
        <v>41579</v>
      </c>
      <c r="B519" s="26">
        <v>2.3410000000000002</v>
      </c>
      <c r="C519" s="12">
        <v>90.36</v>
      </c>
      <c r="D519" s="12">
        <f t="shared" si="7"/>
        <v>96.513319145664241</v>
      </c>
    </row>
    <row r="520" spans="1:4" x14ac:dyDescent="0.2">
      <c r="A520" s="13">
        <v>41609</v>
      </c>
      <c r="B520" s="26">
        <v>2.3471899999999999</v>
      </c>
      <c r="C520" s="12">
        <v>90.57</v>
      </c>
      <c r="D520" s="12">
        <f t="shared" si="7"/>
        <v>96.482503627742105</v>
      </c>
    </row>
    <row r="521" spans="1:4" x14ac:dyDescent="0.2">
      <c r="A521" s="13">
        <v>41640</v>
      </c>
      <c r="B521" s="26">
        <v>2.3534700000000002</v>
      </c>
      <c r="C521" s="12">
        <v>89.71</v>
      </c>
      <c r="D521" s="12">
        <f t="shared" si="7"/>
        <v>95.311352628246794</v>
      </c>
    </row>
    <row r="522" spans="1:4" x14ac:dyDescent="0.2">
      <c r="A522" s="13">
        <v>41671</v>
      </c>
      <c r="B522" s="26">
        <v>2.3552200000000001</v>
      </c>
      <c r="C522" s="12">
        <v>96.1</v>
      </c>
      <c r="D522" s="12">
        <f t="shared" si="7"/>
        <v>102.02447062270191</v>
      </c>
    </row>
    <row r="523" spans="1:4" x14ac:dyDescent="0.2">
      <c r="A523" s="13">
        <v>41699</v>
      </c>
      <c r="B523" s="26">
        <v>2.3595600000000001</v>
      </c>
      <c r="C523" s="12">
        <v>97.13</v>
      </c>
      <c r="D523" s="12">
        <f t="shared" si="7"/>
        <v>102.92830155198426</v>
      </c>
    </row>
    <row r="524" spans="1:4" x14ac:dyDescent="0.2">
      <c r="A524" s="13">
        <v>41730</v>
      </c>
      <c r="B524" s="26">
        <v>2.36463</v>
      </c>
      <c r="C524" s="12">
        <v>97.33</v>
      </c>
      <c r="D524" s="12">
        <f t="shared" si="7"/>
        <v>102.91909796035743</v>
      </c>
    </row>
    <row r="525" spans="1:4" x14ac:dyDescent="0.2">
      <c r="A525" s="13">
        <v>41760</v>
      </c>
      <c r="B525" s="26">
        <v>2.3686699999999998</v>
      </c>
      <c r="C525" s="12">
        <v>98.46</v>
      </c>
      <c r="D525" s="12">
        <f t="shared" si="7"/>
        <v>103.93641065239143</v>
      </c>
    </row>
    <row r="526" spans="1:4" x14ac:dyDescent="0.2">
      <c r="A526" s="13">
        <v>41791</v>
      </c>
      <c r="B526" s="26">
        <v>2.37188</v>
      </c>
      <c r="C526" s="12">
        <v>100.26</v>
      </c>
      <c r="D526" s="12">
        <f t="shared" si="7"/>
        <v>105.69329326104189</v>
      </c>
    </row>
    <row r="527" spans="1:4" x14ac:dyDescent="0.2">
      <c r="A527" s="13">
        <v>41821</v>
      </c>
      <c r="B527" s="26">
        <v>2.3748499999999999</v>
      </c>
      <c r="C527" s="12">
        <v>98.75</v>
      </c>
      <c r="D527" s="12">
        <f t="shared" si="7"/>
        <v>103.9712734488494</v>
      </c>
    </row>
    <row r="528" spans="1:4" x14ac:dyDescent="0.2">
      <c r="A528" s="13">
        <v>41852</v>
      </c>
      <c r="B528" s="26">
        <v>2.37439</v>
      </c>
      <c r="C528" s="12">
        <v>93.23</v>
      </c>
      <c r="D528" s="12">
        <f t="shared" si="7"/>
        <v>98.178427684584264</v>
      </c>
    </row>
    <row r="529" spans="1:4" x14ac:dyDescent="0.2">
      <c r="A529" s="13">
        <v>41883</v>
      </c>
      <c r="B529" s="26">
        <v>2.37452</v>
      </c>
      <c r="C529" s="12">
        <v>89.38</v>
      </c>
      <c r="D529" s="12">
        <f t="shared" si="7"/>
        <v>94.118925702878897</v>
      </c>
    </row>
    <row r="530" spans="1:4" x14ac:dyDescent="0.2">
      <c r="A530" s="13">
        <v>41913</v>
      </c>
      <c r="B530" s="26">
        <v>2.3744700000000001</v>
      </c>
      <c r="C530" s="12">
        <v>82.75</v>
      </c>
      <c r="D530" s="12">
        <f t="shared" si="7"/>
        <v>87.139238124718361</v>
      </c>
    </row>
    <row r="531" spans="1:4" x14ac:dyDescent="0.2">
      <c r="A531" s="13">
        <v>41944</v>
      </c>
      <c r="B531" s="26">
        <v>2.3704200000000002</v>
      </c>
      <c r="C531" s="12">
        <v>74.34</v>
      </c>
      <c r="D531" s="12">
        <f t="shared" si="7"/>
        <v>78.416904928240569</v>
      </c>
    </row>
    <row r="532" spans="1:4" x14ac:dyDescent="0.2">
      <c r="A532" s="19">
        <v>41974</v>
      </c>
      <c r="B532" s="26">
        <v>2.3626999999999998</v>
      </c>
      <c r="C532" s="12">
        <v>57.36</v>
      </c>
      <c r="D532" s="12">
        <f t="shared" si="7"/>
        <v>60.703398281626953</v>
      </c>
    </row>
    <row r="533" spans="1:4" x14ac:dyDescent="0.2">
      <c r="A533" s="13">
        <v>42005</v>
      </c>
      <c r="B533" s="26">
        <v>2.34836</v>
      </c>
      <c r="C533" s="12">
        <v>44.74</v>
      </c>
      <c r="D533" s="12">
        <f t="shared" si="7"/>
        <v>47.636928145599484</v>
      </c>
    </row>
    <row r="534" spans="1:4" x14ac:dyDescent="0.2">
      <c r="A534" s="13">
        <v>42036</v>
      </c>
      <c r="B534" s="26">
        <v>2.3527399999999998</v>
      </c>
      <c r="C534" s="12">
        <v>47.18</v>
      </c>
      <c r="D534" s="12">
        <f t="shared" si="7"/>
        <v>50.141398565077317</v>
      </c>
    </row>
    <row r="535" spans="1:4" x14ac:dyDescent="0.2">
      <c r="A535" s="13">
        <v>42064</v>
      </c>
      <c r="B535" s="26">
        <v>2.3595600000000001</v>
      </c>
      <c r="C535" s="12">
        <v>47.22</v>
      </c>
      <c r="D535" s="12">
        <f t="shared" si="7"/>
        <v>50.038859253420128</v>
      </c>
    </row>
    <row r="536" spans="1:4" x14ac:dyDescent="0.2">
      <c r="A536" s="13">
        <v>42095</v>
      </c>
      <c r="B536" s="26">
        <v>2.36165</v>
      </c>
      <c r="C536" s="12">
        <v>51.62</v>
      </c>
      <c r="D536" s="12">
        <f t="shared" si="7"/>
        <v>54.653113518091168</v>
      </c>
    </row>
    <row r="537" spans="1:4" x14ac:dyDescent="0.2">
      <c r="A537" s="13">
        <v>42125</v>
      </c>
      <c r="B537" s="26">
        <v>2.3695200000000001</v>
      </c>
      <c r="C537" s="12">
        <v>57.51</v>
      </c>
      <c r="D537" s="12">
        <f t="shared" si="7"/>
        <v>60.68696684138559</v>
      </c>
    </row>
    <row r="538" spans="1:4" x14ac:dyDescent="0.2">
      <c r="A538" s="13">
        <v>42156</v>
      </c>
      <c r="B538" s="26">
        <v>2.3761800000000002</v>
      </c>
      <c r="C538" s="12">
        <v>58.89</v>
      </c>
      <c r="D538" s="12">
        <f t="shared" si="7"/>
        <v>61.969024707724159</v>
      </c>
    </row>
    <row r="539" spans="1:4" x14ac:dyDescent="0.2">
      <c r="A539" s="13">
        <v>42186</v>
      </c>
      <c r="B539" s="26">
        <v>2.3799299999999999</v>
      </c>
      <c r="C539" s="12">
        <v>52.42</v>
      </c>
      <c r="D539" s="12">
        <f t="shared" si="7"/>
        <v>55.073829541205001</v>
      </c>
    </row>
    <row r="540" spans="1:4" x14ac:dyDescent="0.2">
      <c r="A540" s="13">
        <v>42217</v>
      </c>
      <c r="B540" s="26">
        <v>2.3798900000000001</v>
      </c>
      <c r="C540" s="12">
        <v>43.23</v>
      </c>
      <c r="D540" s="12">
        <f t="shared" si="7"/>
        <v>45.419337410552586</v>
      </c>
    </row>
    <row r="541" spans="1:4" x14ac:dyDescent="0.2">
      <c r="A541" s="13">
        <v>42248</v>
      </c>
      <c r="B541" s="26">
        <v>2.3746700000000001</v>
      </c>
      <c r="C541" s="12">
        <v>41.12</v>
      </c>
      <c r="D541" s="12">
        <f t="shared" si="7"/>
        <v>43.297446398868047</v>
      </c>
    </row>
    <row r="542" spans="1:4" x14ac:dyDescent="0.2">
      <c r="A542" s="13">
        <v>42278</v>
      </c>
      <c r="B542" s="26">
        <v>2.37764</v>
      </c>
      <c r="C542" s="12">
        <v>42.03</v>
      </c>
      <c r="D542" s="12">
        <f t="shared" si="7"/>
        <v>44.200352664827314</v>
      </c>
    </row>
    <row r="543" spans="1:4" x14ac:dyDescent="0.2">
      <c r="A543" s="13">
        <v>42309</v>
      </c>
      <c r="B543" s="26">
        <v>2.3807200000000002</v>
      </c>
      <c r="C543" s="12">
        <v>39.049999999999997</v>
      </c>
      <c r="D543" s="12">
        <f t="shared" si="7"/>
        <v>41.013342119190824</v>
      </c>
    </row>
    <row r="544" spans="1:4" x14ac:dyDescent="0.2">
      <c r="A544" s="19">
        <v>42339</v>
      </c>
      <c r="B544" s="26">
        <v>2.3782700000000001</v>
      </c>
      <c r="C544" s="12">
        <v>33.159999999999997</v>
      </c>
      <c r="D544" s="12">
        <f t="shared" si="7"/>
        <v>34.863084393277468</v>
      </c>
    </row>
    <row r="545" spans="1:4" x14ac:dyDescent="0.2">
      <c r="A545" s="13">
        <v>42370</v>
      </c>
      <c r="B545" s="26">
        <v>2.3799000000000001</v>
      </c>
      <c r="C545" s="12">
        <v>27.48</v>
      </c>
      <c r="D545" s="12">
        <f t="shared" ref="D545:D580" si="8">C545*$B$593/B545</f>
        <v>28.871574082944662</v>
      </c>
    </row>
    <row r="546" spans="1:4" x14ac:dyDescent="0.2">
      <c r="A546" s="13">
        <v>42401</v>
      </c>
      <c r="B546" s="26">
        <v>2.3753199999999999</v>
      </c>
      <c r="C546" s="12">
        <v>26.66</v>
      </c>
      <c r="D546" s="12">
        <f t="shared" si="8"/>
        <v>28.064057566980456</v>
      </c>
    </row>
    <row r="547" spans="1:4" x14ac:dyDescent="0.2">
      <c r="A547" s="13">
        <v>42430</v>
      </c>
      <c r="B547" s="26">
        <v>2.38022</v>
      </c>
      <c r="C547" s="12">
        <v>32.24</v>
      </c>
      <c r="D547" s="12">
        <f t="shared" si="8"/>
        <v>33.86806433018797</v>
      </c>
    </row>
    <row r="548" spans="1:4" x14ac:dyDescent="0.2">
      <c r="A548" s="13">
        <v>42461</v>
      </c>
      <c r="B548" s="26">
        <v>2.3884300000000001</v>
      </c>
      <c r="C548" s="12">
        <v>35.9</v>
      </c>
      <c r="D548" s="12">
        <f t="shared" si="8"/>
        <v>37.583253559869874</v>
      </c>
    </row>
    <row r="549" spans="1:4" x14ac:dyDescent="0.2">
      <c r="A549" s="13">
        <v>42491</v>
      </c>
      <c r="B549" s="26">
        <v>2.39439</v>
      </c>
      <c r="C549" s="12">
        <v>40.880000000000003</v>
      </c>
      <c r="D549" s="12">
        <f t="shared" si="8"/>
        <v>42.690224633413941</v>
      </c>
    </row>
    <row r="550" spans="1:4" x14ac:dyDescent="0.2">
      <c r="A550" s="13">
        <v>42522</v>
      </c>
      <c r="B550" s="26">
        <v>2.4007399999999999</v>
      </c>
      <c r="C550" s="12">
        <v>44.13</v>
      </c>
      <c r="D550" s="12">
        <f t="shared" si="8"/>
        <v>45.962245895015712</v>
      </c>
    </row>
    <row r="551" spans="1:4" x14ac:dyDescent="0.2">
      <c r="A551" s="13">
        <v>42552</v>
      </c>
      <c r="B551" s="26">
        <v>2.4005800000000002</v>
      </c>
      <c r="C551" s="12">
        <v>41.48</v>
      </c>
      <c r="D551" s="12">
        <f t="shared" si="8"/>
        <v>43.205099251014339</v>
      </c>
    </row>
    <row r="552" spans="1:4" x14ac:dyDescent="0.2">
      <c r="A552" s="13">
        <v>42583</v>
      </c>
      <c r="B552" s="26">
        <v>2.4056899999999999</v>
      </c>
      <c r="C552" s="12">
        <v>41.21</v>
      </c>
      <c r="D552" s="12">
        <f t="shared" ref="D552" si="9">C552*$B$593/B552</f>
        <v>42.832694391214169</v>
      </c>
    </row>
    <row r="553" spans="1:4" x14ac:dyDescent="0.2">
      <c r="A553" s="13">
        <v>42614</v>
      </c>
      <c r="B553" s="26">
        <v>2.4101699999999999</v>
      </c>
      <c r="C553" s="12">
        <v>40.86</v>
      </c>
      <c r="D553" s="12">
        <f t="shared" si="8"/>
        <v>42.389971918993268</v>
      </c>
    </row>
    <row r="554" spans="1:4" x14ac:dyDescent="0.2">
      <c r="A554" s="13">
        <v>42644</v>
      </c>
      <c r="B554" s="26">
        <v>2.4166699999999999</v>
      </c>
      <c r="C554" s="12">
        <v>44.76</v>
      </c>
      <c r="D554" s="12">
        <f t="shared" si="8"/>
        <v>46.311107813644398</v>
      </c>
    </row>
    <row r="555" spans="1:4" x14ac:dyDescent="0.2">
      <c r="A555" s="13">
        <v>42675</v>
      </c>
      <c r="B555" s="26">
        <v>2.4208099999999999</v>
      </c>
      <c r="C555" s="12">
        <v>41.8</v>
      </c>
      <c r="D555" s="12">
        <f t="shared" si="8"/>
        <v>43.174569916680781</v>
      </c>
    </row>
    <row r="556" spans="1:4" x14ac:dyDescent="0.2">
      <c r="A556" s="19">
        <v>42705</v>
      </c>
      <c r="B556" s="26">
        <v>2.4278400000000002</v>
      </c>
      <c r="C556" s="12">
        <v>46.72</v>
      </c>
      <c r="D556" s="12">
        <f t="shared" si="8"/>
        <v>48.116631343086851</v>
      </c>
    </row>
    <row r="557" spans="1:4" x14ac:dyDescent="0.2">
      <c r="A557" s="13">
        <v>42736</v>
      </c>
      <c r="B557" s="26">
        <v>2.44028</v>
      </c>
      <c r="C557" s="12">
        <v>48.12</v>
      </c>
      <c r="D557" s="12">
        <f t="shared" si="8"/>
        <v>49.305844427688626</v>
      </c>
    </row>
    <row r="558" spans="1:4" x14ac:dyDescent="0.2">
      <c r="A558" s="13">
        <v>42767</v>
      </c>
      <c r="B558" s="26">
        <v>2.44102</v>
      </c>
      <c r="C558" s="12">
        <v>49.38</v>
      </c>
      <c r="D558" s="12">
        <f t="shared" si="8"/>
        <v>50.58155666893348</v>
      </c>
    </row>
    <row r="559" spans="1:4" x14ac:dyDescent="0.2">
      <c r="A559" s="13">
        <v>42795</v>
      </c>
      <c r="B559" s="26">
        <v>2.4371700000000001</v>
      </c>
      <c r="C559" s="12">
        <v>46.53</v>
      </c>
      <c r="D559" s="12">
        <f t="shared" si="8"/>
        <v>47.737500055392118</v>
      </c>
    </row>
    <row r="560" spans="1:4" x14ac:dyDescent="0.2">
      <c r="A560" s="13">
        <v>42826</v>
      </c>
      <c r="B560" s="26">
        <v>2.4408699999999999</v>
      </c>
      <c r="C560" s="12">
        <v>47.47</v>
      </c>
      <c r="D560" s="12">
        <f t="shared" si="8"/>
        <v>48.628069086022613</v>
      </c>
    </row>
    <row r="561" spans="1:5" x14ac:dyDescent="0.2">
      <c r="A561" s="13">
        <v>42856</v>
      </c>
      <c r="B561" s="26">
        <v>2.4391099999999999</v>
      </c>
      <c r="C561" s="12">
        <v>46.94</v>
      </c>
      <c r="D561" s="12">
        <f t="shared" si="8"/>
        <v>48.119836325544973</v>
      </c>
    </row>
    <row r="562" spans="1:5" x14ac:dyDescent="0.2">
      <c r="A562" s="13">
        <v>42887</v>
      </c>
      <c r="B562" s="26">
        <v>2.4403199999999998</v>
      </c>
      <c r="C562" s="12">
        <v>43.93</v>
      </c>
      <c r="D562" s="12">
        <f t="shared" si="8"/>
        <v>45.011850417158406</v>
      </c>
    </row>
    <row r="563" spans="1:5" x14ac:dyDescent="0.2">
      <c r="A563" s="13">
        <v>42917</v>
      </c>
      <c r="B563" s="26">
        <v>2.4423599999999999</v>
      </c>
      <c r="C563" s="12">
        <v>45.02</v>
      </c>
      <c r="D563" s="12">
        <f t="shared" si="8"/>
        <v>46.090164160893565</v>
      </c>
    </row>
    <row r="564" spans="1:5" x14ac:dyDescent="0.2">
      <c r="A564" s="13">
        <v>42948</v>
      </c>
      <c r="B564" s="26">
        <v>2.45262</v>
      </c>
      <c r="C564" s="12">
        <v>47.61</v>
      </c>
      <c r="D564" s="12">
        <f t="shared" si="8"/>
        <v>48.537830307997162</v>
      </c>
    </row>
    <row r="565" spans="1:5" x14ac:dyDescent="0.2">
      <c r="A565" s="13">
        <v>42979</v>
      </c>
      <c r="B565" s="26">
        <v>2.4639199999999999</v>
      </c>
      <c r="C565" s="12">
        <v>50.37</v>
      </c>
      <c r="D565" s="12">
        <f t="shared" si="8"/>
        <v>51.116109406961272</v>
      </c>
    </row>
    <row r="566" spans="1:5" x14ac:dyDescent="0.2">
      <c r="A566" s="13">
        <v>43009</v>
      </c>
      <c r="B566" s="26">
        <v>2.46583</v>
      </c>
      <c r="C566" s="12">
        <v>51.8</v>
      </c>
      <c r="D566" s="12">
        <f t="shared" si="8"/>
        <v>52.526573445857984</v>
      </c>
    </row>
    <row r="567" spans="1:5" x14ac:dyDescent="0.2">
      <c r="A567" s="13">
        <v>43040</v>
      </c>
      <c r="B567" s="26">
        <v>2.47411</v>
      </c>
      <c r="C567" s="12">
        <v>56.36</v>
      </c>
      <c r="D567" s="12">
        <f t="shared" si="8"/>
        <v>56.959271059087911</v>
      </c>
      <c r="E567" s="10" t="s">
        <v>182</v>
      </c>
    </row>
    <row r="568" spans="1:5" x14ac:dyDescent="0.2">
      <c r="A568" s="19">
        <v>43070</v>
      </c>
      <c r="B568" s="26">
        <v>2.4790999999999999</v>
      </c>
      <c r="C568" s="12">
        <v>57.56</v>
      </c>
      <c r="D568" s="12">
        <f t="shared" si="8"/>
        <v>58.054940308983106</v>
      </c>
      <c r="E568" s="10" t="s">
        <v>183</v>
      </c>
    </row>
    <row r="569" spans="1:5" x14ac:dyDescent="0.2">
      <c r="A569" s="13">
        <v>43101</v>
      </c>
      <c r="B569" s="26">
        <v>2.4924499999999998</v>
      </c>
      <c r="C569" s="12">
        <v>60.198</v>
      </c>
      <c r="D569" s="12">
        <f t="shared" si="8"/>
        <v>60.390420095087173</v>
      </c>
      <c r="E569">
        <f t="shared" ref="E569:E592" si="10">IF($A569&gt;DATE(YEAR($C$1),MONTH($C$1)-2,1),1,0)</f>
        <v>0</v>
      </c>
    </row>
    <row r="570" spans="1:5" x14ac:dyDescent="0.2">
      <c r="A570" s="13">
        <v>43132</v>
      </c>
      <c r="B570" s="26">
        <v>2.4961899999999999</v>
      </c>
      <c r="C570" s="12">
        <v>58.73</v>
      </c>
      <c r="D570" s="12">
        <f t="shared" si="8"/>
        <v>58.82945224922782</v>
      </c>
      <c r="E570">
        <f t="shared" si="10"/>
        <v>0</v>
      </c>
    </row>
    <row r="571" spans="1:5" x14ac:dyDescent="0.2">
      <c r="A571" s="13">
        <v>43160</v>
      </c>
      <c r="B571" s="26">
        <v>2.4984303579999998</v>
      </c>
      <c r="C571" s="12">
        <v>59.22</v>
      </c>
      <c r="D571" s="12">
        <f t="shared" si="8"/>
        <v>59.267089140933351</v>
      </c>
      <c r="E571">
        <f t="shared" si="10"/>
        <v>1</v>
      </c>
    </row>
    <row r="572" spans="1:5" x14ac:dyDescent="0.2">
      <c r="A572" s="13">
        <v>43191</v>
      </c>
      <c r="B572" s="26">
        <v>2.5004170000000001</v>
      </c>
      <c r="C572" s="12">
        <v>58.5</v>
      </c>
      <c r="D572" s="12">
        <f t="shared" si="8"/>
        <v>58.5</v>
      </c>
      <c r="E572">
        <f t="shared" si="10"/>
        <v>1</v>
      </c>
    </row>
    <row r="573" spans="1:5" x14ac:dyDescent="0.2">
      <c r="A573" s="13">
        <v>43221</v>
      </c>
      <c r="B573" s="26">
        <v>2.504032</v>
      </c>
      <c r="C573" s="12">
        <v>56.5</v>
      </c>
      <c r="D573" s="12">
        <f t="shared" si="8"/>
        <v>56.418432551980167</v>
      </c>
      <c r="E573">
        <f t="shared" si="10"/>
        <v>1</v>
      </c>
    </row>
    <row r="574" spans="1:5" x14ac:dyDescent="0.2">
      <c r="A574" s="13">
        <v>43252</v>
      </c>
      <c r="B574" s="26">
        <v>2.5077219999999998</v>
      </c>
      <c r="C574" s="12">
        <v>55.5</v>
      </c>
      <c r="D574" s="12">
        <f t="shared" si="8"/>
        <v>55.338328371326654</v>
      </c>
      <c r="E574">
        <f t="shared" si="10"/>
        <v>1</v>
      </c>
    </row>
    <row r="575" spans="1:5" x14ac:dyDescent="0.2">
      <c r="A575" s="13">
        <v>43282</v>
      </c>
      <c r="B575" s="26">
        <v>2.51187</v>
      </c>
      <c r="C575" s="12">
        <v>54.5</v>
      </c>
      <c r="D575" s="12">
        <f t="shared" si="8"/>
        <v>54.25150445683893</v>
      </c>
      <c r="E575">
        <f t="shared" si="10"/>
        <v>1</v>
      </c>
    </row>
    <row r="576" spans="1:5" x14ac:dyDescent="0.2">
      <c r="A576" s="13">
        <v>43313</v>
      </c>
      <c r="B576" s="26">
        <v>2.5154239999999999</v>
      </c>
      <c r="C576" s="12">
        <v>53.5</v>
      </c>
      <c r="D576" s="12">
        <f t="shared" si="8"/>
        <v>53.180819416527797</v>
      </c>
      <c r="E576">
        <f t="shared" si="10"/>
        <v>1</v>
      </c>
    </row>
    <row r="577" spans="1:5" x14ac:dyDescent="0.2">
      <c r="A577" s="13">
        <v>43344</v>
      </c>
      <c r="B577" s="26">
        <v>2.5187680000000001</v>
      </c>
      <c r="C577" s="12">
        <v>53.5</v>
      </c>
      <c r="D577" s="12">
        <f t="shared" si="8"/>
        <v>53.110214795487316</v>
      </c>
      <c r="E577">
        <f t="shared" si="10"/>
        <v>1</v>
      </c>
    </row>
    <row r="578" spans="1:5" x14ac:dyDescent="0.2">
      <c r="A578" s="13">
        <v>43374</v>
      </c>
      <c r="B578" s="26">
        <v>2.521433</v>
      </c>
      <c r="C578" s="12">
        <v>53.5</v>
      </c>
      <c r="D578" s="12">
        <f t="shared" si="8"/>
        <v>53.054080556572394</v>
      </c>
      <c r="E578">
        <f t="shared" si="10"/>
        <v>1</v>
      </c>
    </row>
    <row r="579" spans="1:5" x14ac:dyDescent="0.2">
      <c r="A579" s="13">
        <v>43405</v>
      </c>
      <c r="B579" s="26">
        <v>2.5247039999999998</v>
      </c>
      <c r="C579" s="12">
        <v>53.5</v>
      </c>
      <c r="D579" s="12">
        <f t="shared" si="8"/>
        <v>52.985343826444613</v>
      </c>
      <c r="E579">
        <f t="shared" si="10"/>
        <v>1</v>
      </c>
    </row>
    <row r="580" spans="1:5" x14ac:dyDescent="0.2">
      <c r="A580" s="19">
        <v>43435</v>
      </c>
      <c r="B580" s="26">
        <v>2.528114</v>
      </c>
      <c r="C580" s="12">
        <v>53.5</v>
      </c>
      <c r="D580" s="12">
        <f t="shared" si="8"/>
        <v>52.91387552143614</v>
      </c>
      <c r="E580">
        <f t="shared" si="10"/>
        <v>1</v>
      </c>
    </row>
    <row r="581" spans="1:5" x14ac:dyDescent="0.2">
      <c r="A581" s="13">
        <v>43466</v>
      </c>
      <c r="B581" s="26">
        <v>2.53111</v>
      </c>
      <c r="C581" s="12">
        <v>53.5</v>
      </c>
      <c r="D581" s="12">
        <f t="shared" ref="D581:D592" si="11">C581*$B$593/B581</f>
        <v>52.851242932942469</v>
      </c>
      <c r="E581">
        <f t="shared" si="10"/>
        <v>1</v>
      </c>
    </row>
    <row r="582" spans="1:5" x14ac:dyDescent="0.2">
      <c r="A582" s="13">
        <v>43497</v>
      </c>
      <c r="B582" s="26">
        <v>2.5352130000000002</v>
      </c>
      <c r="C582" s="12">
        <v>53.5</v>
      </c>
      <c r="D582" s="12">
        <f t="shared" si="11"/>
        <v>52.765708246210473</v>
      </c>
      <c r="E582">
        <f t="shared" si="10"/>
        <v>1</v>
      </c>
    </row>
    <row r="583" spans="1:5" x14ac:dyDescent="0.2">
      <c r="A583" s="13">
        <v>43525</v>
      </c>
      <c r="B583" s="26">
        <v>2.5398700000000001</v>
      </c>
      <c r="C583" s="12">
        <v>53.5</v>
      </c>
      <c r="D583" s="12">
        <f t="shared" si="11"/>
        <v>52.668959238071238</v>
      </c>
      <c r="E583">
        <f t="shared" si="10"/>
        <v>1</v>
      </c>
    </row>
    <row r="584" spans="1:5" x14ac:dyDescent="0.2">
      <c r="A584" s="13">
        <v>43556</v>
      </c>
      <c r="B584" s="26">
        <v>2.5459139999999998</v>
      </c>
      <c r="C584" s="12">
        <v>53.5</v>
      </c>
      <c r="D584" s="12">
        <f t="shared" si="11"/>
        <v>52.543923125447293</v>
      </c>
      <c r="E584">
        <f t="shared" si="10"/>
        <v>1</v>
      </c>
    </row>
    <row r="585" spans="1:5" x14ac:dyDescent="0.2">
      <c r="A585" s="13">
        <v>43586</v>
      </c>
      <c r="B585" s="26">
        <v>2.5510540000000002</v>
      </c>
      <c r="C585" s="12">
        <v>54.5</v>
      </c>
      <c r="D585" s="12">
        <f t="shared" si="11"/>
        <v>53.418205377071594</v>
      </c>
      <c r="E585">
        <f t="shared" si="10"/>
        <v>1</v>
      </c>
    </row>
    <row r="586" spans="1:5" x14ac:dyDescent="0.2">
      <c r="A586" s="13">
        <v>43617</v>
      </c>
      <c r="B586" s="26">
        <v>2.5561229999999999</v>
      </c>
      <c r="C586" s="12">
        <v>54.5</v>
      </c>
      <c r="D586" s="12">
        <f t="shared" si="11"/>
        <v>53.312272727094907</v>
      </c>
      <c r="E586">
        <f t="shared" si="10"/>
        <v>1</v>
      </c>
    </row>
    <row r="587" spans="1:5" x14ac:dyDescent="0.2">
      <c r="A587" s="13">
        <v>43647</v>
      </c>
      <c r="B587" s="26">
        <v>2.56107</v>
      </c>
      <c r="C587" s="12">
        <v>55.5</v>
      </c>
      <c r="D587" s="12">
        <f t="shared" si="11"/>
        <v>54.18561128746969</v>
      </c>
      <c r="E587">
        <f t="shared" si="10"/>
        <v>1</v>
      </c>
    </row>
    <row r="588" spans="1:5" x14ac:dyDescent="0.2">
      <c r="A588" s="13">
        <v>43678</v>
      </c>
      <c r="B588" s="26">
        <v>2.566036</v>
      </c>
      <c r="C588" s="12">
        <v>55.5</v>
      </c>
      <c r="D588" s="12">
        <f t="shared" si="11"/>
        <v>54.080746918593505</v>
      </c>
      <c r="E588">
        <f t="shared" si="10"/>
        <v>1</v>
      </c>
    </row>
    <row r="589" spans="1:5" x14ac:dyDescent="0.2">
      <c r="A589" s="13">
        <v>43709</v>
      </c>
      <c r="B589" s="26">
        <v>2.5709689999999998</v>
      </c>
      <c r="C589" s="12">
        <v>55.5</v>
      </c>
      <c r="D589" s="12">
        <f t="shared" si="11"/>
        <v>53.976980469231641</v>
      </c>
      <c r="E589">
        <f t="shared" si="10"/>
        <v>1</v>
      </c>
    </row>
    <row r="590" spans="1:5" x14ac:dyDescent="0.2">
      <c r="A590" s="13">
        <v>43739</v>
      </c>
      <c r="B590" s="26">
        <v>2.5758260000000002</v>
      </c>
      <c r="C590" s="12">
        <v>57.5</v>
      </c>
      <c r="D590" s="12">
        <f t="shared" si="11"/>
        <v>55.816649688294156</v>
      </c>
      <c r="E590">
        <f t="shared" si="10"/>
        <v>1</v>
      </c>
    </row>
    <row r="591" spans="1:5" x14ac:dyDescent="0.2">
      <c r="A591" s="13">
        <v>43770</v>
      </c>
      <c r="B591" s="26">
        <v>2.580727</v>
      </c>
      <c r="C591" s="12">
        <v>57.5</v>
      </c>
      <c r="D591" s="12">
        <f t="shared" si="11"/>
        <v>55.710649557275914</v>
      </c>
      <c r="E591">
        <f t="shared" si="10"/>
        <v>1</v>
      </c>
    </row>
    <row r="592" spans="1:5" x14ac:dyDescent="0.2">
      <c r="A592" s="19">
        <v>43800</v>
      </c>
      <c r="B592" s="26">
        <v>2.585629</v>
      </c>
      <c r="C592" s="12">
        <v>57.5</v>
      </c>
      <c r="D592" s="12">
        <f t="shared" si="11"/>
        <v>55.605029762583882</v>
      </c>
      <c r="E592">
        <f t="shared" si="10"/>
        <v>1</v>
      </c>
    </row>
    <row r="593" spans="1:5" x14ac:dyDescent="0.2">
      <c r="A593" s="15" t="str">
        <f>"Base CPI ("&amp;TEXT('Notes and Sources'!$G$7,"m/yyyy")&amp;")"</f>
        <v>Base CPI (4/2018)</v>
      </c>
      <c r="B593" s="28">
        <v>2.5004170000000001</v>
      </c>
      <c r="C593" s="16"/>
      <c r="D593" s="16"/>
      <c r="E593" s="20"/>
    </row>
    <row r="594" spans="1:5" x14ac:dyDescent="0.2">
      <c r="A594" s="44" t="str">
        <f>A1&amp;" "&amp;TEXT(C1,"Mmmm yyyy")</f>
        <v>EIA Short-Term Energy Outlook, April 2018</v>
      </c>
      <c r="B594" s="44"/>
      <c r="C594" s="44"/>
      <c r="D594" s="44"/>
      <c r="E594" s="44"/>
    </row>
    <row r="595" spans="1:5" x14ac:dyDescent="0.2">
      <c r="A595" s="39" t="s">
        <v>184</v>
      </c>
      <c r="B595" s="39"/>
      <c r="C595" s="39"/>
      <c r="D595" s="39"/>
      <c r="E595" s="39"/>
    </row>
    <row r="596" spans="1:5" x14ac:dyDescent="0.2">
      <c r="A596" s="39" t="str">
        <f>"Real Price ("&amp;TEXT($C$1,"mmm yyyy")&amp;" $)"</f>
        <v>Real Price (Apr 2018 $)</v>
      </c>
      <c r="B596" s="39"/>
      <c r="C596" s="39"/>
      <c r="D596" s="39"/>
      <c r="E596" s="39"/>
    </row>
    <row r="597" spans="1:5" x14ac:dyDescent="0.2">
      <c r="A597" s="40" t="s">
        <v>167</v>
      </c>
      <c r="B597" s="40"/>
      <c r="C597" s="40"/>
      <c r="D597" s="40"/>
      <c r="E597" s="40"/>
    </row>
  </sheetData>
  <mergeCells count="7">
    <mergeCell ref="A596:E596"/>
    <mergeCell ref="A597:E597"/>
    <mergeCell ref="C39:D39"/>
    <mergeCell ref="A1:B1"/>
    <mergeCell ref="C1:D1"/>
    <mergeCell ref="A594:E594"/>
    <mergeCell ref="A595:E595"/>
  </mergeCells>
  <phoneticPr fontId="3" type="noConversion"/>
  <conditionalFormatting sqref="B485:D494 B497:D506 B509:D515 B518:D518 B521:D530 B533:D542 B581:D592 B545:D554 B557:D566">
    <cfRule type="expression" dxfId="93" priority="5" stopIfTrue="1">
      <formula>$E485=1</formula>
    </cfRule>
  </conditionalFormatting>
  <conditionalFormatting sqref="B495:D496 B507:D508 B519:D520">
    <cfRule type="expression" dxfId="92" priority="6" stopIfTrue="1">
      <formula>#REF!=1</formula>
    </cfRule>
  </conditionalFormatting>
  <conditionalFormatting sqref="B516:D517">
    <cfRule type="expression" dxfId="91" priority="12" stopIfTrue="1">
      <formula>#REF!=1</formula>
    </cfRule>
  </conditionalFormatting>
  <conditionalFormatting sqref="B520:D520">
    <cfRule type="expression" dxfId="90" priority="13" stopIfTrue="1">
      <formula>#REF!=1</formula>
    </cfRule>
  </conditionalFormatting>
  <conditionalFormatting sqref="B531:D532">
    <cfRule type="expression" dxfId="89" priority="35" stopIfTrue="1">
      <formula>#REF!=1</formula>
    </cfRule>
  </conditionalFormatting>
  <conditionalFormatting sqref="B543:D544">
    <cfRule type="expression" dxfId="88" priority="62" stopIfTrue="1">
      <formula>#REF!=1</formula>
    </cfRule>
  </conditionalFormatting>
  <conditionalFormatting sqref="B555:D556">
    <cfRule type="expression" dxfId="87" priority="86" stopIfTrue="1">
      <formula>#REF!=1</formula>
    </cfRule>
  </conditionalFormatting>
  <conditionalFormatting sqref="B569:D580">
    <cfRule type="expression" dxfId="86" priority="1" stopIfTrue="1">
      <formula>$E569=1</formula>
    </cfRule>
  </conditionalFormatting>
  <conditionalFormatting sqref="B567:D568">
    <cfRule type="expression" dxfId="85" priority="101" stopIfTrue="1">
      <formula>#REF!=1</formula>
    </cfRule>
  </conditionalFormatting>
  <hyperlinks>
    <hyperlink ref="A3" location="Contents!B4" display="Return to Contents"/>
    <hyperlink ref="A597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2" t="s">
        <v>168</v>
      </c>
      <c r="B1" s="42"/>
      <c r="C1" s="43">
        <f>'Notes and Sources'!$G$7</f>
        <v>43200</v>
      </c>
      <c r="D1" s="43"/>
    </row>
    <row r="2" spans="1:4" ht="15.75" x14ac:dyDescent="0.25">
      <c r="A2" s="11" t="s">
        <v>220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1" t="s">
        <v>171</v>
      </c>
      <c r="D39" s="41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1976</v>
      </c>
      <c r="B41" s="26">
        <v>0.56933333333000002</v>
      </c>
      <c r="C41" s="12">
        <v>0.61399999999999999</v>
      </c>
      <c r="D41" s="12">
        <f t="shared" ref="D41:D49" si="0">C41*$B$85/B41</f>
        <v>2.6965855468541955</v>
      </c>
    </row>
    <row r="42" spans="1:4" x14ac:dyDescent="0.2">
      <c r="A42" s="14">
        <v>1977</v>
      </c>
      <c r="B42" s="26">
        <v>0.60616666666999997</v>
      </c>
      <c r="C42" s="12">
        <v>0.65600000000000003</v>
      </c>
      <c r="D42" s="12">
        <f t="shared" ref="D42" si="1">C42*$B$85/B42</f>
        <v>2.7059778146675511</v>
      </c>
    </row>
    <row r="43" spans="1:4" x14ac:dyDescent="0.2">
      <c r="A43" s="14">
        <v>1978</v>
      </c>
      <c r="B43" s="26">
        <v>0.65241666666999998</v>
      </c>
      <c r="C43" s="12">
        <v>0.67</v>
      </c>
      <c r="D43" s="12">
        <f t="shared" si="0"/>
        <v>2.5678059368881456</v>
      </c>
    </row>
    <row r="44" spans="1:4" x14ac:dyDescent="0.2">
      <c r="A44" s="14">
        <v>1979</v>
      </c>
      <c r="B44" s="26">
        <v>0.72583333333</v>
      </c>
      <c r="C44" s="12">
        <v>0.90300000000000002</v>
      </c>
      <c r="D44" s="12">
        <f t="shared" si="0"/>
        <v>3.1107369244689362</v>
      </c>
    </row>
    <row r="45" spans="1:4" x14ac:dyDescent="0.2">
      <c r="A45" s="14">
        <v>1980</v>
      </c>
      <c r="B45" s="26">
        <v>0.82383333332999997</v>
      </c>
      <c r="C45" s="12">
        <v>1.2457385523</v>
      </c>
      <c r="D45" s="12">
        <f t="shared" si="0"/>
        <v>3.7809417605570452</v>
      </c>
    </row>
    <row r="46" spans="1:4" x14ac:dyDescent="0.2">
      <c r="A46" s="14">
        <v>1981</v>
      </c>
      <c r="B46" s="26">
        <v>0.90933333332999999</v>
      </c>
      <c r="C46" s="12">
        <v>1.3782307223000001</v>
      </c>
      <c r="D46" s="12">
        <f t="shared" si="0"/>
        <v>3.7897560791501088</v>
      </c>
    </row>
    <row r="47" spans="1:4" x14ac:dyDescent="0.2">
      <c r="A47" s="14">
        <v>1982</v>
      </c>
      <c r="B47" s="26">
        <v>0.96533333333000004</v>
      </c>
      <c r="C47" s="12">
        <v>1.2577170941</v>
      </c>
      <c r="D47" s="12">
        <f t="shared" si="0"/>
        <v>3.257752627716608</v>
      </c>
    </row>
    <row r="48" spans="1:4" x14ac:dyDescent="0.2">
      <c r="A48" s="14">
        <v>1983</v>
      </c>
      <c r="B48" s="26">
        <v>0.99583333333000001</v>
      </c>
      <c r="C48" s="12">
        <v>1.2054593904999999</v>
      </c>
      <c r="D48" s="12">
        <f t="shared" si="0"/>
        <v>3.0267626639256178</v>
      </c>
    </row>
    <row r="49" spans="1:4" x14ac:dyDescent="0.2">
      <c r="A49" s="14">
        <v>1984</v>
      </c>
      <c r="B49" s="26">
        <v>1.0393333333000001</v>
      </c>
      <c r="C49" s="12">
        <v>1.1758037336</v>
      </c>
      <c r="D49" s="12">
        <f t="shared" si="0"/>
        <v>2.8287360271820416</v>
      </c>
    </row>
    <row r="50" spans="1:4" x14ac:dyDescent="0.2">
      <c r="A50" s="14">
        <v>1985</v>
      </c>
      <c r="B50" s="26">
        <v>1.0760000000000001</v>
      </c>
      <c r="C50" s="12">
        <v>1.1665785282000001</v>
      </c>
      <c r="D50" s="12">
        <f t="shared" ref="D50:D84" si="2">C50*$B$85/B50</f>
        <v>2.7109040741136239</v>
      </c>
    </row>
    <row r="51" spans="1:4" x14ac:dyDescent="0.2">
      <c r="A51" s="14">
        <v>1986</v>
      </c>
      <c r="B51" s="26">
        <v>1.0969166667000001</v>
      </c>
      <c r="C51" s="12">
        <v>0.88521233901999996</v>
      </c>
      <c r="D51" s="12">
        <f t="shared" si="2"/>
        <v>2.0178378616073327</v>
      </c>
    </row>
    <row r="52" spans="1:4" x14ac:dyDescent="0.2">
      <c r="A52" s="14">
        <v>1987</v>
      </c>
      <c r="B52" s="26">
        <v>1.1361666667000001</v>
      </c>
      <c r="C52" s="12">
        <v>0.91233361376</v>
      </c>
      <c r="D52" s="12">
        <f t="shared" si="2"/>
        <v>2.007816761728042</v>
      </c>
    </row>
    <row r="53" spans="1:4" x14ac:dyDescent="0.2">
      <c r="A53" s="14">
        <v>1988</v>
      </c>
      <c r="B53" s="26">
        <v>1.18275</v>
      </c>
      <c r="C53" s="12">
        <v>0.90918629563999998</v>
      </c>
      <c r="D53" s="12">
        <f t="shared" si="2"/>
        <v>1.9220840158827157</v>
      </c>
    </row>
    <row r="54" spans="1:4" x14ac:dyDescent="0.2">
      <c r="A54" s="14">
        <v>1989</v>
      </c>
      <c r="B54" s="26">
        <v>1.2394166666999999</v>
      </c>
      <c r="C54" s="12">
        <v>0.98674405130999998</v>
      </c>
      <c r="D54" s="12">
        <f t="shared" si="2"/>
        <v>1.9906716335464592</v>
      </c>
    </row>
    <row r="55" spans="1:4" x14ac:dyDescent="0.2">
      <c r="A55" s="14">
        <v>1990</v>
      </c>
      <c r="B55" s="26">
        <v>1.3065833333000001</v>
      </c>
      <c r="C55" s="12">
        <v>1.1276805091</v>
      </c>
      <c r="D55" s="12">
        <f t="shared" si="2"/>
        <v>2.1580495048874773</v>
      </c>
    </row>
    <row r="56" spans="1:4" x14ac:dyDescent="0.2">
      <c r="A56" s="14">
        <v>1991</v>
      </c>
      <c r="B56" s="26">
        <v>1.3616666666999999</v>
      </c>
      <c r="C56" s="12">
        <v>1.102138557</v>
      </c>
      <c r="D56" s="12">
        <f t="shared" si="2"/>
        <v>2.0238477240226249</v>
      </c>
    </row>
    <row r="57" spans="1:4" x14ac:dyDescent="0.2">
      <c r="A57" s="14">
        <v>1992</v>
      </c>
      <c r="B57" s="26">
        <v>1.4030833332999999</v>
      </c>
      <c r="C57" s="12">
        <v>1.0868600999</v>
      </c>
      <c r="D57" s="12">
        <f t="shared" si="2"/>
        <v>1.9368795893398263</v>
      </c>
    </row>
    <row r="58" spans="1:4" x14ac:dyDescent="0.2">
      <c r="A58" s="14">
        <v>1993</v>
      </c>
      <c r="B58" s="26">
        <v>1.44475</v>
      </c>
      <c r="C58" s="12">
        <v>1.0671866478000001</v>
      </c>
      <c r="D58" s="12">
        <f t="shared" si="2"/>
        <v>1.846971196630651</v>
      </c>
    </row>
    <row r="59" spans="1:4" x14ac:dyDescent="0.2">
      <c r="A59" s="14">
        <v>1994</v>
      </c>
      <c r="B59" s="26">
        <v>1.4822500000000001</v>
      </c>
      <c r="C59" s="12">
        <v>1.0760134657</v>
      </c>
      <c r="D59" s="12">
        <f t="shared" si="2"/>
        <v>1.81513399349988</v>
      </c>
    </row>
    <row r="60" spans="1:4" x14ac:dyDescent="0.2">
      <c r="A60" s="14">
        <v>1995</v>
      </c>
      <c r="B60" s="26">
        <v>1.5238333333</v>
      </c>
      <c r="C60" s="12">
        <v>1.1107076914</v>
      </c>
      <c r="D60" s="12">
        <f t="shared" si="2"/>
        <v>1.8225302813090221</v>
      </c>
    </row>
    <row r="61" spans="1:4" x14ac:dyDescent="0.2">
      <c r="A61" s="14">
        <v>1996</v>
      </c>
      <c r="B61" s="26">
        <v>1.5685833333000001</v>
      </c>
      <c r="C61" s="12">
        <v>1.2008545742000001</v>
      </c>
      <c r="D61" s="12">
        <f t="shared" si="2"/>
        <v>1.9142350477105134</v>
      </c>
    </row>
    <row r="62" spans="1:4" x14ac:dyDescent="0.2">
      <c r="A62" s="14">
        <v>1997</v>
      </c>
      <c r="B62" s="26">
        <v>1.6052500000000001</v>
      </c>
      <c r="C62" s="12">
        <v>1.1989373022000001</v>
      </c>
      <c r="D62" s="12">
        <f t="shared" si="2"/>
        <v>1.8675241939604532</v>
      </c>
    </row>
    <row r="63" spans="1:4" x14ac:dyDescent="0.2">
      <c r="A63" s="14">
        <v>1998</v>
      </c>
      <c r="B63" s="26">
        <v>1.6300833333</v>
      </c>
      <c r="C63" s="12">
        <v>1.0294869316999999</v>
      </c>
      <c r="D63" s="12">
        <f t="shared" si="2"/>
        <v>1.5791503248421801</v>
      </c>
    </row>
    <row r="64" spans="1:4" x14ac:dyDescent="0.2">
      <c r="A64" s="14">
        <v>1999</v>
      </c>
      <c r="B64" s="26">
        <v>1.6658333332999999</v>
      </c>
      <c r="C64" s="12">
        <v>1.1393145654000001</v>
      </c>
      <c r="D64" s="12">
        <f t="shared" si="2"/>
        <v>1.7101119606187749</v>
      </c>
    </row>
    <row r="65" spans="1:4" x14ac:dyDescent="0.2">
      <c r="A65" s="14">
        <v>2000</v>
      </c>
      <c r="B65" s="26">
        <v>1.7219166667000001</v>
      </c>
      <c r="C65" s="12">
        <v>1.4875575560000001</v>
      </c>
      <c r="D65" s="12">
        <f t="shared" si="2"/>
        <v>2.1601011671657639</v>
      </c>
    </row>
    <row r="66" spans="1:4" x14ac:dyDescent="0.2">
      <c r="A66" s="14">
        <v>2001</v>
      </c>
      <c r="B66" s="26">
        <v>1.7704166667000001</v>
      </c>
      <c r="C66" s="12">
        <v>1.4252257169</v>
      </c>
      <c r="D66" s="12">
        <f t="shared" si="2"/>
        <v>2.0128926022914664</v>
      </c>
    </row>
    <row r="67" spans="1:4" x14ac:dyDescent="0.2">
      <c r="A67" s="14">
        <v>2002</v>
      </c>
      <c r="B67" s="26">
        <v>1.7986666667</v>
      </c>
      <c r="C67" s="12">
        <v>1.3440247088999999</v>
      </c>
      <c r="D67" s="12">
        <f t="shared" si="2"/>
        <v>1.8683963475674563</v>
      </c>
    </row>
    <row r="68" spans="1:4" x14ac:dyDescent="0.2">
      <c r="A68" s="14">
        <v>2003</v>
      </c>
      <c r="B68" s="26">
        <v>1.84</v>
      </c>
      <c r="C68" s="12">
        <v>1.5582411694</v>
      </c>
      <c r="D68" s="12">
        <f t="shared" si="2"/>
        <v>2.1175286467758911</v>
      </c>
    </row>
    <row r="69" spans="1:4" x14ac:dyDescent="0.2">
      <c r="A69" s="14">
        <v>2004</v>
      </c>
      <c r="B69" s="26">
        <v>1.8890833332999999</v>
      </c>
      <c r="C69" s="12">
        <v>1.8512263506</v>
      </c>
      <c r="D69" s="12">
        <f t="shared" si="2"/>
        <v>2.4503089706488392</v>
      </c>
    </row>
    <row r="70" spans="1:4" x14ac:dyDescent="0.2">
      <c r="A70" s="14">
        <v>2005</v>
      </c>
      <c r="B70" s="26">
        <v>1.9526666667000001</v>
      </c>
      <c r="C70" s="12">
        <v>2.2708162269000001</v>
      </c>
      <c r="D70" s="12">
        <f t="shared" si="2"/>
        <v>2.9078119652712653</v>
      </c>
    </row>
    <row r="71" spans="1:4" x14ac:dyDescent="0.2">
      <c r="A71" s="14">
        <v>2006</v>
      </c>
      <c r="B71" s="26">
        <v>2.0155833332999999</v>
      </c>
      <c r="C71" s="12">
        <v>2.5758821333999999</v>
      </c>
      <c r="D71" s="12">
        <f t="shared" si="2"/>
        <v>3.1954915333639451</v>
      </c>
    </row>
    <row r="72" spans="1:4" x14ac:dyDescent="0.2">
      <c r="A72" s="14">
        <v>2007</v>
      </c>
      <c r="B72" s="26">
        <v>2.0734416667</v>
      </c>
      <c r="C72" s="12">
        <v>2.8058691349</v>
      </c>
      <c r="D72" s="12">
        <f t="shared" si="2"/>
        <v>3.383670250943382</v>
      </c>
    </row>
    <row r="73" spans="1:4" x14ac:dyDescent="0.2">
      <c r="A73" s="14">
        <v>2008</v>
      </c>
      <c r="B73" s="26">
        <v>2.1525425</v>
      </c>
      <c r="C73" s="12">
        <v>3.2565255576999999</v>
      </c>
      <c r="D73" s="12">
        <f t="shared" si="2"/>
        <v>3.7828158400624194</v>
      </c>
    </row>
    <row r="74" spans="1:4" x14ac:dyDescent="0.2">
      <c r="A74" s="14">
        <v>2009</v>
      </c>
      <c r="B74" s="26">
        <v>2.1456466666999998</v>
      </c>
      <c r="C74" s="12">
        <v>2.3493384908000001</v>
      </c>
      <c r="D74" s="12">
        <f t="shared" si="2"/>
        <v>2.7377880954581237</v>
      </c>
    </row>
    <row r="75" spans="1:4" x14ac:dyDescent="0.2">
      <c r="A75" s="14">
        <v>2010</v>
      </c>
      <c r="B75" s="26">
        <v>2.1807616667</v>
      </c>
      <c r="C75" s="12">
        <v>2.7814366508999999</v>
      </c>
      <c r="D75" s="12">
        <f t="shared" si="2"/>
        <v>3.1891387273225424</v>
      </c>
    </row>
    <row r="76" spans="1:4" x14ac:dyDescent="0.2">
      <c r="A76" s="14">
        <v>2011</v>
      </c>
      <c r="B76" s="26">
        <v>2.2492299999999998</v>
      </c>
      <c r="C76" s="12">
        <v>3.5262977756999998</v>
      </c>
      <c r="D76" s="12">
        <f t="shared" si="2"/>
        <v>3.9201037267964893</v>
      </c>
    </row>
    <row r="77" spans="1:4" x14ac:dyDescent="0.2">
      <c r="A77" s="14">
        <v>2012</v>
      </c>
      <c r="B77" s="26">
        <v>2.2958608332999999</v>
      </c>
      <c r="C77" s="12">
        <v>3.6269416196000002</v>
      </c>
      <c r="D77" s="12">
        <f t="shared" si="2"/>
        <v>3.9500941660388289</v>
      </c>
    </row>
    <row r="78" spans="1:4" x14ac:dyDescent="0.2">
      <c r="A78" s="14">
        <v>2013</v>
      </c>
      <c r="B78" s="26">
        <v>2.3295175000000001</v>
      </c>
      <c r="C78" s="12">
        <v>3.5055298654999998</v>
      </c>
      <c r="D78" s="12">
        <f t="shared" si="2"/>
        <v>3.7627047101830797</v>
      </c>
    </row>
    <row r="79" spans="1:4" x14ac:dyDescent="0.2">
      <c r="A79" s="14">
        <v>2014</v>
      </c>
      <c r="B79" s="26">
        <v>2.3670650000000002</v>
      </c>
      <c r="C79" s="12">
        <v>3.3638242396</v>
      </c>
      <c r="D79" s="12">
        <f t="shared" si="2"/>
        <v>3.553330100232952</v>
      </c>
    </row>
    <row r="80" spans="1:4" x14ac:dyDescent="0.2">
      <c r="A80" s="14">
        <v>2015</v>
      </c>
      <c r="B80" s="26">
        <v>2.3699275000000002</v>
      </c>
      <c r="C80" s="12">
        <v>2.4282992347999999</v>
      </c>
      <c r="D80" s="12">
        <f t="shared" ref="D80" si="3">C80*$B$85/B80</f>
        <v>2.5620027143365824</v>
      </c>
    </row>
    <row r="81" spans="1:5" x14ac:dyDescent="0.2">
      <c r="A81" s="14">
        <v>2016</v>
      </c>
      <c r="B81" s="26">
        <v>2.4000633332999999</v>
      </c>
      <c r="C81" s="12">
        <v>2.1491986270000001</v>
      </c>
      <c r="D81" s="12">
        <f t="shared" si="2"/>
        <v>2.2390629067019461</v>
      </c>
      <c r="E81" s="10" t="s">
        <v>182</v>
      </c>
    </row>
    <row r="82" spans="1:5" x14ac:dyDescent="0.2">
      <c r="A82" s="14">
        <v>2017</v>
      </c>
      <c r="B82" s="26">
        <v>2.4513924999999999</v>
      </c>
      <c r="C82" s="12">
        <v>2.4168387713000001</v>
      </c>
      <c r="D82" s="12">
        <f t="shared" ref="D82:D83" si="4">C82*$B$85/B82</f>
        <v>2.465172243946097</v>
      </c>
      <c r="E82" s="10" t="s">
        <v>183</v>
      </c>
    </row>
    <row r="83" spans="1:5" x14ac:dyDescent="0.2">
      <c r="A83" s="14">
        <v>2018</v>
      </c>
      <c r="B83" s="27">
        <v>2.5099628632000002</v>
      </c>
      <c r="C83" s="21">
        <v>2.6447399549999999</v>
      </c>
      <c r="D83" s="21">
        <f t="shared" si="4"/>
        <v>2.6346815090444222</v>
      </c>
      <c r="E83" s="14">
        <v>1</v>
      </c>
    </row>
    <row r="84" spans="1:5" x14ac:dyDescent="0.2">
      <c r="A84" s="14">
        <v>2019</v>
      </c>
      <c r="B84" s="27">
        <v>2.5582950833</v>
      </c>
      <c r="C84" s="21">
        <v>2.6066580498</v>
      </c>
      <c r="D84" s="21">
        <f t="shared" si="2"/>
        <v>2.5476858175794965</v>
      </c>
      <c r="E84" s="14">
        <v>1</v>
      </c>
    </row>
    <row r="85" spans="1:5" x14ac:dyDescent="0.2">
      <c r="A85" s="15" t="str">
        <f>"Base CPI ("&amp;TEXT('Notes and Sources'!$G$7,"m/yyyy")&amp;")"</f>
        <v>Base CPI (4/2018)</v>
      </c>
      <c r="B85" s="28">
        <v>2.5004170000000001</v>
      </c>
      <c r="C85" s="16"/>
      <c r="D85" s="16"/>
      <c r="E85" s="20"/>
    </row>
    <row r="86" spans="1:5" x14ac:dyDescent="0.2">
      <c r="A86" s="44" t="str">
        <f>A1&amp;" "&amp;TEXT(C1,"Mmmm yyyy")</f>
        <v>EIA Short-Term Energy Outlook, April 2018</v>
      </c>
      <c r="B86" s="44"/>
      <c r="C86" s="44"/>
      <c r="D86" s="44"/>
      <c r="E86" s="44"/>
    </row>
    <row r="87" spans="1:5" x14ac:dyDescent="0.2">
      <c r="A87" s="39" t="s">
        <v>184</v>
      </c>
      <c r="B87" s="39"/>
      <c r="C87" s="39"/>
      <c r="D87" s="39"/>
      <c r="E87" s="39"/>
    </row>
    <row r="88" spans="1:5" x14ac:dyDescent="0.2">
      <c r="A88" s="34" t="str">
        <f>"Real Price ("&amp;TEXT($C$1,"mmm yyyy")&amp;" $)"</f>
        <v>Real Price (Apr 2018 $)</v>
      </c>
      <c r="B88" s="34"/>
      <c r="C88" s="34"/>
      <c r="D88" s="34"/>
      <c r="E88" s="34"/>
    </row>
    <row r="89" spans="1:5" x14ac:dyDescent="0.2">
      <c r="A89" s="40" t="s">
        <v>167</v>
      </c>
      <c r="B89" s="40"/>
      <c r="C89" s="40"/>
      <c r="D89" s="40"/>
      <c r="E89" s="40"/>
    </row>
  </sheetData>
  <mergeCells count="6">
    <mergeCell ref="A89:E89"/>
    <mergeCell ref="C39:D39"/>
    <mergeCell ref="C1:D1"/>
    <mergeCell ref="A1:B1"/>
    <mergeCell ref="A86:E86"/>
    <mergeCell ref="A87:E87"/>
  </mergeCells>
  <phoneticPr fontId="3" type="noConversion"/>
  <hyperlinks>
    <hyperlink ref="A3" location="Contents!B4" display="Return to Contents"/>
    <hyperlink ref="A89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2" t="s">
        <v>168</v>
      </c>
      <c r="B1" s="42"/>
      <c r="C1" s="43">
        <f>'Notes and Sources'!$G$7</f>
        <v>43200</v>
      </c>
      <c r="D1" s="43"/>
    </row>
    <row r="2" spans="1:4" ht="15.75" x14ac:dyDescent="0.25">
      <c r="A2" s="11" t="s">
        <v>221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1" t="s">
        <v>171</v>
      </c>
      <c r="D39" s="41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23</v>
      </c>
      <c r="B41" s="26">
        <v>0.55900000000000005</v>
      </c>
      <c r="C41" s="12">
        <v>0.59950179100000001</v>
      </c>
      <c r="D41" s="12">
        <f t="shared" ref="D41:D72" si="0">C41*$B$217/B41</f>
        <v>2.6815822356830892</v>
      </c>
    </row>
    <row r="42" spans="1:4" x14ac:dyDescent="0.2">
      <c r="A42" s="14" t="s">
        <v>24</v>
      </c>
      <c r="B42" s="26">
        <v>0.56399999999999995</v>
      </c>
      <c r="C42" s="12">
        <v>0.60284331520000001</v>
      </c>
      <c r="D42" s="12">
        <f t="shared" si="0"/>
        <v>2.6726235348624798</v>
      </c>
    </row>
    <row r="43" spans="1:4" x14ac:dyDescent="0.2">
      <c r="A43" s="14" t="s">
        <v>25</v>
      </c>
      <c r="B43" s="26">
        <v>0.57299999999999995</v>
      </c>
      <c r="C43" s="12">
        <v>0.62689555320000001</v>
      </c>
      <c r="D43" s="12">
        <f t="shared" si="0"/>
        <v>2.7356026150884549</v>
      </c>
    </row>
    <row r="44" spans="1:4" x14ac:dyDescent="0.2">
      <c r="A44" s="14" t="s">
        <v>26</v>
      </c>
      <c r="B44" s="26">
        <v>0.58133333333000003</v>
      </c>
      <c r="C44" s="12">
        <v>0.62796344640000001</v>
      </c>
      <c r="D44" s="12">
        <f t="shared" si="0"/>
        <v>2.7009813247124175</v>
      </c>
    </row>
    <row r="45" spans="1:4" x14ac:dyDescent="0.2">
      <c r="A45" s="14" t="s">
        <v>27</v>
      </c>
      <c r="B45" s="26">
        <v>0.59199999999999997</v>
      </c>
      <c r="C45" s="12">
        <v>0.63577560619999995</v>
      </c>
      <c r="D45" s="12">
        <f t="shared" si="0"/>
        <v>2.685311037040178</v>
      </c>
    </row>
    <row r="46" spans="1:4" x14ac:dyDescent="0.2">
      <c r="A46" s="14" t="s">
        <v>28</v>
      </c>
      <c r="B46" s="26">
        <v>0.60233333333000005</v>
      </c>
      <c r="C46" s="12">
        <v>0.65841168169999997</v>
      </c>
      <c r="D46" s="12">
        <f t="shared" si="0"/>
        <v>2.7332104514616149</v>
      </c>
    </row>
    <row r="47" spans="1:4" x14ac:dyDescent="0.2">
      <c r="A47" s="14" t="s">
        <v>29</v>
      </c>
      <c r="B47" s="26">
        <v>0.61066666667000002</v>
      </c>
      <c r="C47" s="12">
        <v>0.666684414</v>
      </c>
      <c r="D47" s="12">
        <f t="shared" si="0"/>
        <v>2.7297855497678039</v>
      </c>
    </row>
    <row r="48" spans="1:4" x14ac:dyDescent="0.2">
      <c r="A48" s="14" t="s">
        <v>30</v>
      </c>
      <c r="B48" s="26">
        <v>0.61966666667000003</v>
      </c>
      <c r="C48" s="12">
        <v>0.66468291499999999</v>
      </c>
      <c r="D48" s="12">
        <f t="shared" si="0"/>
        <v>2.6820620660569361</v>
      </c>
    </row>
    <row r="49" spans="1:4" x14ac:dyDescent="0.2">
      <c r="A49" s="14" t="s">
        <v>31</v>
      </c>
      <c r="B49" s="26">
        <v>0.63033333332999997</v>
      </c>
      <c r="C49" s="12">
        <v>0.64734181830000004</v>
      </c>
      <c r="D49" s="12">
        <f t="shared" si="0"/>
        <v>2.567886547800303</v>
      </c>
    </row>
    <row r="50" spans="1:4" x14ac:dyDescent="0.2">
      <c r="A50" s="14" t="s">
        <v>32</v>
      </c>
      <c r="B50" s="26">
        <v>0.64466666667000005</v>
      </c>
      <c r="C50" s="12">
        <v>0.65585991740000005</v>
      </c>
      <c r="D50" s="12">
        <f t="shared" si="0"/>
        <v>2.5438313656831588</v>
      </c>
    </row>
    <row r="51" spans="1:4" x14ac:dyDescent="0.2">
      <c r="A51" s="14" t="s">
        <v>33</v>
      </c>
      <c r="B51" s="26">
        <v>0.65966666666999996</v>
      </c>
      <c r="C51" s="12">
        <v>0.68114944700000002</v>
      </c>
      <c r="D51" s="12">
        <f t="shared" si="0"/>
        <v>2.5818458668177762</v>
      </c>
    </row>
    <row r="52" spans="1:4" x14ac:dyDescent="0.2">
      <c r="A52" s="14" t="s">
        <v>34</v>
      </c>
      <c r="B52" s="26">
        <v>0.67500000000000004</v>
      </c>
      <c r="C52" s="12">
        <v>0.6967000216</v>
      </c>
      <c r="D52" s="12">
        <f t="shared" si="0"/>
        <v>2.5808008561614924</v>
      </c>
    </row>
    <row r="53" spans="1:4" x14ac:dyDescent="0.2">
      <c r="A53" s="14" t="s">
        <v>35</v>
      </c>
      <c r="B53" s="26">
        <v>0.69199999999999995</v>
      </c>
      <c r="C53" s="12">
        <v>0.73425977649999996</v>
      </c>
      <c r="D53" s="12">
        <f t="shared" si="0"/>
        <v>2.6531150687526019</v>
      </c>
    </row>
    <row r="54" spans="1:4" x14ac:dyDescent="0.2">
      <c r="A54" s="14" t="s">
        <v>36</v>
      </c>
      <c r="B54" s="26">
        <v>0.71399999999999997</v>
      </c>
      <c r="C54" s="12">
        <v>0.8491741303</v>
      </c>
      <c r="D54" s="12">
        <f t="shared" si="0"/>
        <v>2.9737947217959881</v>
      </c>
    </row>
    <row r="55" spans="1:4" x14ac:dyDescent="0.2">
      <c r="A55" s="14" t="s">
        <v>37</v>
      </c>
      <c r="B55" s="26">
        <v>0.73699999999999999</v>
      </c>
      <c r="C55" s="12">
        <v>0.98495482190000005</v>
      </c>
      <c r="D55" s="12">
        <f t="shared" si="0"/>
        <v>3.3416523485898679</v>
      </c>
    </row>
    <row r="56" spans="1:4" x14ac:dyDescent="0.2">
      <c r="A56" s="14" t="s">
        <v>38</v>
      </c>
      <c r="B56" s="26">
        <v>0.76033333332999997</v>
      </c>
      <c r="C56" s="12">
        <v>1.0444937969999999</v>
      </c>
      <c r="D56" s="12">
        <f t="shared" si="0"/>
        <v>3.4349014201115282</v>
      </c>
    </row>
    <row r="57" spans="1:4" x14ac:dyDescent="0.2">
      <c r="A57" s="14" t="s">
        <v>39</v>
      </c>
      <c r="B57" s="26">
        <v>0.79033333333</v>
      </c>
      <c r="C57" s="12">
        <v>1.1968262656999999</v>
      </c>
      <c r="D57" s="12">
        <f t="shared" si="0"/>
        <v>3.7864589719300952</v>
      </c>
    </row>
    <row r="58" spans="1:4" x14ac:dyDescent="0.2">
      <c r="A58" s="14" t="s">
        <v>40</v>
      </c>
      <c r="B58" s="26">
        <v>0.81699999999999995</v>
      </c>
      <c r="C58" s="12">
        <v>1.2663121463</v>
      </c>
      <c r="D58" s="12">
        <f t="shared" si="0"/>
        <v>3.875530499283975</v>
      </c>
    </row>
    <row r="59" spans="1:4" x14ac:dyDescent="0.2">
      <c r="A59" s="14" t="s">
        <v>41</v>
      </c>
      <c r="B59" s="26">
        <v>0.83233333333000004</v>
      </c>
      <c r="C59" s="12">
        <v>1.2651703316</v>
      </c>
      <c r="D59" s="12">
        <f t="shared" si="0"/>
        <v>3.8007049319674961</v>
      </c>
    </row>
    <row r="60" spans="1:4" x14ac:dyDescent="0.2">
      <c r="A60" s="14" t="s">
        <v>42</v>
      </c>
      <c r="B60" s="26">
        <v>0.85566666667000002</v>
      </c>
      <c r="C60" s="12">
        <v>1.2527451889000001</v>
      </c>
      <c r="D60" s="12">
        <f t="shared" si="0"/>
        <v>3.6607542270918221</v>
      </c>
    </row>
    <row r="61" spans="1:4" x14ac:dyDescent="0.2">
      <c r="A61" s="14" t="s">
        <v>43</v>
      </c>
      <c r="B61" s="26">
        <v>0.87933333332999997</v>
      </c>
      <c r="C61" s="12">
        <v>1.3646498016999999</v>
      </c>
      <c r="D61" s="12">
        <f t="shared" si="0"/>
        <v>3.8804324070093754</v>
      </c>
    </row>
    <row r="62" spans="1:4" x14ac:dyDescent="0.2">
      <c r="A62" s="14" t="s">
        <v>44</v>
      </c>
      <c r="B62" s="26">
        <v>0.89766666666999995</v>
      </c>
      <c r="C62" s="12">
        <v>1.4007799969000001</v>
      </c>
      <c r="D62" s="12">
        <f t="shared" si="0"/>
        <v>3.9018204056766082</v>
      </c>
    </row>
    <row r="63" spans="1:4" x14ac:dyDescent="0.2">
      <c r="A63" s="14" t="s">
        <v>45</v>
      </c>
      <c r="B63" s="26">
        <v>0.92266666666999997</v>
      </c>
      <c r="C63" s="12">
        <v>1.3780565559</v>
      </c>
      <c r="D63" s="12">
        <f t="shared" si="0"/>
        <v>3.734518828744251</v>
      </c>
    </row>
    <row r="64" spans="1:4" x14ac:dyDescent="0.2">
      <c r="A64" s="14" t="s">
        <v>46</v>
      </c>
      <c r="B64" s="26">
        <v>0.93766666666999998</v>
      </c>
      <c r="C64" s="12">
        <v>1.3683017086</v>
      </c>
      <c r="D64" s="12">
        <f t="shared" si="0"/>
        <v>3.6487645076078818</v>
      </c>
    </row>
    <row r="65" spans="1:4" x14ac:dyDescent="0.2">
      <c r="A65" s="14" t="s">
        <v>47</v>
      </c>
      <c r="B65" s="26">
        <v>0.94599999999999995</v>
      </c>
      <c r="C65" s="12">
        <v>1.2826872036000001</v>
      </c>
      <c r="D65" s="12">
        <f t="shared" si="0"/>
        <v>3.3903307500675495</v>
      </c>
    </row>
    <row r="66" spans="1:4" x14ac:dyDescent="0.2">
      <c r="A66" s="14" t="s">
        <v>48</v>
      </c>
      <c r="B66" s="26">
        <v>0.95966666667</v>
      </c>
      <c r="C66" s="12">
        <v>1.2271940294999999</v>
      </c>
      <c r="D66" s="12">
        <f t="shared" si="0"/>
        <v>3.1974610770923686</v>
      </c>
    </row>
    <row r="67" spans="1:4" x14ac:dyDescent="0.2">
      <c r="A67" s="14" t="s">
        <v>49</v>
      </c>
      <c r="B67" s="26">
        <v>0.97633333333000005</v>
      </c>
      <c r="C67" s="12">
        <v>1.2854954635</v>
      </c>
      <c r="D67" s="12">
        <f t="shared" si="0"/>
        <v>3.292189870641093</v>
      </c>
    </row>
    <row r="68" spans="1:4" x14ac:dyDescent="0.2">
      <c r="A68" s="14" t="s">
        <v>50</v>
      </c>
      <c r="B68" s="26">
        <v>0.97933333333000006</v>
      </c>
      <c r="C68" s="12">
        <v>1.2375507007</v>
      </c>
      <c r="D68" s="12">
        <f t="shared" si="0"/>
        <v>3.1596931351967914</v>
      </c>
    </row>
    <row r="69" spans="1:4" x14ac:dyDescent="0.2">
      <c r="A69" s="14" t="s">
        <v>51</v>
      </c>
      <c r="B69" s="26">
        <v>0.98</v>
      </c>
      <c r="C69" s="12">
        <v>1.1471895153</v>
      </c>
      <c r="D69" s="12">
        <f t="shared" si="0"/>
        <v>2.9269920064060004</v>
      </c>
    </row>
    <row r="70" spans="1:4" x14ac:dyDescent="0.2">
      <c r="A70" s="14" t="s">
        <v>52</v>
      </c>
      <c r="B70" s="26">
        <v>0.99133333332999996</v>
      </c>
      <c r="C70" s="12">
        <v>1.2214854500000001</v>
      </c>
      <c r="D70" s="12">
        <f t="shared" si="0"/>
        <v>3.0809243286243309</v>
      </c>
    </row>
    <row r="71" spans="1:4" x14ac:dyDescent="0.2">
      <c r="A71" s="14" t="s">
        <v>53</v>
      </c>
      <c r="B71" s="26">
        <v>1.0009999999999999</v>
      </c>
      <c r="C71" s="12">
        <v>1.2474156087999999</v>
      </c>
      <c r="D71" s="12">
        <f t="shared" si="0"/>
        <v>3.115943251057812</v>
      </c>
    </row>
    <row r="72" spans="1:4" x14ac:dyDescent="0.2">
      <c r="A72" s="14" t="s">
        <v>54</v>
      </c>
      <c r="B72" s="26">
        <v>1.0109999999999999</v>
      </c>
      <c r="C72" s="12">
        <v>1.2006220433999999</v>
      </c>
      <c r="D72" s="12">
        <f t="shared" si="0"/>
        <v>2.9693924509318479</v>
      </c>
    </row>
    <row r="73" spans="1:4" x14ac:dyDescent="0.2">
      <c r="A73" s="14" t="s">
        <v>55</v>
      </c>
      <c r="B73" s="26">
        <v>1.0253333333000001</v>
      </c>
      <c r="C73" s="12">
        <v>1.1707279850000001</v>
      </c>
      <c r="D73" s="12">
        <f t="shared" ref="D73:D104" si="1">C73*$B$217/B73</f>
        <v>2.8549819468448416</v>
      </c>
    </row>
    <row r="74" spans="1:4" x14ac:dyDescent="0.2">
      <c r="A74" s="14" t="s">
        <v>56</v>
      </c>
      <c r="B74" s="26">
        <v>1.0349999999999999</v>
      </c>
      <c r="C74" s="12">
        <v>1.2010832806</v>
      </c>
      <c r="D74" s="12">
        <f t="shared" si="1"/>
        <v>2.9016512591574983</v>
      </c>
    </row>
    <row r="75" spans="1:4" x14ac:dyDescent="0.2">
      <c r="A75" s="14" t="s">
        <v>57</v>
      </c>
      <c r="B75" s="26">
        <v>1.044</v>
      </c>
      <c r="C75" s="12">
        <v>1.1688317168</v>
      </c>
      <c r="D75" s="12">
        <f t="shared" si="1"/>
        <v>2.7993933858485684</v>
      </c>
    </row>
    <row r="76" spans="1:4" x14ac:dyDescent="0.2">
      <c r="A76" s="14" t="s">
        <v>58</v>
      </c>
      <c r="B76" s="26">
        <v>1.0529999999999999</v>
      </c>
      <c r="C76" s="12">
        <v>1.1619418754999999</v>
      </c>
      <c r="D76" s="12">
        <f t="shared" si="1"/>
        <v>2.7591065702868791</v>
      </c>
    </row>
    <row r="77" spans="1:4" x14ac:dyDescent="0.2">
      <c r="A77" s="14" t="s">
        <v>59</v>
      </c>
      <c r="B77" s="26">
        <v>1.0626666667</v>
      </c>
      <c r="C77" s="12">
        <v>1.1053324133</v>
      </c>
      <c r="D77" s="12">
        <f t="shared" si="1"/>
        <v>2.6008079894413294</v>
      </c>
    </row>
    <row r="78" spans="1:4" x14ac:dyDescent="0.2">
      <c r="A78" s="14" t="s">
        <v>60</v>
      </c>
      <c r="B78" s="26">
        <v>1.0723333333</v>
      </c>
      <c r="C78" s="12">
        <v>1.1961445622</v>
      </c>
      <c r="D78" s="12">
        <f t="shared" si="1"/>
        <v>2.7891142659702282</v>
      </c>
    </row>
    <row r="79" spans="1:4" x14ac:dyDescent="0.2">
      <c r="A79" s="14" t="s">
        <v>61</v>
      </c>
      <c r="B79" s="26">
        <v>1.079</v>
      </c>
      <c r="C79" s="12">
        <v>1.1947198341</v>
      </c>
      <c r="D79" s="12">
        <f t="shared" si="1"/>
        <v>2.7685799660989994</v>
      </c>
    </row>
    <row r="80" spans="1:4" x14ac:dyDescent="0.2">
      <c r="A80" s="14" t="s">
        <v>62</v>
      </c>
      <c r="B80" s="26">
        <v>1.0900000000000001</v>
      </c>
      <c r="C80" s="12">
        <v>1.1651829764999999</v>
      </c>
      <c r="D80" s="12">
        <f t="shared" si="1"/>
        <v>2.6728837821570646</v>
      </c>
    </row>
    <row r="81" spans="1:4" x14ac:dyDescent="0.2">
      <c r="A81" s="14" t="s">
        <v>63</v>
      </c>
      <c r="B81" s="26">
        <v>1.0956666666999999</v>
      </c>
      <c r="C81" s="12">
        <v>1.053504145</v>
      </c>
      <c r="D81" s="12">
        <f t="shared" si="1"/>
        <v>2.4041980593078724</v>
      </c>
    </row>
    <row r="82" spans="1:4" x14ac:dyDescent="0.2">
      <c r="A82" s="14" t="s">
        <v>64</v>
      </c>
      <c r="B82" s="26">
        <v>1.0903333333</v>
      </c>
      <c r="C82" s="12">
        <v>0.89144064021000002</v>
      </c>
      <c r="D82" s="12">
        <f t="shared" si="1"/>
        <v>2.0443044922104354</v>
      </c>
    </row>
    <row r="83" spans="1:4" x14ac:dyDescent="0.2">
      <c r="A83" s="14" t="s">
        <v>65</v>
      </c>
      <c r="B83" s="26">
        <v>1.097</v>
      </c>
      <c r="C83" s="12">
        <v>0.82853970535999999</v>
      </c>
      <c r="D83" s="12">
        <f t="shared" si="1"/>
        <v>1.8885093568433322</v>
      </c>
    </row>
    <row r="84" spans="1:4" x14ac:dyDescent="0.2">
      <c r="A84" s="14" t="s">
        <v>66</v>
      </c>
      <c r="B84" s="26">
        <v>1.1046666667</v>
      </c>
      <c r="C84" s="12">
        <v>0.78263189772999997</v>
      </c>
      <c r="D84" s="12">
        <f t="shared" si="1"/>
        <v>1.7714901343699188</v>
      </c>
    </row>
    <row r="85" spans="1:4" x14ac:dyDescent="0.2">
      <c r="A85" s="14" t="s">
        <v>67</v>
      </c>
      <c r="B85" s="26">
        <v>1.1180000000000001</v>
      </c>
      <c r="C85" s="12">
        <v>0.85109575548000005</v>
      </c>
      <c r="D85" s="12">
        <f t="shared" si="1"/>
        <v>1.9034832697943072</v>
      </c>
    </row>
    <row r="86" spans="1:4" x14ac:dyDescent="0.2">
      <c r="A86" s="14" t="s">
        <v>68</v>
      </c>
      <c r="B86" s="26">
        <v>1.1306666667</v>
      </c>
      <c r="C86" s="12">
        <v>0.91375780877000001</v>
      </c>
      <c r="D86" s="12">
        <f t="shared" si="1"/>
        <v>2.0207331004102884</v>
      </c>
    </row>
    <row r="87" spans="1:4" x14ac:dyDescent="0.2">
      <c r="A87" s="14" t="s">
        <v>69</v>
      </c>
      <c r="B87" s="26">
        <v>1.1426666667000001</v>
      </c>
      <c r="C87" s="12">
        <v>0.94953738866000004</v>
      </c>
      <c r="D87" s="12">
        <f t="shared" si="1"/>
        <v>2.0778058010546769</v>
      </c>
    </row>
    <row r="88" spans="1:4" x14ac:dyDescent="0.2">
      <c r="A88" s="14" t="s">
        <v>70</v>
      </c>
      <c r="B88" s="26">
        <v>1.1533333333</v>
      </c>
      <c r="C88" s="12">
        <v>0.92895915818999997</v>
      </c>
      <c r="D88" s="12">
        <f t="shared" si="1"/>
        <v>2.0139756689402581</v>
      </c>
    </row>
    <row r="89" spans="1:4" x14ac:dyDescent="0.2">
      <c r="A89" s="14" t="s">
        <v>71</v>
      </c>
      <c r="B89" s="26">
        <v>1.1623333333000001</v>
      </c>
      <c r="C89" s="12">
        <v>0.87432974177</v>
      </c>
      <c r="D89" s="12">
        <f t="shared" si="1"/>
        <v>1.8808623028305249</v>
      </c>
    </row>
    <row r="90" spans="1:4" x14ac:dyDescent="0.2">
      <c r="A90" s="14" t="s">
        <v>72</v>
      </c>
      <c r="B90" s="26">
        <v>1.1756666667</v>
      </c>
      <c r="C90" s="12">
        <v>0.91617792561</v>
      </c>
      <c r="D90" s="12">
        <f t="shared" si="1"/>
        <v>1.9485343295903272</v>
      </c>
    </row>
    <row r="91" spans="1:4" x14ac:dyDescent="0.2">
      <c r="A91" s="14" t="s">
        <v>73</v>
      </c>
      <c r="B91" s="26">
        <v>1.19</v>
      </c>
      <c r="C91" s="12">
        <v>0.94047434060000001</v>
      </c>
      <c r="D91" s="12">
        <f t="shared" si="1"/>
        <v>1.9761159910084289</v>
      </c>
    </row>
    <row r="92" spans="1:4" x14ac:dyDescent="0.2">
      <c r="A92" s="14" t="s">
        <v>74</v>
      </c>
      <c r="B92" s="26">
        <v>1.2030000000000001</v>
      </c>
      <c r="C92" s="12">
        <v>0.90316806490000001</v>
      </c>
      <c r="D92" s="12">
        <f t="shared" si="1"/>
        <v>1.8772209337764449</v>
      </c>
    </row>
    <row r="93" spans="1:4" x14ac:dyDescent="0.2">
      <c r="A93" s="14" t="s">
        <v>75</v>
      </c>
      <c r="B93" s="26">
        <v>1.2166666666999999</v>
      </c>
      <c r="C93" s="12">
        <v>0.88651852856000002</v>
      </c>
      <c r="D93" s="12">
        <f t="shared" si="1"/>
        <v>1.8219172599169966</v>
      </c>
    </row>
    <row r="94" spans="1:4" x14ac:dyDescent="0.2">
      <c r="A94" s="14" t="s">
        <v>76</v>
      </c>
      <c r="B94" s="26">
        <v>1.2363333332999999</v>
      </c>
      <c r="C94" s="12">
        <v>1.0699977025</v>
      </c>
      <c r="D94" s="12">
        <f t="shared" si="1"/>
        <v>2.1640122232656323</v>
      </c>
    </row>
    <row r="95" spans="1:4" x14ac:dyDescent="0.2">
      <c r="A95" s="14" t="s">
        <v>77</v>
      </c>
      <c r="B95" s="26">
        <v>1.246</v>
      </c>
      <c r="C95" s="12">
        <v>1.0244178937999999</v>
      </c>
      <c r="D95" s="12">
        <f t="shared" si="1"/>
        <v>2.0557559524572349</v>
      </c>
    </row>
    <row r="96" spans="1:4" x14ac:dyDescent="0.2">
      <c r="A96" s="14" t="s">
        <v>78</v>
      </c>
      <c r="B96" s="26">
        <v>1.2586666666999999</v>
      </c>
      <c r="C96" s="12">
        <v>0.9600175541</v>
      </c>
      <c r="D96" s="12">
        <f t="shared" si="1"/>
        <v>1.907132584088842</v>
      </c>
    </row>
    <row r="97" spans="1:4" x14ac:dyDescent="0.2">
      <c r="A97" s="14" t="s">
        <v>79</v>
      </c>
      <c r="B97" s="26">
        <v>1.2803333333</v>
      </c>
      <c r="C97" s="12">
        <v>0.99207094128999995</v>
      </c>
      <c r="D97" s="12">
        <f t="shared" si="1"/>
        <v>1.9374572092205935</v>
      </c>
    </row>
    <row r="98" spans="1:4" x14ac:dyDescent="0.2">
      <c r="A98" s="14" t="s">
        <v>80</v>
      </c>
      <c r="B98" s="26">
        <v>1.2929999999999999</v>
      </c>
      <c r="C98" s="12">
        <v>1.0344357207999999</v>
      </c>
      <c r="D98" s="12">
        <f t="shared" si="1"/>
        <v>2.0004026772587578</v>
      </c>
    </row>
    <row r="99" spans="1:4" x14ac:dyDescent="0.2">
      <c r="A99" s="14" t="s">
        <v>81</v>
      </c>
      <c r="B99" s="26">
        <v>1.3153333332999999</v>
      </c>
      <c r="C99" s="12">
        <v>1.1507226679</v>
      </c>
      <c r="D99" s="12">
        <f t="shared" si="1"/>
        <v>2.1874960880705254</v>
      </c>
    </row>
    <row r="100" spans="1:4" x14ac:dyDescent="0.2">
      <c r="A100" s="14" t="s">
        <v>82</v>
      </c>
      <c r="B100" s="26">
        <v>1.3376666666999999</v>
      </c>
      <c r="C100" s="12">
        <v>1.3292614466999999</v>
      </c>
      <c r="D100" s="12">
        <f t="shared" si="1"/>
        <v>2.4847056456694121</v>
      </c>
    </row>
    <row r="101" spans="1:4" x14ac:dyDescent="0.2">
      <c r="A101" s="14" t="s">
        <v>83</v>
      </c>
      <c r="B101" s="26">
        <v>1.3476666666999999</v>
      </c>
      <c r="C101" s="12">
        <v>1.1037909839</v>
      </c>
      <c r="D101" s="12">
        <f t="shared" si="1"/>
        <v>2.0479379721904687</v>
      </c>
    </row>
    <row r="102" spans="1:4" x14ac:dyDescent="0.2">
      <c r="A102" s="14" t="s">
        <v>84</v>
      </c>
      <c r="B102" s="26">
        <v>1.3556666666999999</v>
      </c>
      <c r="C102" s="12">
        <v>1.1107142346000001</v>
      </c>
      <c r="D102" s="12">
        <f t="shared" si="1"/>
        <v>2.0486221447756638</v>
      </c>
    </row>
    <row r="103" spans="1:4" x14ac:dyDescent="0.2">
      <c r="A103" s="14" t="s">
        <v>85</v>
      </c>
      <c r="B103" s="26">
        <v>1.3660000000000001</v>
      </c>
      <c r="C103" s="12">
        <v>1.1064183864999999</v>
      </c>
      <c r="D103" s="12">
        <f t="shared" si="1"/>
        <v>2.0252615978895827</v>
      </c>
    </row>
    <row r="104" spans="1:4" x14ac:dyDescent="0.2">
      <c r="A104" s="14" t="s">
        <v>86</v>
      </c>
      <c r="B104" s="26">
        <v>1.3773333333</v>
      </c>
      <c r="C104" s="12">
        <v>1.0875001046999999</v>
      </c>
      <c r="D104" s="12">
        <f t="shared" si="1"/>
        <v>1.9742524801738637</v>
      </c>
    </row>
    <row r="105" spans="1:4" x14ac:dyDescent="0.2">
      <c r="A105" s="14" t="s">
        <v>87</v>
      </c>
      <c r="B105" s="26">
        <v>1.3866666667000001</v>
      </c>
      <c r="C105" s="12">
        <v>1.0136519047999999</v>
      </c>
      <c r="D105" s="12">
        <f t="shared" ref="D105:D136" si="2">C105*$B$217/B105</f>
        <v>1.8278022510457028</v>
      </c>
    </row>
    <row r="106" spans="1:4" x14ac:dyDescent="0.2">
      <c r="A106" s="14" t="s">
        <v>88</v>
      </c>
      <c r="B106" s="26">
        <v>1.3973333333</v>
      </c>
      <c r="C106" s="12">
        <v>1.1017887556999999</v>
      </c>
      <c r="D106" s="12">
        <f t="shared" si="2"/>
        <v>1.9715634555535633</v>
      </c>
    </row>
    <row r="107" spans="1:4" x14ac:dyDescent="0.2">
      <c r="A107" s="14" t="s">
        <v>89</v>
      </c>
      <c r="B107" s="26">
        <v>1.4079999999999999</v>
      </c>
      <c r="C107" s="12">
        <v>1.1267783497999999</v>
      </c>
      <c r="D107" s="12">
        <f t="shared" si="2"/>
        <v>2.0010054979203598</v>
      </c>
    </row>
    <row r="108" spans="1:4" x14ac:dyDescent="0.2">
      <c r="A108" s="14" t="s">
        <v>90</v>
      </c>
      <c r="B108" s="26">
        <v>1.4203333332999999</v>
      </c>
      <c r="C108" s="12">
        <v>1.1006154752999999</v>
      </c>
      <c r="D108" s="12">
        <f t="shared" si="2"/>
        <v>1.9375716815074766</v>
      </c>
    </row>
    <row r="109" spans="1:4" x14ac:dyDescent="0.2">
      <c r="A109" s="14" t="s">
        <v>91</v>
      </c>
      <c r="B109" s="26">
        <v>1.4306666667000001</v>
      </c>
      <c r="C109" s="12">
        <v>1.0559438071</v>
      </c>
      <c r="D109" s="12">
        <f t="shared" si="2"/>
        <v>1.8455031544194154</v>
      </c>
    </row>
    <row r="110" spans="1:4" x14ac:dyDescent="0.2">
      <c r="A110" s="14" t="s">
        <v>92</v>
      </c>
      <c r="B110" s="26">
        <v>1.4410000000000001</v>
      </c>
      <c r="C110" s="12">
        <v>1.0920949548000001</v>
      </c>
      <c r="D110" s="12">
        <f t="shared" si="2"/>
        <v>1.8949984667565245</v>
      </c>
    </row>
    <row r="111" spans="1:4" x14ac:dyDescent="0.2">
      <c r="A111" s="14" t="s">
        <v>93</v>
      </c>
      <c r="B111" s="26">
        <v>1.4476666667</v>
      </c>
      <c r="C111" s="12">
        <v>1.0631922077</v>
      </c>
      <c r="D111" s="12">
        <f t="shared" si="2"/>
        <v>1.8363508199443239</v>
      </c>
    </row>
    <row r="112" spans="1:4" x14ac:dyDescent="0.2">
      <c r="A112" s="14" t="s">
        <v>94</v>
      </c>
      <c r="B112" s="26">
        <v>1.4596666667</v>
      </c>
      <c r="C112" s="12">
        <v>1.0568018811</v>
      </c>
      <c r="D112" s="12">
        <f t="shared" si="2"/>
        <v>1.8103074143005768</v>
      </c>
    </row>
    <row r="113" spans="1:4" x14ac:dyDescent="0.2">
      <c r="A113" s="14" t="s">
        <v>95</v>
      </c>
      <c r="B113" s="26">
        <v>1.4670000000000001</v>
      </c>
      <c r="C113" s="12">
        <v>1.0050264893</v>
      </c>
      <c r="D113" s="12">
        <f t="shared" si="2"/>
        <v>1.7130097609379948</v>
      </c>
    </row>
    <row r="114" spans="1:4" x14ac:dyDescent="0.2">
      <c r="A114" s="14" t="s">
        <v>96</v>
      </c>
      <c r="B114" s="26">
        <v>1.4753333333</v>
      </c>
      <c r="C114" s="12">
        <v>1.0512505940000001</v>
      </c>
      <c r="D114" s="12">
        <f t="shared" si="2"/>
        <v>1.7816752303821199</v>
      </c>
    </row>
    <row r="115" spans="1:4" x14ac:dyDescent="0.2">
      <c r="A115" s="14" t="s">
        <v>97</v>
      </c>
      <c r="B115" s="26">
        <v>1.4890000000000001</v>
      </c>
      <c r="C115" s="12">
        <v>1.1346452482</v>
      </c>
      <c r="D115" s="12">
        <f t="shared" si="2"/>
        <v>1.9053635107914704</v>
      </c>
    </row>
    <row r="116" spans="1:4" x14ac:dyDescent="0.2">
      <c r="A116" s="14" t="s">
        <v>98</v>
      </c>
      <c r="B116" s="26">
        <v>1.4976666667</v>
      </c>
      <c r="C116" s="12">
        <v>1.1062189558</v>
      </c>
      <c r="D116" s="12">
        <f t="shared" si="2"/>
        <v>1.8468787109345688</v>
      </c>
    </row>
    <row r="117" spans="1:4" x14ac:dyDescent="0.2">
      <c r="A117" s="14" t="s">
        <v>99</v>
      </c>
      <c r="B117" s="26">
        <v>1.5086666666999999</v>
      </c>
      <c r="C117" s="12">
        <v>1.0753894968</v>
      </c>
      <c r="D117" s="12">
        <f t="shared" si="2"/>
        <v>1.7823169549452642</v>
      </c>
    </row>
    <row r="118" spans="1:4" x14ac:dyDescent="0.2">
      <c r="A118" s="14" t="s">
        <v>100</v>
      </c>
      <c r="B118" s="26">
        <v>1.5209999999999999</v>
      </c>
      <c r="C118" s="12">
        <v>1.1614989737000001</v>
      </c>
      <c r="D118" s="12">
        <f t="shared" si="2"/>
        <v>1.9094226031045585</v>
      </c>
    </row>
    <row r="119" spans="1:4" x14ac:dyDescent="0.2">
      <c r="A119" s="14" t="s">
        <v>101</v>
      </c>
      <c r="B119" s="26">
        <v>1.5286666667</v>
      </c>
      <c r="C119" s="12">
        <v>1.1294671835000001</v>
      </c>
      <c r="D119" s="12">
        <f t="shared" si="2"/>
        <v>1.84745242902569</v>
      </c>
    </row>
    <row r="120" spans="1:4" x14ac:dyDescent="0.2">
      <c r="A120" s="14" t="s">
        <v>102</v>
      </c>
      <c r="B120" s="26">
        <v>1.5369999999999999</v>
      </c>
      <c r="C120" s="12">
        <v>1.0736527393999999</v>
      </c>
      <c r="D120" s="12">
        <f t="shared" si="2"/>
        <v>1.746636019318367</v>
      </c>
    </row>
    <row r="121" spans="1:4" x14ac:dyDescent="0.2">
      <c r="A121" s="14" t="s">
        <v>103</v>
      </c>
      <c r="B121" s="26">
        <v>1.5506666667</v>
      </c>
      <c r="C121" s="12">
        <v>1.1064068654000001</v>
      </c>
      <c r="D121" s="12">
        <f t="shared" si="2"/>
        <v>1.7840575247872335</v>
      </c>
    </row>
    <row r="122" spans="1:4" x14ac:dyDescent="0.2">
      <c r="A122" s="14" t="s">
        <v>104</v>
      </c>
      <c r="B122" s="26">
        <v>1.5640000000000001</v>
      </c>
      <c r="C122" s="12">
        <v>1.2556473664000001</v>
      </c>
      <c r="D122" s="12">
        <f t="shared" si="2"/>
        <v>2.0074437474116298</v>
      </c>
    </row>
    <row r="123" spans="1:4" x14ac:dyDescent="0.2">
      <c r="A123" s="14" t="s">
        <v>105</v>
      </c>
      <c r="B123" s="26">
        <v>1.573</v>
      </c>
      <c r="C123" s="12">
        <v>1.2122264388999999</v>
      </c>
      <c r="D123" s="12">
        <f t="shared" si="2"/>
        <v>1.9269368058963898</v>
      </c>
    </row>
    <row r="124" spans="1:4" x14ac:dyDescent="0.2">
      <c r="A124" s="14" t="s">
        <v>106</v>
      </c>
      <c r="B124" s="26">
        <v>1.5866666667</v>
      </c>
      <c r="C124" s="12">
        <v>1.2235170601000001</v>
      </c>
      <c r="D124" s="12">
        <f t="shared" si="2"/>
        <v>1.9281320526049104</v>
      </c>
    </row>
    <row r="125" spans="1:4" x14ac:dyDescent="0.2">
      <c r="A125" s="14" t="s">
        <v>107</v>
      </c>
      <c r="B125" s="26">
        <v>1.5963333333</v>
      </c>
      <c r="C125" s="12">
        <v>1.2232218449000001</v>
      </c>
      <c r="D125" s="12">
        <f t="shared" si="2"/>
        <v>1.9159937539088683</v>
      </c>
    </row>
    <row r="126" spans="1:4" x14ac:dyDescent="0.2">
      <c r="A126" s="14" t="s">
        <v>108</v>
      </c>
      <c r="B126" s="26">
        <v>1.6</v>
      </c>
      <c r="C126" s="12">
        <v>1.1989560212999999</v>
      </c>
      <c r="D126" s="12">
        <f t="shared" si="2"/>
        <v>1.8736812611943012</v>
      </c>
    </row>
    <row r="127" spans="1:4" x14ac:dyDescent="0.2">
      <c r="A127" s="14" t="s">
        <v>109</v>
      </c>
      <c r="B127" s="26">
        <v>1.6080000000000001</v>
      </c>
      <c r="C127" s="12">
        <v>1.2089205192000001</v>
      </c>
      <c r="D127" s="12">
        <f t="shared" si="2"/>
        <v>1.8798541155824045</v>
      </c>
    </row>
    <row r="128" spans="1:4" x14ac:dyDescent="0.2">
      <c r="A128" s="14" t="s">
        <v>110</v>
      </c>
      <c r="B128" s="26">
        <v>1.6166666667</v>
      </c>
      <c r="C128" s="12">
        <v>1.1663303518999999</v>
      </c>
      <c r="D128" s="12">
        <f t="shared" si="2"/>
        <v>1.8039044780082134</v>
      </c>
    </row>
    <row r="129" spans="1:4" x14ac:dyDescent="0.2">
      <c r="A129" s="14" t="s">
        <v>111</v>
      </c>
      <c r="B129" s="26">
        <v>1.62</v>
      </c>
      <c r="C129" s="12">
        <v>1.0501528408</v>
      </c>
      <c r="D129" s="12">
        <f t="shared" si="2"/>
        <v>1.620876552922601</v>
      </c>
    </row>
    <row r="130" spans="1:4" x14ac:dyDescent="0.2">
      <c r="A130" s="14" t="s">
        <v>112</v>
      </c>
      <c r="B130" s="26">
        <v>1.6253333333</v>
      </c>
      <c r="C130" s="12">
        <v>1.0529146997000001</v>
      </c>
      <c r="D130" s="12">
        <f t="shared" si="2"/>
        <v>1.6198066948731147</v>
      </c>
    </row>
    <row r="131" spans="1:4" x14ac:dyDescent="0.2">
      <c r="A131" s="14" t="s">
        <v>113</v>
      </c>
      <c r="B131" s="26">
        <v>1.6336666666999999</v>
      </c>
      <c r="C131" s="12">
        <v>1.0307138166000001</v>
      </c>
      <c r="D131" s="12">
        <f t="shared" si="2"/>
        <v>1.5775643842739873</v>
      </c>
    </row>
    <row r="132" spans="1:4" x14ac:dyDescent="0.2">
      <c r="A132" s="14" t="s">
        <v>114</v>
      </c>
      <c r="B132" s="26">
        <v>1.6413333333</v>
      </c>
      <c r="C132" s="12">
        <v>0.98608821795000001</v>
      </c>
      <c r="D132" s="12">
        <f t="shared" si="2"/>
        <v>1.5022126789471724</v>
      </c>
    </row>
    <row r="133" spans="1:4" x14ac:dyDescent="0.2">
      <c r="A133" s="14" t="s">
        <v>115</v>
      </c>
      <c r="B133" s="26">
        <v>1.6473333333</v>
      </c>
      <c r="C133" s="12">
        <v>0.94832620162000003</v>
      </c>
      <c r="D133" s="12">
        <f t="shared" si="2"/>
        <v>1.4394238908078045</v>
      </c>
    </row>
    <row r="134" spans="1:4" x14ac:dyDescent="0.2">
      <c r="A134" s="14" t="s">
        <v>116</v>
      </c>
      <c r="B134" s="26">
        <v>1.6596666667</v>
      </c>
      <c r="C134" s="12">
        <v>1.1251623151000001</v>
      </c>
      <c r="D134" s="12">
        <f t="shared" si="2"/>
        <v>1.6951445955285551</v>
      </c>
    </row>
    <row r="135" spans="1:4" x14ac:dyDescent="0.2">
      <c r="A135" s="14" t="s">
        <v>117</v>
      </c>
      <c r="B135" s="26">
        <v>1.6719999999999999</v>
      </c>
      <c r="C135" s="12">
        <v>1.2095693675000001</v>
      </c>
      <c r="D135" s="12">
        <f t="shared" si="2"/>
        <v>1.8088683069235933</v>
      </c>
    </row>
    <row r="136" spans="1:4" x14ac:dyDescent="0.2">
      <c r="A136" s="14" t="s">
        <v>118</v>
      </c>
      <c r="B136" s="26">
        <v>1.6843333332999999</v>
      </c>
      <c r="C136" s="12">
        <v>1.2563606655999999</v>
      </c>
      <c r="D136" s="12">
        <f t="shared" si="2"/>
        <v>1.8650854342725458</v>
      </c>
    </row>
    <row r="137" spans="1:4" x14ac:dyDescent="0.2">
      <c r="A137" s="14" t="s">
        <v>119</v>
      </c>
      <c r="B137" s="26">
        <v>1.7010000000000001</v>
      </c>
      <c r="C137" s="12">
        <v>1.397304195</v>
      </c>
      <c r="D137" s="12">
        <f t="shared" ref="D137:D168" si="3">C137*$B$217/B137</f>
        <v>2.0539936292470991</v>
      </c>
    </row>
    <row r="138" spans="1:4" x14ac:dyDescent="0.2">
      <c r="A138" s="14" t="s">
        <v>120</v>
      </c>
      <c r="B138" s="26">
        <v>1.7143333332999999</v>
      </c>
      <c r="C138" s="12">
        <v>1.5291604408999999</v>
      </c>
      <c r="D138" s="12">
        <f t="shared" si="3"/>
        <v>2.2303356575315187</v>
      </c>
    </row>
    <row r="139" spans="1:4" x14ac:dyDescent="0.2">
      <c r="A139" s="14" t="s">
        <v>121</v>
      </c>
      <c r="B139" s="26">
        <v>1.73</v>
      </c>
      <c r="C139" s="12">
        <v>1.5208591724</v>
      </c>
      <c r="D139" s="12">
        <f t="shared" si="3"/>
        <v>2.1981399591184339</v>
      </c>
    </row>
    <row r="140" spans="1:4" x14ac:dyDescent="0.2">
      <c r="A140" s="14" t="s">
        <v>122</v>
      </c>
      <c r="B140" s="26">
        <v>1.7423333333</v>
      </c>
      <c r="C140" s="12">
        <v>1.4966101829</v>
      </c>
      <c r="D140" s="12">
        <f t="shared" si="3"/>
        <v>2.1477804919272216</v>
      </c>
    </row>
    <row r="141" spans="1:4" x14ac:dyDescent="0.2">
      <c r="A141" s="14" t="s">
        <v>123</v>
      </c>
      <c r="B141" s="26">
        <v>1.7589999999999999</v>
      </c>
      <c r="C141" s="12">
        <v>1.4345354224</v>
      </c>
      <c r="D141" s="12">
        <f t="shared" si="3"/>
        <v>2.0391908796311204</v>
      </c>
    </row>
    <row r="142" spans="1:4" x14ac:dyDescent="0.2">
      <c r="A142" s="14" t="s">
        <v>124</v>
      </c>
      <c r="B142" s="26">
        <v>1.7713333333000001</v>
      </c>
      <c r="C142" s="12">
        <v>1.6244266455</v>
      </c>
      <c r="D142" s="12">
        <f t="shared" si="3"/>
        <v>2.2930432817487443</v>
      </c>
    </row>
    <row r="143" spans="1:4" x14ac:dyDescent="0.2">
      <c r="A143" s="14" t="s">
        <v>125</v>
      </c>
      <c r="B143" s="26">
        <v>1.7763333333</v>
      </c>
      <c r="C143" s="12">
        <v>1.4524706239</v>
      </c>
      <c r="D143" s="12">
        <f t="shared" si="3"/>
        <v>2.0445386977303346</v>
      </c>
    </row>
    <row r="144" spans="1:4" x14ac:dyDescent="0.2">
      <c r="A144" s="14" t="s">
        <v>126</v>
      </c>
      <c r="B144" s="26">
        <v>1.7749999999999999</v>
      </c>
      <c r="C144" s="12">
        <v>1.1911174625000001</v>
      </c>
      <c r="D144" s="12">
        <f t="shared" si="3"/>
        <v>1.6779100575954158</v>
      </c>
    </row>
    <row r="145" spans="1:4" x14ac:dyDescent="0.2">
      <c r="A145" s="14" t="s">
        <v>127</v>
      </c>
      <c r="B145" s="26">
        <v>1.7806666667</v>
      </c>
      <c r="C145" s="12">
        <v>1.1591419517999999</v>
      </c>
      <c r="D145" s="12">
        <f t="shared" si="3"/>
        <v>1.6276702966901786</v>
      </c>
    </row>
    <row r="146" spans="1:4" x14ac:dyDescent="0.2">
      <c r="A146" s="14" t="s">
        <v>128</v>
      </c>
      <c r="B146" s="26">
        <v>1.7946666667</v>
      </c>
      <c r="C146" s="12">
        <v>1.3902539652000001</v>
      </c>
      <c r="D146" s="12">
        <f t="shared" si="3"/>
        <v>1.9369695294421936</v>
      </c>
    </row>
    <row r="147" spans="1:4" x14ac:dyDescent="0.2">
      <c r="A147" s="14" t="s">
        <v>129</v>
      </c>
      <c r="B147" s="26">
        <v>1.8043333333</v>
      </c>
      <c r="C147" s="12">
        <v>1.397380171</v>
      </c>
      <c r="D147" s="12">
        <f t="shared" si="3"/>
        <v>1.9364676529258391</v>
      </c>
    </row>
    <row r="148" spans="1:4" x14ac:dyDescent="0.2">
      <c r="A148" s="14" t="s">
        <v>130</v>
      </c>
      <c r="B148" s="26">
        <v>1.8149999999999999</v>
      </c>
      <c r="C148" s="12">
        <v>1.4165666726999999</v>
      </c>
      <c r="D148" s="12">
        <f t="shared" si="3"/>
        <v>1.9515192231694303</v>
      </c>
    </row>
    <row r="149" spans="1:4" x14ac:dyDescent="0.2">
      <c r="A149" s="14" t="s">
        <v>131</v>
      </c>
      <c r="B149" s="26">
        <v>1.8336666666999999</v>
      </c>
      <c r="C149" s="12">
        <v>1.5878977503</v>
      </c>
      <c r="D149" s="12">
        <f t="shared" si="3"/>
        <v>2.1652826008215049</v>
      </c>
    </row>
    <row r="150" spans="1:4" x14ac:dyDescent="0.2">
      <c r="A150" s="14" t="s">
        <v>132</v>
      </c>
      <c r="B150" s="26">
        <v>1.8306666667</v>
      </c>
      <c r="C150" s="12">
        <v>1.5254062409</v>
      </c>
      <c r="D150" s="12">
        <f t="shared" si="3"/>
        <v>2.0834768917969808</v>
      </c>
    </row>
    <row r="151" spans="1:4" x14ac:dyDescent="0.2">
      <c r="A151" s="14" t="s">
        <v>133</v>
      </c>
      <c r="B151" s="26">
        <v>1.8443333333</v>
      </c>
      <c r="C151" s="12">
        <v>1.6024577686000001</v>
      </c>
      <c r="D151" s="12">
        <f t="shared" si="3"/>
        <v>2.1724991757429546</v>
      </c>
    </row>
    <row r="152" spans="1:4" x14ac:dyDescent="0.2">
      <c r="A152" s="14" t="s">
        <v>134</v>
      </c>
      <c r="B152" s="26">
        <v>1.8513333332999999</v>
      </c>
      <c r="C152" s="12">
        <v>1.5183418524000001</v>
      </c>
      <c r="D152" s="12">
        <f t="shared" si="3"/>
        <v>2.0506775907206376</v>
      </c>
    </row>
    <row r="153" spans="1:4" x14ac:dyDescent="0.2">
      <c r="A153" s="14" t="s">
        <v>135</v>
      </c>
      <c r="B153" s="26">
        <v>1.867</v>
      </c>
      <c r="C153" s="12">
        <v>1.6528491571999999</v>
      </c>
      <c r="D153" s="12">
        <f t="shared" si="3"/>
        <v>2.2136112110865303</v>
      </c>
    </row>
    <row r="154" spans="1:4" x14ac:dyDescent="0.2">
      <c r="A154" s="14" t="s">
        <v>136</v>
      </c>
      <c r="B154" s="26">
        <v>1.8816666666999999</v>
      </c>
      <c r="C154" s="12">
        <v>1.9180244390000001</v>
      </c>
      <c r="D154" s="12">
        <f t="shared" si="3"/>
        <v>2.5487303349545294</v>
      </c>
    </row>
    <row r="155" spans="1:4" x14ac:dyDescent="0.2">
      <c r="A155" s="14" t="s">
        <v>137</v>
      </c>
      <c r="B155" s="26">
        <v>1.8936666666999999</v>
      </c>
      <c r="C155" s="12">
        <v>1.8867253343999999</v>
      </c>
      <c r="D155" s="12">
        <f t="shared" si="3"/>
        <v>2.4912515932308059</v>
      </c>
    </row>
    <row r="156" spans="1:4" x14ac:dyDescent="0.2">
      <c r="A156" s="14" t="s">
        <v>138</v>
      </c>
      <c r="B156" s="26">
        <v>1.9139999999999999</v>
      </c>
      <c r="C156" s="12">
        <v>1.9390850228000001</v>
      </c>
      <c r="D156" s="12">
        <f t="shared" si="3"/>
        <v>2.5331876465279559</v>
      </c>
    </row>
    <row r="157" spans="1:4" x14ac:dyDescent="0.2">
      <c r="A157" s="14" t="s">
        <v>139</v>
      </c>
      <c r="B157" s="26">
        <v>1.9236666667</v>
      </c>
      <c r="C157" s="12">
        <v>1.9419336623000001</v>
      </c>
      <c r="D157" s="12">
        <f t="shared" si="3"/>
        <v>2.5241607738709275</v>
      </c>
    </row>
    <row r="158" spans="1:4" x14ac:dyDescent="0.2">
      <c r="A158" s="14" t="s">
        <v>140</v>
      </c>
      <c r="B158" s="26">
        <v>1.9366666667000001</v>
      </c>
      <c r="C158" s="12">
        <v>2.1857177038</v>
      </c>
      <c r="D158" s="12">
        <f t="shared" si="3"/>
        <v>2.8219650793571871</v>
      </c>
    </row>
    <row r="159" spans="1:4" x14ac:dyDescent="0.2">
      <c r="A159" s="14" t="s">
        <v>141</v>
      </c>
      <c r="B159" s="26">
        <v>1.966</v>
      </c>
      <c r="C159" s="12">
        <v>2.5485714511999999</v>
      </c>
      <c r="D159" s="12">
        <f t="shared" si="3"/>
        <v>3.2413486176475841</v>
      </c>
    </row>
    <row r="160" spans="1:4" x14ac:dyDescent="0.2">
      <c r="A160" s="14" t="s">
        <v>142</v>
      </c>
      <c r="B160" s="26">
        <v>1.9843333332999999</v>
      </c>
      <c r="C160" s="12">
        <v>2.3852873174</v>
      </c>
      <c r="D160" s="12">
        <f t="shared" si="3"/>
        <v>3.0056507433621089</v>
      </c>
    </row>
    <row r="161" spans="1:4" x14ac:dyDescent="0.2">
      <c r="A161" s="14" t="s">
        <v>143</v>
      </c>
      <c r="B161" s="26">
        <v>1.9946666666999999</v>
      </c>
      <c r="C161" s="12">
        <v>2.3426500746999999</v>
      </c>
      <c r="D161" s="12">
        <f t="shared" si="3"/>
        <v>2.9366320546791087</v>
      </c>
    </row>
    <row r="162" spans="1:4" x14ac:dyDescent="0.2">
      <c r="A162" s="14" t="s">
        <v>144</v>
      </c>
      <c r="B162" s="26">
        <v>2.0126666666999999</v>
      </c>
      <c r="C162" s="12">
        <v>2.8459174085000001</v>
      </c>
      <c r="D162" s="12">
        <f t="shared" si="3"/>
        <v>3.5355980135929905</v>
      </c>
    </row>
    <row r="163" spans="1:4" x14ac:dyDescent="0.2">
      <c r="A163" s="14" t="s">
        <v>145</v>
      </c>
      <c r="B163" s="26">
        <v>2.0316666667000001</v>
      </c>
      <c r="C163" s="12">
        <v>2.8354547348999999</v>
      </c>
      <c r="D163" s="12">
        <f t="shared" si="3"/>
        <v>3.4896567129244289</v>
      </c>
    </row>
    <row r="164" spans="1:4" x14ac:dyDescent="0.2">
      <c r="A164" s="14" t="s">
        <v>146</v>
      </c>
      <c r="B164" s="26">
        <v>2.0233333333000001</v>
      </c>
      <c r="C164" s="12">
        <v>2.2627142695</v>
      </c>
      <c r="D164" s="12">
        <f t="shared" si="3"/>
        <v>2.7962417919408185</v>
      </c>
    </row>
    <row r="165" spans="1:4" x14ac:dyDescent="0.2">
      <c r="A165" s="14" t="s">
        <v>147</v>
      </c>
      <c r="B165" s="26">
        <v>2.0431699999999999</v>
      </c>
      <c r="C165" s="12">
        <v>2.3647192149</v>
      </c>
      <c r="D165" s="12">
        <f t="shared" si="3"/>
        <v>2.8939266557176415</v>
      </c>
    </row>
    <row r="166" spans="1:4" x14ac:dyDescent="0.2">
      <c r="A166" s="14" t="s">
        <v>148</v>
      </c>
      <c r="B166" s="26">
        <v>2.0663100000000001</v>
      </c>
      <c r="C166" s="12">
        <v>3.0185006506000001</v>
      </c>
      <c r="D166" s="12">
        <f t="shared" si="3"/>
        <v>3.6526515098273253</v>
      </c>
    </row>
    <row r="167" spans="1:4" x14ac:dyDescent="0.2">
      <c r="A167" s="14" t="s">
        <v>149</v>
      </c>
      <c r="B167" s="26">
        <v>2.0793900000000001</v>
      </c>
      <c r="C167" s="12">
        <v>2.8524976587999999</v>
      </c>
      <c r="D167" s="12">
        <f t="shared" si="3"/>
        <v>3.4300605651290619</v>
      </c>
    </row>
    <row r="168" spans="1:4" x14ac:dyDescent="0.2">
      <c r="A168" s="14" t="s">
        <v>150</v>
      </c>
      <c r="B168" s="26">
        <v>2.1048966667000002</v>
      </c>
      <c r="C168" s="12">
        <v>2.9659070760000001</v>
      </c>
      <c r="D168" s="12">
        <f t="shared" si="3"/>
        <v>3.5232154578292452</v>
      </c>
    </row>
    <row r="169" spans="1:4" x14ac:dyDescent="0.2">
      <c r="A169" s="14" t="s">
        <v>151</v>
      </c>
      <c r="B169" s="26">
        <v>2.1276966666999999</v>
      </c>
      <c r="C169" s="12">
        <v>3.1076362711000001</v>
      </c>
      <c r="D169" s="12">
        <f t="shared" ref="D169:D200" si="4">C169*$B$217/B169</f>
        <v>3.652018017270624</v>
      </c>
    </row>
    <row r="170" spans="1:4" x14ac:dyDescent="0.2">
      <c r="A170" s="14" t="s">
        <v>152</v>
      </c>
      <c r="B170" s="26">
        <v>2.1553766667000001</v>
      </c>
      <c r="C170" s="12">
        <v>3.7593931506999998</v>
      </c>
      <c r="D170" s="12">
        <f t="shared" si="4"/>
        <v>4.3612101257855018</v>
      </c>
    </row>
    <row r="171" spans="1:4" x14ac:dyDescent="0.2">
      <c r="A171" s="14" t="s">
        <v>153</v>
      </c>
      <c r="B171" s="26">
        <v>2.1886100000000002</v>
      </c>
      <c r="C171" s="12">
        <v>3.8526405985999999</v>
      </c>
      <c r="D171" s="12">
        <f t="shared" si="4"/>
        <v>4.4015187939512357</v>
      </c>
    </row>
    <row r="172" spans="1:4" x14ac:dyDescent="0.2">
      <c r="A172" s="14" t="s">
        <v>154</v>
      </c>
      <c r="B172" s="26">
        <v>2.1384866667</v>
      </c>
      <c r="C172" s="12">
        <v>2.2995724351</v>
      </c>
      <c r="D172" s="12">
        <f t="shared" si="4"/>
        <v>2.6887658917828863</v>
      </c>
    </row>
    <row r="173" spans="1:4" x14ac:dyDescent="0.2">
      <c r="A173" s="14" t="s">
        <v>155</v>
      </c>
      <c r="B173" s="26">
        <v>2.1237766667</v>
      </c>
      <c r="C173" s="12">
        <v>1.8897934594000001</v>
      </c>
      <c r="D173" s="12">
        <f t="shared" si="4"/>
        <v>2.2249381333089349</v>
      </c>
    </row>
    <row r="174" spans="1:4" x14ac:dyDescent="0.2">
      <c r="A174" s="14" t="s">
        <v>156</v>
      </c>
      <c r="B174" s="26">
        <v>2.1350699999999998</v>
      </c>
      <c r="C174" s="12">
        <v>2.3161151992</v>
      </c>
      <c r="D174" s="12">
        <f t="shared" si="4"/>
        <v>2.7124421297840668</v>
      </c>
    </row>
    <row r="175" spans="1:4" x14ac:dyDescent="0.2">
      <c r="A175" s="14" t="s">
        <v>157</v>
      </c>
      <c r="B175" s="26">
        <v>2.1534399999999998</v>
      </c>
      <c r="C175" s="12">
        <v>2.5659703135999998</v>
      </c>
      <c r="D175" s="12">
        <f t="shared" si="4"/>
        <v>2.9794170228196615</v>
      </c>
    </row>
    <row r="176" spans="1:4" x14ac:dyDescent="0.2">
      <c r="A176" s="14" t="s">
        <v>158</v>
      </c>
      <c r="B176" s="26">
        <v>2.1703000000000001</v>
      </c>
      <c r="C176" s="12">
        <v>2.6026247264000002</v>
      </c>
      <c r="D176" s="12">
        <f t="shared" si="4"/>
        <v>2.9985011797958387</v>
      </c>
    </row>
    <row r="177" spans="1:4" x14ac:dyDescent="0.2">
      <c r="A177" s="14" t="s">
        <v>159</v>
      </c>
      <c r="B177" s="26">
        <v>2.17374</v>
      </c>
      <c r="C177" s="12">
        <v>2.7129046615000001</v>
      </c>
      <c r="D177" s="12">
        <f t="shared" si="4"/>
        <v>3.1206091505855555</v>
      </c>
    </row>
    <row r="178" spans="1:4" x14ac:dyDescent="0.2">
      <c r="A178" s="14" t="s">
        <v>160</v>
      </c>
      <c r="B178" s="26">
        <v>2.1729733332999999</v>
      </c>
      <c r="C178" s="12">
        <v>2.8051776704</v>
      </c>
      <c r="D178" s="12">
        <f t="shared" si="4"/>
        <v>3.2278877184546615</v>
      </c>
    </row>
    <row r="179" spans="1:4" x14ac:dyDescent="0.2">
      <c r="A179" s="14" t="s">
        <v>161</v>
      </c>
      <c r="B179" s="26">
        <v>2.1793433332999999</v>
      </c>
      <c r="C179" s="12">
        <v>2.7214542928999998</v>
      </c>
      <c r="D179" s="12">
        <f t="shared" si="4"/>
        <v>3.1223949318652036</v>
      </c>
    </row>
    <row r="180" spans="1:4" x14ac:dyDescent="0.2">
      <c r="A180" s="14" t="s">
        <v>162</v>
      </c>
      <c r="B180" s="26">
        <v>2.19699</v>
      </c>
      <c r="C180" s="12">
        <v>2.8841960362000001</v>
      </c>
      <c r="D180" s="12">
        <f t="shared" si="4"/>
        <v>3.2825332842876374</v>
      </c>
    </row>
    <row r="181" spans="1:4" x14ac:dyDescent="0.2">
      <c r="A181" s="14" t="s">
        <v>163</v>
      </c>
      <c r="B181" s="26">
        <v>2.2204366667</v>
      </c>
      <c r="C181" s="12">
        <v>3.2955668091999999</v>
      </c>
      <c r="D181" s="12">
        <f t="shared" si="4"/>
        <v>3.7111129526635445</v>
      </c>
    </row>
    <row r="182" spans="1:4" x14ac:dyDescent="0.2">
      <c r="A182" s="14" t="s">
        <v>164</v>
      </c>
      <c r="B182" s="26">
        <v>2.2456833333000001</v>
      </c>
      <c r="C182" s="12">
        <v>3.7953720334000001</v>
      </c>
      <c r="D182" s="12">
        <f t="shared" si="4"/>
        <v>4.2258908960652475</v>
      </c>
    </row>
    <row r="183" spans="1:4" x14ac:dyDescent="0.2">
      <c r="A183" s="14" t="s">
        <v>165</v>
      </c>
      <c r="B183" s="26">
        <v>2.2603266667000002</v>
      </c>
      <c r="C183" s="12">
        <v>3.6340926446999999</v>
      </c>
      <c r="D183" s="12">
        <f t="shared" si="4"/>
        <v>4.0201034488741314</v>
      </c>
    </row>
    <row r="184" spans="1:4" x14ac:dyDescent="0.2">
      <c r="A184" s="14" t="s">
        <v>166</v>
      </c>
      <c r="B184" s="26">
        <v>2.2704733333</v>
      </c>
      <c r="C184" s="12">
        <v>3.3654264475</v>
      </c>
      <c r="D184" s="12">
        <f t="shared" si="4"/>
        <v>3.7062622045192408</v>
      </c>
    </row>
    <row r="185" spans="1:4" x14ac:dyDescent="0.2">
      <c r="A185" s="14" t="s">
        <v>213</v>
      </c>
      <c r="B185" s="26">
        <v>2.2832599999999998</v>
      </c>
      <c r="C185" s="12">
        <v>3.6077270904000001</v>
      </c>
      <c r="D185" s="12">
        <f t="shared" si="4"/>
        <v>3.950851917082022</v>
      </c>
    </row>
    <row r="186" spans="1:4" x14ac:dyDescent="0.2">
      <c r="A186" s="14" t="s">
        <v>214</v>
      </c>
      <c r="B186" s="26">
        <v>2.2880799999999999</v>
      </c>
      <c r="C186" s="12">
        <v>3.7222214030999998</v>
      </c>
      <c r="D186" s="12">
        <f t="shared" si="4"/>
        <v>4.0676487159868069</v>
      </c>
    </row>
    <row r="187" spans="1:4" x14ac:dyDescent="0.2">
      <c r="A187" s="14" t="s">
        <v>215</v>
      </c>
      <c r="B187" s="26">
        <v>2.2984100000000001</v>
      </c>
      <c r="C187" s="12">
        <v>3.6668312626000001</v>
      </c>
      <c r="D187" s="12">
        <f t="shared" si="4"/>
        <v>3.9891086556082267</v>
      </c>
    </row>
    <row r="188" spans="1:4" x14ac:dyDescent="0.2">
      <c r="A188" s="14" t="s">
        <v>216</v>
      </c>
      <c r="B188" s="26">
        <v>2.3136933332999998</v>
      </c>
      <c r="C188" s="12">
        <v>3.5059407159</v>
      </c>
      <c r="D188" s="12">
        <f t="shared" si="4"/>
        <v>3.7888831855366139</v>
      </c>
    </row>
    <row r="189" spans="1:4" x14ac:dyDescent="0.2">
      <c r="A189" s="14" t="s">
        <v>243</v>
      </c>
      <c r="B189" s="26">
        <v>2.3229933332999999</v>
      </c>
      <c r="C189" s="12">
        <v>3.5652553879000002</v>
      </c>
      <c r="D189" s="12">
        <f t="shared" si="4"/>
        <v>3.8375595200623369</v>
      </c>
    </row>
    <row r="190" spans="1:4" x14ac:dyDescent="0.2">
      <c r="A190" s="14" t="s">
        <v>244</v>
      </c>
      <c r="B190" s="26">
        <v>2.3204500000000001</v>
      </c>
      <c r="C190" s="12">
        <v>3.6040271456999999</v>
      </c>
      <c r="D190" s="12">
        <f t="shared" si="4"/>
        <v>3.8835444605872813</v>
      </c>
    </row>
    <row r="191" spans="1:4" x14ac:dyDescent="0.2">
      <c r="A191" s="14" t="s">
        <v>245</v>
      </c>
      <c r="B191" s="26">
        <v>2.3330000000000002</v>
      </c>
      <c r="C191" s="12">
        <v>3.5663142487999999</v>
      </c>
      <c r="D191" s="12">
        <f t="shared" si="4"/>
        <v>3.8222343656415556</v>
      </c>
    </row>
    <row r="192" spans="1:4" x14ac:dyDescent="0.2">
      <c r="A192" s="14" t="s">
        <v>246</v>
      </c>
      <c r="B192" s="26">
        <v>2.3416266666999999</v>
      </c>
      <c r="C192" s="12">
        <v>3.2882789825000001</v>
      </c>
      <c r="D192" s="12">
        <f t="shared" si="4"/>
        <v>3.5112636807185296</v>
      </c>
    </row>
    <row r="193" spans="1:5" x14ac:dyDescent="0.2">
      <c r="A193" s="14" t="s">
        <v>247</v>
      </c>
      <c r="B193" s="26">
        <v>2.3560833333</v>
      </c>
      <c r="C193" s="12">
        <v>3.4037443424</v>
      </c>
      <c r="D193" s="12">
        <f t="shared" si="4"/>
        <v>3.6122577232743001</v>
      </c>
    </row>
    <row r="194" spans="1:5" x14ac:dyDescent="0.2">
      <c r="A194" s="14" t="s">
        <v>248</v>
      </c>
      <c r="B194" s="26">
        <v>2.3683933332999998</v>
      </c>
      <c r="C194" s="12">
        <v>3.6750536235000002</v>
      </c>
      <c r="D194" s="12">
        <f t="shared" si="4"/>
        <v>3.879915733130054</v>
      </c>
    </row>
    <row r="195" spans="1:5" x14ac:dyDescent="0.2">
      <c r="A195" s="14" t="s">
        <v>249</v>
      </c>
      <c r="B195" s="26">
        <v>2.3745866667</v>
      </c>
      <c r="C195" s="12">
        <v>3.5037805511000002</v>
      </c>
      <c r="D195" s="12">
        <f t="shared" si="4"/>
        <v>3.6894473371296175</v>
      </c>
    </row>
    <row r="196" spans="1:5" x14ac:dyDescent="0.2">
      <c r="A196" s="14" t="s">
        <v>250</v>
      </c>
      <c r="B196" s="26">
        <v>2.3691966667000002</v>
      </c>
      <c r="C196" s="12">
        <v>2.8769790607000001</v>
      </c>
      <c r="D196" s="12">
        <f t="shared" si="4"/>
        <v>3.0363234311139649</v>
      </c>
    </row>
    <row r="197" spans="1:5" x14ac:dyDescent="0.2">
      <c r="A197" s="14" t="s">
        <v>251</v>
      </c>
      <c r="B197" s="26">
        <v>2.3535533332999998</v>
      </c>
      <c r="C197" s="12">
        <v>2.2696942523999999</v>
      </c>
      <c r="D197" s="12">
        <f t="shared" si="4"/>
        <v>2.4113250433742577</v>
      </c>
    </row>
    <row r="198" spans="1:5" x14ac:dyDescent="0.2">
      <c r="A198" s="14" t="s">
        <v>252</v>
      </c>
      <c r="B198" s="26">
        <v>2.3691166667000001</v>
      </c>
      <c r="C198" s="12">
        <v>2.6648191096999998</v>
      </c>
      <c r="D198" s="12">
        <f t="shared" si="4"/>
        <v>2.8125077576276647</v>
      </c>
    </row>
    <row r="199" spans="1:5" x14ac:dyDescent="0.2">
      <c r="A199" s="14" t="s">
        <v>253</v>
      </c>
      <c r="B199" s="26">
        <v>2.3781633332999998</v>
      </c>
      <c r="C199" s="12">
        <v>2.6023207767000001</v>
      </c>
      <c r="D199" s="12">
        <f t="shared" si="4"/>
        <v>2.7360976508223103</v>
      </c>
    </row>
    <row r="200" spans="1:5" x14ac:dyDescent="0.2">
      <c r="A200" s="14" t="s">
        <v>254</v>
      </c>
      <c r="B200" s="26">
        <v>2.3788766667000001</v>
      </c>
      <c r="C200" s="12">
        <v>2.1623371357000001</v>
      </c>
      <c r="D200" s="12">
        <f t="shared" si="4"/>
        <v>2.2728141435494735</v>
      </c>
    </row>
    <row r="201" spans="1:5" x14ac:dyDescent="0.2">
      <c r="A201" s="14" t="s">
        <v>259</v>
      </c>
      <c r="B201" s="26">
        <v>2.3784800000000001</v>
      </c>
      <c r="C201" s="12">
        <v>1.8957772669999999</v>
      </c>
      <c r="D201" s="12">
        <f t="shared" ref="D201:D204" si="5">C201*$B$217/B201</f>
        <v>1.9929676543928638</v>
      </c>
    </row>
    <row r="202" spans="1:5" x14ac:dyDescent="0.2">
      <c r="A202" s="14" t="s">
        <v>260</v>
      </c>
      <c r="B202" s="26">
        <v>2.39452</v>
      </c>
      <c r="C202" s="12">
        <v>2.2509634887000001</v>
      </c>
      <c r="D202" s="12">
        <f t="shared" si="5"/>
        <v>2.3505117407767688</v>
      </c>
    </row>
    <row r="203" spans="1:5" x14ac:dyDescent="0.2">
      <c r="A203" s="14" t="s">
        <v>261</v>
      </c>
      <c r="B203" s="26">
        <v>2.4054799999999998</v>
      </c>
      <c r="C203" s="12">
        <v>2.2114731271000001</v>
      </c>
      <c r="D203" s="12">
        <f t="shared" si="5"/>
        <v>2.2987532642316717</v>
      </c>
    </row>
    <row r="204" spans="1:5" x14ac:dyDescent="0.2">
      <c r="A204" s="14" t="s">
        <v>262</v>
      </c>
      <c r="B204" s="26">
        <v>2.4217733333</v>
      </c>
      <c r="C204" s="12">
        <v>2.2288342786999999</v>
      </c>
      <c r="D204" s="12">
        <f t="shared" si="5"/>
        <v>2.3012125222512947</v>
      </c>
    </row>
    <row r="205" spans="1:5" x14ac:dyDescent="0.2">
      <c r="A205" s="14" t="s">
        <v>263</v>
      </c>
      <c r="B205" s="26">
        <v>2.4394900000000002</v>
      </c>
      <c r="C205" s="12">
        <v>2.3262933231999998</v>
      </c>
      <c r="D205" s="12">
        <f t="shared" ref="D205:D212" si="6">C205*$B$217/B205</f>
        <v>2.3843932019872081</v>
      </c>
    </row>
    <row r="206" spans="1:5" x14ac:dyDescent="0.2">
      <c r="A206" s="14" t="s">
        <v>264</v>
      </c>
      <c r="B206" s="26">
        <v>2.4401000000000002</v>
      </c>
      <c r="C206" s="12">
        <v>2.3845045254000001</v>
      </c>
      <c r="D206" s="12">
        <f t="shared" si="6"/>
        <v>2.4434472570333563</v>
      </c>
    </row>
    <row r="207" spans="1:5" x14ac:dyDescent="0.2">
      <c r="A207" s="14" t="s">
        <v>265</v>
      </c>
      <c r="B207" s="26">
        <v>2.4529666667000001</v>
      </c>
      <c r="C207" s="12">
        <v>2.4374302222000002</v>
      </c>
      <c r="D207" s="12">
        <f t="shared" si="6"/>
        <v>2.4845800175922377</v>
      </c>
      <c r="E207" s="10" t="s">
        <v>182</v>
      </c>
    </row>
    <row r="208" spans="1:5" x14ac:dyDescent="0.2">
      <c r="A208" s="14" t="s">
        <v>266</v>
      </c>
      <c r="B208" s="26">
        <v>2.4730133332999999</v>
      </c>
      <c r="C208" s="12">
        <v>2.5144084424000002</v>
      </c>
      <c r="D208" s="12">
        <f t="shared" si="6"/>
        <v>2.5422708117513415</v>
      </c>
      <c r="E208" s="10" t="s">
        <v>183</v>
      </c>
    </row>
    <row r="209" spans="1:5" x14ac:dyDescent="0.2">
      <c r="A209" s="14" t="s">
        <v>267</v>
      </c>
      <c r="B209" s="26">
        <v>2.4956901192999998</v>
      </c>
      <c r="C209" s="12">
        <v>2.5777284826</v>
      </c>
      <c r="D209" s="12">
        <f t="shared" si="6"/>
        <v>2.5826107453937723</v>
      </c>
      <c r="E209">
        <f>MAX('Gasoline-M'!E545:E547)</f>
        <v>0</v>
      </c>
    </row>
    <row r="210" spans="1:5" x14ac:dyDescent="0.2">
      <c r="A210" s="14" t="s">
        <v>268</v>
      </c>
      <c r="B210" s="26">
        <v>2.504057</v>
      </c>
      <c r="C210" s="12">
        <v>2.7777092676000001</v>
      </c>
      <c r="D210" s="12">
        <f t="shared" si="6"/>
        <v>2.7736714754354992</v>
      </c>
      <c r="E210">
        <f>MAX('Gasoline-M'!E548:E550)</f>
        <v>1</v>
      </c>
    </row>
    <row r="211" spans="1:5" x14ac:dyDescent="0.2">
      <c r="A211" s="14" t="s">
        <v>269</v>
      </c>
      <c r="B211" s="26">
        <v>2.5153539999999999</v>
      </c>
      <c r="C211" s="12">
        <v>2.6953255774999998</v>
      </c>
      <c r="D211" s="12">
        <f t="shared" si="6"/>
        <v>2.6793198470337845</v>
      </c>
      <c r="E211">
        <f>MAX('Gasoline-M'!E551:E553)</f>
        <v>1</v>
      </c>
    </row>
    <row r="212" spans="1:5" x14ac:dyDescent="0.2">
      <c r="A212" s="14" t="s">
        <v>270</v>
      </c>
      <c r="B212" s="26">
        <v>2.5247503333000001</v>
      </c>
      <c r="C212" s="12">
        <v>2.5206477098</v>
      </c>
      <c r="D212" s="12">
        <f t="shared" si="6"/>
        <v>2.4963539172433808</v>
      </c>
      <c r="E212">
        <f>MAX('Gasoline-M'!E554:E556)</f>
        <v>1</v>
      </c>
    </row>
    <row r="213" spans="1:5" x14ac:dyDescent="0.2">
      <c r="A213" s="14" t="s">
        <v>271</v>
      </c>
      <c r="B213" s="26">
        <v>2.5353976667000002</v>
      </c>
      <c r="C213" s="12">
        <v>2.4695407973000001</v>
      </c>
      <c r="D213" s="12">
        <f t="shared" ref="D213:D216" si="7">C213*$B$217/B213</f>
        <v>2.4354687522448977</v>
      </c>
      <c r="E213">
        <f>MAX('Gasoline-M'!E557:E559)</f>
        <v>1</v>
      </c>
    </row>
    <row r="214" spans="1:5" x14ac:dyDescent="0.2">
      <c r="A214" s="14" t="s">
        <v>272</v>
      </c>
      <c r="B214" s="26">
        <v>2.5510303333</v>
      </c>
      <c r="C214" s="12">
        <v>2.6815979386</v>
      </c>
      <c r="D214" s="12">
        <f t="shared" si="7"/>
        <v>2.6283940983824743</v>
      </c>
      <c r="E214">
        <f>MAX('Gasoline-M'!E560:E562)</f>
        <v>1</v>
      </c>
    </row>
    <row r="215" spans="1:5" x14ac:dyDescent="0.2">
      <c r="A215" s="14" t="s">
        <v>273</v>
      </c>
      <c r="B215" s="26">
        <v>2.5660249999999998</v>
      </c>
      <c r="C215" s="12">
        <v>2.6822550212</v>
      </c>
      <c r="D215" s="12">
        <f t="shared" si="7"/>
        <v>2.6136752577795779</v>
      </c>
      <c r="E215">
        <f>MAX('Gasoline-M'!E563:E565)</f>
        <v>1</v>
      </c>
    </row>
    <row r="216" spans="1:5" x14ac:dyDescent="0.2">
      <c r="A216" s="14" t="s">
        <v>274</v>
      </c>
      <c r="B216" s="26">
        <v>2.5807273333</v>
      </c>
      <c r="C216" s="12">
        <v>2.5817154954000001</v>
      </c>
      <c r="D216" s="12">
        <f t="shared" si="7"/>
        <v>2.5013744112234617</v>
      </c>
      <c r="E216">
        <f>MAX('Gasoline-M'!E566:E568)</f>
        <v>1</v>
      </c>
    </row>
    <row r="217" spans="1:5" x14ac:dyDescent="0.2">
      <c r="A217" s="15" t="str">
        <f>"Base CPI ("&amp;TEXT('Notes and Sources'!$G$7,"m/yyyy")&amp;")"</f>
        <v>Base CPI (4/2018)</v>
      </c>
      <c r="B217" s="28">
        <v>2.5004170000000001</v>
      </c>
      <c r="C217" s="16"/>
      <c r="D217" s="16"/>
      <c r="E217" s="20"/>
    </row>
    <row r="218" spans="1:5" x14ac:dyDescent="0.2">
      <c r="A218" s="44" t="str">
        <f>A1&amp;" "&amp;TEXT(C1,"Mmmm yyyy")</f>
        <v>EIA Short-Term Energy Outlook, April 2018</v>
      </c>
      <c r="B218" s="44"/>
      <c r="C218" s="44"/>
      <c r="D218" s="44"/>
      <c r="E218" s="44"/>
    </row>
    <row r="219" spans="1:5" x14ac:dyDescent="0.2">
      <c r="A219" s="39" t="s">
        <v>184</v>
      </c>
      <c r="B219" s="39"/>
      <c r="C219" s="39"/>
      <c r="D219" s="39"/>
      <c r="E219" s="39"/>
    </row>
    <row r="220" spans="1:5" x14ac:dyDescent="0.2">
      <c r="A220" s="34" t="str">
        <f>"Real Price ("&amp;TEXT($C$1,"mmm yyyy")&amp;" $)"</f>
        <v>Real Price (Apr 2018 $)</v>
      </c>
      <c r="B220" s="34"/>
      <c r="C220" s="34"/>
      <c r="D220" s="34"/>
      <c r="E220" s="34"/>
    </row>
    <row r="221" spans="1:5" x14ac:dyDescent="0.2">
      <c r="A221" s="40" t="s">
        <v>167</v>
      </c>
      <c r="B221" s="40"/>
      <c r="C221" s="40"/>
      <c r="D221" s="40"/>
      <c r="E221" s="40"/>
    </row>
  </sheetData>
  <mergeCells count="6">
    <mergeCell ref="A221:E221"/>
    <mergeCell ref="C39:D39"/>
    <mergeCell ref="A1:B1"/>
    <mergeCell ref="C1:D1"/>
    <mergeCell ref="A218:E218"/>
    <mergeCell ref="A219:E219"/>
  </mergeCells>
  <phoneticPr fontId="3" type="noConversion"/>
  <conditionalFormatting sqref="B181:D182 B185:D186 B189:D190 B193:D194 B197:D198 B213:D216">
    <cfRule type="expression" dxfId="84" priority="3" stopIfTrue="1">
      <formula>$E181=1</formula>
    </cfRule>
  </conditionalFormatting>
  <conditionalFormatting sqref="B183:D184 B187:D188">
    <cfRule type="expression" dxfId="83" priority="4" stopIfTrue="1">
      <formula>#REF!=1</formula>
    </cfRule>
  </conditionalFormatting>
  <conditionalFormatting sqref="B191:D192">
    <cfRule type="expression" dxfId="82" priority="8" stopIfTrue="1">
      <formula>#REF!=1</formula>
    </cfRule>
  </conditionalFormatting>
  <conditionalFormatting sqref="B195:D196">
    <cfRule type="expression" dxfId="81" priority="29" stopIfTrue="1">
      <formula>#REF!=1</formula>
    </cfRule>
  </conditionalFormatting>
  <conditionalFormatting sqref="B199:D200">
    <cfRule type="expression" dxfId="80" priority="52" stopIfTrue="1">
      <formula>#REF!=1</formula>
    </cfRule>
  </conditionalFormatting>
  <conditionalFormatting sqref="B203:D204">
    <cfRule type="expression" dxfId="79" priority="78" stopIfTrue="1">
      <formula>#REF!=1</formula>
    </cfRule>
  </conditionalFormatting>
  <conditionalFormatting sqref="B209:D212">
    <cfRule type="expression" dxfId="78" priority="1" stopIfTrue="1">
      <formula>$E209=1</formula>
    </cfRule>
  </conditionalFormatting>
  <conditionalFormatting sqref="B201:D202">
    <cfRule type="expression" dxfId="77" priority="98" stopIfTrue="1">
      <formula>$E205=1</formula>
    </cfRule>
  </conditionalFormatting>
  <conditionalFormatting sqref="B205:D208">
    <cfRule type="expression" dxfId="76" priority="99" stopIfTrue="1">
      <formula>#REF!=1</formula>
    </cfRule>
  </conditionalFormatting>
  <hyperlinks>
    <hyperlink ref="A3" location="Contents!B4" display="Return to Contents"/>
    <hyperlink ref="A221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3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2" t="s">
        <v>168</v>
      </c>
      <c r="B1" s="42"/>
      <c r="C1" s="43">
        <f>'Notes and Sources'!$G$7</f>
        <v>43200</v>
      </c>
      <c r="D1" s="43"/>
    </row>
    <row r="2" spans="1:4" ht="15.75" x14ac:dyDescent="0.25">
      <c r="A2" s="11" t="s">
        <v>222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1" t="s">
        <v>171</v>
      </c>
      <c r="D39" s="41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27760</v>
      </c>
      <c r="B41" s="26">
        <v>0.55800000000000005</v>
      </c>
      <c r="C41" s="12">
        <v>0.60499999999999998</v>
      </c>
      <c r="D41" s="12">
        <f t="shared" ref="D41:D104" si="0">C41*$B$569/B41</f>
        <v>2.7110256003584223</v>
      </c>
    </row>
    <row r="42" spans="1:4" x14ac:dyDescent="0.2">
      <c r="A42" s="13">
        <v>27791</v>
      </c>
      <c r="B42" s="26">
        <v>0.55900000000000005</v>
      </c>
      <c r="C42" s="12">
        <v>0.6</v>
      </c>
      <c r="D42" s="12">
        <f t="shared" si="0"/>
        <v>2.6838107334525936</v>
      </c>
    </row>
    <row r="43" spans="1:4" x14ac:dyDescent="0.2">
      <c r="A43" s="13">
        <v>27820</v>
      </c>
      <c r="B43" s="26">
        <v>0.56000000000000005</v>
      </c>
      <c r="C43" s="12">
        <v>0.59399999999999997</v>
      </c>
      <c r="D43" s="12">
        <f t="shared" si="0"/>
        <v>2.6522280321428569</v>
      </c>
    </row>
    <row r="44" spans="1:4" x14ac:dyDescent="0.2">
      <c r="A44" s="13">
        <v>27851</v>
      </c>
      <c r="B44" s="26">
        <v>0.56100000000000005</v>
      </c>
      <c r="C44" s="12">
        <v>0.59199999999999997</v>
      </c>
      <c r="D44" s="12">
        <f t="shared" si="0"/>
        <v>2.6385862103386803</v>
      </c>
    </row>
    <row r="45" spans="1:4" x14ac:dyDescent="0.2">
      <c r="A45" s="13">
        <v>27881</v>
      </c>
      <c r="B45" s="26">
        <v>0.56399999999999995</v>
      </c>
      <c r="C45" s="12">
        <v>0.6</v>
      </c>
      <c r="D45" s="12">
        <f t="shared" si="0"/>
        <v>2.6600180851063833</v>
      </c>
    </row>
    <row r="46" spans="1:4" x14ac:dyDescent="0.2">
      <c r="A46" s="13">
        <v>27912</v>
      </c>
      <c r="B46" s="26">
        <v>0.56699999999999995</v>
      </c>
      <c r="C46" s="12">
        <v>0.61599999999999999</v>
      </c>
      <c r="D46" s="12">
        <f t="shared" si="0"/>
        <v>2.7165024197530867</v>
      </c>
    </row>
    <row r="47" spans="1:4" x14ac:dyDescent="0.2">
      <c r="A47" s="13">
        <v>27942</v>
      </c>
      <c r="B47" s="26">
        <v>0.56999999999999995</v>
      </c>
      <c r="C47" s="12">
        <v>0.623</v>
      </c>
      <c r="D47" s="12">
        <f t="shared" si="0"/>
        <v>2.7329119140350882</v>
      </c>
    </row>
    <row r="48" spans="1:4" x14ac:dyDescent="0.2">
      <c r="A48" s="13">
        <v>27973</v>
      </c>
      <c r="B48" s="26">
        <v>0.57299999999999995</v>
      </c>
      <c r="C48" s="12">
        <v>0.628</v>
      </c>
      <c r="D48" s="12">
        <f t="shared" si="0"/>
        <v>2.7404221221640492</v>
      </c>
    </row>
    <row r="49" spans="1:4" x14ac:dyDescent="0.2">
      <c r="A49" s="13">
        <v>28004</v>
      </c>
      <c r="B49" s="26">
        <v>0.57599999999999996</v>
      </c>
      <c r="C49" s="12">
        <v>0.63</v>
      </c>
      <c r="D49" s="12">
        <f t="shared" si="0"/>
        <v>2.7348310937500004</v>
      </c>
    </row>
    <row r="50" spans="1:4" x14ac:dyDescent="0.2">
      <c r="A50" s="13">
        <v>28034</v>
      </c>
      <c r="B50" s="26">
        <v>0.57899999999999996</v>
      </c>
      <c r="C50" s="12">
        <v>0.629</v>
      </c>
      <c r="D50" s="12">
        <f t="shared" si="0"/>
        <v>2.7163424749568224</v>
      </c>
    </row>
    <row r="51" spans="1:4" x14ac:dyDescent="0.2">
      <c r="A51" s="13">
        <v>28065</v>
      </c>
      <c r="B51" s="26">
        <v>0.58099999999999996</v>
      </c>
      <c r="C51" s="12">
        <v>0.629</v>
      </c>
      <c r="D51" s="12">
        <f t="shared" si="0"/>
        <v>2.7069918984509469</v>
      </c>
    </row>
    <row r="52" spans="1:4" x14ac:dyDescent="0.2">
      <c r="A52" s="13">
        <v>28095</v>
      </c>
      <c r="B52" s="26">
        <v>0.58399999999999996</v>
      </c>
      <c r="C52" s="12">
        <v>0.626</v>
      </c>
      <c r="D52" s="12">
        <f t="shared" si="0"/>
        <v>2.6802415102739729</v>
      </c>
    </row>
    <row r="53" spans="1:4" x14ac:dyDescent="0.2">
      <c r="A53" s="13">
        <v>28126</v>
      </c>
      <c r="B53" s="26">
        <v>0.58699999999999997</v>
      </c>
      <c r="C53" s="12">
        <v>0.627</v>
      </c>
      <c r="D53" s="12">
        <f t="shared" si="0"/>
        <v>2.6708031669505963</v>
      </c>
    </row>
    <row r="54" spans="1:4" x14ac:dyDescent="0.2">
      <c r="A54" s="13">
        <v>28157</v>
      </c>
      <c r="B54" s="26">
        <v>0.59299999999999997</v>
      </c>
      <c r="C54" s="12">
        <v>0.63700000000000001</v>
      </c>
      <c r="D54" s="12">
        <f t="shared" si="0"/>
        <v>2.6859454114671166</v>
      </c>
    </row>
    <row r="55" spans="1:4" x14ac:dyDescent="0.2">
      <c r="A55" s="13">
        <v>28185</v>
      </c>
      <c r="B55" s="26">
        <v>0.59599999999999997</v>
      </c>
      <c r="C55" s="12">
        <v>0.64300000000000002</v>
      </c>
      <c r="D55" s="12">
        <f t="shared" si="0"/>
        <v>2.6975975352348995</v>
      </c>
    </row>
    <row r="56" spans="1:4" x14ac:dyDescent="0.2">
      <c r="A56" s="13">
        <v>28216</v>
      </c>
      <c r="B56" s="26">
        <v>0.6</v>
      </c>
      <c r="C56" s="12">
        <v>0.65100000000000002</v>
      </c>
      <c r="D56" s="12">
        <f t="shared" si="0"/>
        <v>2.7129524450000004</v>
      </c>
    </row>
    <row r="57" spans="1:4" x14ac:dyDescent="0.2">
      <c r="A57" s="13">
        <v>28246</v>
      </c>
      <c r="B57" s="26">
        <v>0.60199999999999998</v>
      </c>
      <c r="C57" s="12">
        <v>0.65900000000000003</v>
      </c>
      <c r="D57" s="12">
        <f t="shared" si="0"/>
        <v>2.7371674468438543</v>
      </c>
    </row>
    <row r="58" spans="1:4" x14ac:dyDescent="0.2">
      <c r="A58" s="13">
        <v>28277</v>
      </c>
      <c r="B58" s="26">
        <v>0.60499999999999998</v>
      </c>
      <c r="C58" s="12">
        <v>0.66500000000000004</v>
      </c>
      <c r="D58" s="12">
        <f t="shared" si="0"/>
        <v>2.7483922396694216</v>
      </c>
    </row>
    <row r="59" spans="1:4" x14ac:dyDescent="0.2">
      <c r="A59" s="13">
        <v>28307</v>
      </c>
      <c r="B59" s="26">
        <v>0.60799999999999998</v>
      </c>
      <c r="C59" s="12">
        <v>0.66700000000000004</v>
      </c>
      <c r="D59" s="12">
        <f t="shared" si="0"/>
        <v>2.743056149671053</v>
      </c>
    </row>
    <row r="60" spans="1:4" x14ac:dyDescent="0.2">
      <c r="A60" s="13">
        <v>28338</v>
      </c>
      <c r="B60" s="26">
        <v>0.61099999999999999</v>
      </c>
      <c r="C60" s="12">
        <v>0.66700000000000004</v>
      </c>
      <c r="D60" s="12">
        <f t="shared" si="0"/>
        <v>2.7295877888707043</v>
      </c>
    </row>
    <row r="61" spans="1:4" x14ac:dyDescent="0.2">
      <c r="A61" s="13">
        <v>28369</v>
      </c>
      <c r="B61" s="26">
        <v>0.61299999999999999</v>
      </c>
      <c r="C61" s="12">
        <v>0.66600000000000004</v>
      </c>
      <c r="D61" s="12">
        <f t="shared" si="0"/>
        <v>2.7166031353996738</v>
      </c>
    </row>
    <row r="62" spans="1:4" x14ac:dyDescent="0.2">
      <c r="A62" s="13">
        <v>28399</v>
      </c>
      <c r="B62" s="26">
        <v>0.61599999999999999</v>
      </c>
      <c r="C62" s="12">
        <v>0.66500000000000004</v>
      </c>
      <c r="D62" s="12">
        <f t="shared" si="0"/>
        <v>2.6993138068181821</v>
      </c>
    </row>
    <row r="63" spans="1:4" x14ac:dyDescent="0.2">
      <c r="A63" s="13">
        <v>28430</v>
      </c>
      <c r="B63" s="26">
        <v>0.62</v>
      </c>
      <c r="C63" s="12">
        <v>0.66400000000000003</v>
      </c>
      <c r="D63" s="12">
        <f t="shared" si="0"/>
        <v>2.677865948387097</v>
      </c>
    </row>
    <row r="64" spans="1:4" x14ac:dyDescent="0.2">
      <c r="A64" s="13">
        <v>28460</v>
      </c>
      <c r="B64" s="26">
        <v>0.623</v>
      </c>
      <c r="C64" s="12">
        <v>0.66500000000000004</v>
      </c>
      <c r="D64" s="12">
        <f t="shared" si="0"/>
        <v>2.6689844382022474</v>
      </c>
    </row>
    <row r="65" spans="1:4" x14ac:dyDescent="0.2">
      <c r="A65" s="13">
        <v>28491</v>
      </c>
      <c r="B65" s="26">
        <v>0.627</v>
      </c>
      <c r="C65" s="12">
        <v>0.64800000000000002</v>
      </c>
      <c r="D65" s="12">
        <f t="shared" si="0"/>
        <v>2.5841630239234452</v>
      </c>
    </row>
    <row r="66" spans="1:4" x14ac:dyDescent="0.2">
      <c r="A66" s="13">
        <v>28522</v>
      </c>
      <c r="B66" s="26">
        <v>0.63</v>
      </c>
      <c r="C66" s="12">
        <v>0.64700000000000002</v>
      </c>
      <c r="D66" s="12">
        <f t="shared" si="0"/>
        <v>2.5678885698412701</v>
      </c>
    </row>
    <row r="67" spans="1:4" x14ac:dyDescent="0.2">
      <c r="A67" s="13">
        <v>28550</v>
      </c>
      <c r="B67" s="26">
        <v>0.63400000000000001</v>
      </c>
      <c r="C67" s="12">
        <v>0.64700000000000002</v>
      </c>
      <c r="D67" s="12">
        <f t="shared" si="0"/>
        <v>2.5516873801261832</v>
      </c>
    </row>
    <row r="68" spans="1:4" x14ac:dyDescent="0.2">
      <c r="A68" s="13">
        <v>28581</v>
      </c>
      <c r="B68" s="26">
        <v>0.63900000000000001</v>
      </c>
      <c r="C68" s="12">
        <v>0.64900000000000002</v>
      </c>
      <c r="D68" s="12">
        <f t="shared" si="0"/>
        <v>2.5395471564945225</v>
      </c>
    </row>
    <row r="69" spans="1:4" x14ac:dyDescent="0.2">
      <c r="A69" s="13">
        <v>28611</v>
      </c>
      <c r="B69" s="26">
        <v>0.64500000000000002</v>
      </c>
      <c r="C69" s="12">
        <v>0.65500000000000003</v>
      </c>
      <c r="D69" s="12">
        <f t="shared" si="0"/>
        <v>2.53918315503876</v>
      </c>
    </row>
    <row r="70" spans="1:4" x14ac:dyDescent="0.2">
      <c r="A70" s="13">
        <v>28642</v>
      </c>
      <c r="B70" s="26">
        <v>0.65</v>
      </c>
      <c r="C70" s="12">
        <v>0.66300000000000003</v>
      </c>
      <c r="D70" s="12">
        <f t="shared" si="0"/>
        <v>2.5504253400000003</v>
      </c>
    </row>
    <row r="71" spans="1:4" x14ac:dyDescent="0.2">
      <c r="A71" s="13">
        <v>28672</v>
      </c>
      <c r="B71" s="26">
        <v>0.65500000000000003</v>
      </c>
      <c r="C71" s="12">
        <v>0.67400000000000004</v>
      </c>
      <c r="D71" s="12">
        <f t="shared" si="0"/>
        <v>2.5729481801526717</v>
      </c>
    </row>
    <row r="72" spans="1:4" x14ac:dyDescent="0.2">
      <c r="A72" s="13">
        <v>28703</v>
      </c>
      <c r="B72" s="26">
        <v>0.65900000000000003</v>
      </c>
      <c r="C72" s="12">
        <v>0.68200000000000005</v>
      </c>
      <c r="D72" s="12">
        <f t="shared" si="0"/>
        <v>2.5876849681335359</v>
      </c>
    </row>
    <row r="73" spans="1:4" x14ac:dyDescent="0.2">
      <c r="A73" s="13">
        <v>28734</v>
      </c>
      <c r="B73" s="26">
        <v>0.66500000000000004</v>
      </c>
      <c r="C73" s="12">
        <v>0.68799999999999994</v>
      </c>
      <c r="D73" s="12">
        <f t="shared" si="0"/>
        <v>2.5868975879699247</v>
      </c>
    </row>
    <row r="74" spans="1:4" x14ac:dyDescent="0.2">
      <c r="A74" s="13">
        <v>28764</v>
      </c>
      <c r="B74" s="26">
        <v>0.67100000000000004</v>
      </c>
      <c r="C74" s="12">
        <v>0.69</v>
      </c>
      <c r="D74" s="12">
        <f t="shared" si="0"/>
        <v>2.5712186736214604</v>
      </c>
    </row>
    <row r="75" spans="1:4" x14ac:dyDescent="0.2">
      <c r="A75" s="13">
        <v>28795</v>
      </c>
      <c r="B75" s="26">
        <v>0.67500000000000004</v>
      </c>
      <c r="C75" s="12">
        <v>0.69499999999999995</v>
      </c>
      <c r="D75" s="12">
        <f t="shared" si="0"/>
        <v>2.5745034296296292</v>
      </c>
    </row>
    <row r="76" spans="1:4" x14ac:dyDescent="0.2">
      <c r="A76" s="13">
        <v>28825</v>
      </c>
      <c r="B76" s="26">
        <v>0.67900000000000005</v>
      </c>
      <c r="C76" s="12">
        <v>0.70499999999999996</v>
      </c>
      <c r="D76" s="12">
        <f t="shared" si="0"/>
        <v>2.5961619808541974</v>
      </c>
    </row>
    <row r="77" spans="1:4" x14ac:dyDescent="0.2">
      <c r="A77" s="13">
        <v>28856</v>
      </c>
      <c r="B77" s="26">
        <v>0.68500000000000005</v>
      </c>
      <c r="C77" s="12">
        <v>0.71599999999999997</v>
      </c>
      <c r="D77" s="12">
        <f t="shared" si="0"/>
        <v>2.6135745576642333</v>
      </c>
    </row>
    <row r="78" spans="1:4" x14ac:dyDescent="0.2">
      <c r="A78" s="13">
        <v>28887</v>
      </c>
      <c r="B78" s="26">
        <v>0.69199999999999995</v>
      </c>
      <c r="C78" s="12">
        <v>0.73</v>
      </c>
      <c r="D78" s="12">
        <f t="shared" si="0"/>
        <v>2.6377231358381503</v>
      </c>
    </row>
    <row r="79" spans="1:4" x14ac:dyDescent="0.2">
      <c r="A79" s="13">
        <v>28915</v>
      </c>
      <c r="B79" s="26">
        <v>0.69899999999999995</v>
      </c>
      <c r="C79" s="12">
        <v>0.755</v>
      </c>
      <c r="D79" s="12">
        <f t="shared" si="0"/>
        <v>2.7007365307582263</v>
      </c>
    </row>
    <row r="80" spans="1:4" x14ac:dyDescent="0.2">
      <c r="A80" s="13">
        <v>28946</v>
      </c>
      <c r="B80" s="26">
        <v>0.70599999999999996</v>
      </c>
      <c r="C80" s="12">
        <v>0.80200000000000005</v>
      </c>
      <c r="D80" s="12">
        <f t="shared" si="0"/>
        <v>2.8404170453257795</v>
      </c>
    </row>
    <row r="81" spans="1:4" x14ac:dyDescent="0.2">
      <c r="A81" s="13">
        <v>28976</v>
      </c>
      <c r="B81" s="26">
        <v>0.71399999999999997</v>
      </c>
      <c r="C81" s="12">
        <v>0.84399999999999997</v>
      </c>
      <c r="D81" s="12">
        <f t="shared" si="0"/>
        <v>2.9556749971988796</v>
      </c>
    </row>
    <row r="82" spans="1:4" x14ac:dyDescent="0.2">
      <c r="A82" s="13">
        <v>29007</v>
      </c>
      <c r="B82" s="26">
        <v>0.72199999999999998</v>
      </c>
      <c r="C82" s="12">
        <v>0.90100000000000002</v>
      </c>
      <c r="D82" s="12">
        <f t="shared" si="0"/>
        <v>3.1203264778393356</v>
      </c>
    </row>
    <row r="83" spans="1:4" x14ac:dyDescent="0.2">
      <c r="A83" s="13">
        <v>29037</v>
      </c>
      <c r="B83" s="26">
        <v>0.73</v>
      </c>
      <c r="C83" s="12">
        <v>0.94899999999999995</v>
      </c>
      <c r="D83" s="12">
        <f t="shared" si="0"/>
        <v>3.2505421000000001</v>
      </c>
    </row>
    <row r="84" spans="1:4" x14ac:dyDescent="0.2">
      <c r="A84" s="13">
        <v>29068</v>
      </c>
      <c r="B84" s="26">
        <v>0.73699999999999999</v>
      </c>
      <c r="C84" s="12">
        <v>0.98799999999999999</v>
      </c>
      <c r="D84" s="12">
        <f t="shared" si="0"/>
        <v>3.3519837123473546</v>
      </c>
    </row>
    <row r="85" spans="1:4" x14ac:dyDescent="0.2">
      <c r="A85" s="13">
        <v>29099</v>
      </c>
      <c r="B85" s="26">
        <v>0.74399999999999999</v>
      </c>
      <c r="C85" s="12">
        <v>1.02</v>
      </c>
      <c r="D85" s="12">
        <f t="shared" si="0"/>
        <v>3.427991048387097</v>
      </c>
    </row>
    <row r="86" spans="1:4" x14ac:dyDescent="0.2">
      <c r="A86" s="13">
        <v>29129</v>
      </c>
      <c r="B86" s="26">
        <v>0.752</v>
      </c>
      <c r="C86" s="12">
        <v>1.028</v>
      </c>
      <c r="D86" s="12">
        <f t="shared" si="0"/>
        <v>3.4181232393617025</v>
      </c>
    </row>
    <row r="87" spans="1:4" x14ac:dyDescent="0.2">
      <c r="A87" s="13">
        <v>29160</v>
      </c>
      <c r="B87" s="26">
        <v>0.76</v>
      </c>
      <c r="C87" s="12">
        <v>1.0409999999999999</v>
      </c>
      <c r="D87" s="12">
        <f t="shared" si="0"/>
        <v>3.4249132855263156</v>
      </c>
    </row>
    <row r="88" spans="1:4" x14ac:dyDescent="0.2">
      <c r="A88" s="13">
        <v>29190</v>
      </c>
      <c r="B88" s="26">
        <v>0.76900000000000002</v>
      </c>
      <c r="C88" s="12">
        <v>1.0649999999999999</v>
      </c>
      <c r="D88" s="12">
        <f t="shared" si="0"/>
        <v>3.4628661963589074</v>
      </c>
    </row>
    <row r="89" spans="1:4" x14ac:dyDescent="0.2">
      <c r="A89" s="13">
        <v>29221</v>
      </c>
      <c r="B89" s="26">
        <v>0.78</v>
      </c>
      <c r="C89" s="12">
        <v>1.131</v>
      </c>
      <c r="D89" s="12">
        <f t="shared" si="0"/>
        <v>3.6256046500000001</v>
      </c>
    </row>
    <row r="90" spans="1:4" x14ac:dyDescent="0.2">
      <c r="A90" s="13">
        <v>29252</v>
      </c>
      <c r="B90" s="26">
        <v>0.79</v>
      </c>
      <c r="C90" s="12">
        <v>1.2070000000000001</v>
      </c>
      <c r="D90" s="12">
        <f t="shared" si="0"/>
        <v>3.8202573658227852</v>
      </c>
    </row>
    <row r="91" spans="1:4" x14ac:dyDescent="0.2">
      <c r="A91" s="13">
        <v>29281</v>
      </c>
      <c r="B91" s="26">
        <v>0.80100000000000005</v>
      </c>
      <c r="C91" s="12">
        <v>1.252</v>
      </c>
      <c r="D91" s="12">
        <f t="shared" si="0"/>
        <v>3.9082672709113608</v>
      </c>
    </row>
    <row r="92" spans="1:4" x14ac:dyDescent="0.2">
      <c r="A92" s="13">
        <v>29312</v>
      </c>
      <c r="B92" s="26">
        <v>0.80900000000000005</v>
      </c>
      <c r="C92" s="12">
        <v>1.264</v>
      </c>
      <c r="D92" s="12">
        <f t="shared" si="0"/>
        <v>3.9067083906056861</v>
      </c>
    </row>
    <row r="93" spans="1:4" x14ac:dyDescent="0.2">
      <c r="A93" s="13">
        <v>29342</v>
      </c>
      <c r="B93" s="26">
        <v>0.81699999999999995</v>
      </c>
      <c r="C93" s="12">
        <v>1.266</v>
      </c>
      <c r="D93" s="12">
        <f t="shared" si="0"/>
        <v>3.8745751799265613</v>
      </c>
    </row>
    <row r="94" spans="1:4" x14ac:dyDescent="0.2">
      <c r="A94" s="13">
        <v>29373</v>
      </c>
      <c r="B94" s="26">
        <v>0.82499999999999996</v>
      </c>
      <c r="C94" s="12">
        <v>1.2689999999999999</v>
      </c>
      <c r="D94" s="12">
        <f t="shared" si="0"/>
        <v>3.8460959672727273</v>
      </c>
    </row>
    <row r="95" spans="1:4" x14ac:dyDescent="0.2">
      <c r="A95" s="13">
        <v>29403</v>
      </c>
      <c r="B95" s="26">
        <v>0.82599999999999996</v>
      </c>
      <c r="C95" s="12">
        <v>1.2709999999999999</v>
      </c>
      <c r="D95" s="12">
        <f t="shared" si="0"/>
        <v>3.8474939552058109</v>
      </c>
    </row>
    <row r="96" spans="1:4" x14ac:dyDescent="0.2">
      <c r="A96" s="13">
        <v>29434</v>
      </c>
      <c r="B96" s="26">
        <v>0.83199999999999996</v>
      </c>
      <c r="C96" s="12">
        <v>1.2669999999999999</v>
      </c>
      <c r="D96" s="12">
        <f t="shared" si="0"/>
        <v>3.8077263689903846</v>
      </c>
    </row>
    <row r="97" spans="1:4" x14ac:dyDescent="0.2">
      <c r="A97" s="13">
        <v>29465</v>
      </c>
      <c r="B97" s="26">
        <v>0.83899999999999997</v>
      </c>
      <c r="C97" s="12">
        <v>1.2569999999999999</v>
      </c>
      <c r="D97" s="12">
        <f t="shared" si="0"/>
        <v>3.7461551477949939</v>
      </c>
    </row>
    <row r="98" spans="1:4" x14ac:dyDescent="0.2">
      <c r="A98" s="13">
        <v>29495</v>
      </c>
      <c r="B98" s="26">
        <v>0.84699999999999998</v>
      </c>
      <c r="C98" s="12">
        <v>1.25</v>
      </c>
      <c r="D98" s="12">
        <f t="shared" si="0"/>
        <v>3.6901077331759153</v>
      </c>
    </row>
    <row r="99" spans="1:4" x14ac:dyDescent="0.2">
      <c r="A99" s="13">
        <v>29526</v>
      </c>
      <c r="B99" s="26">
        <v>0.85599999999999998</v>
      </c>
      <c r="C99" s="12">
        <v>1.25</v>
      </c>
      <c r="D99" s="12">
        <f t="shared" si="0"/>
        <v>3.6513098714953274</v>
      </c>
    </row>
    <row r="100" spans="1:4" x14ac:dyDescent="0.2">
      <c r="A100" s="13">
        <v>29556</v>
      </c>
      <c r="B100" s="26">
        <v>0.86399999999999999</v>
      </c>
      <c r="C100" s="12">
        <v>1.258</v>
      </c>
      <c r="D100" s="12">
        <f t="shared" si="0"/>
        <v>3.6406534560185184</v>
      </c>
    </row>
    <row r="101" spans="1:4" x14ac:dyDescent="0.2">
      <c r="A101" s="13">
        <v>29587</v>
      </c>
      <c r="B101" s="26">
        <v>0.872</v>
      </c>
      <c r="C101" s="12">
        <v>1.298</v>
      </c>
      <c r="D101" s="12">
        <f t="shared" si="0"/>
        <v>3.721950993119266</v>
      </c>
    </row>
    <row r="102" spans="1:4" x14ac:dyDescent="0.2">
      <c r="A102" s="13">
        <v>29618</v>
      </c>
      <c r="B102" s="26">
        <v>0.88</v>
      </c>
      <c r="C102" s="12">
        <v>1.3819999999999999</v>
      </c>
      <c r="D102" s="12">
        <f t="shared" si="0"/>
        <v>3.9267912431818184</v>
      </c>
    </row>
    <row r="103" spans="1:4" x14ac:dyDescent="0.2">
      <c r="A103" s="13">
        <v>29646</v>
      </c>
      <c r="B103" s="26">
        <v>0.88600000000000001</v>
      </c>
      <c r="C103" s="12">
        <v>1.417</v>
      </c>
      <c r="D103" s="12">
        <f t="shared" si="0"/>
        <v>3.9989739153498873</v>
      </c>
    </row>
    <row r="104" spans="1:4" x14ac:dyDescent="0.2">
      <c r="A104" s="13">
        <v>29677</v>
      </c>
      <c r="B104" s="26">
        <v>0.89100000000000001</v>
      </c>
      <c r="C104" s="12">
        <v>1.4119999999999999</v>
      </c>
      <c r="D104" s="12">
        <f t="shared" si="0"/>
        <v>3.9625014635241298</v>
      </c>
    </row>
    <row r="105" spans="1:4" x14ac:dyDescent="0.2">
      <c r="A105" s="13">
        <v>29707</v>
      </c>
      <c r="B105" s="26">
        <v>0.89700000000000002</v>
      </c>
      <c r="C105" s="12">
        <v>1.4</v>
      </c>
      <c r="D105" s="12">
        <f t="shared" ref="D105:D168" si="1">C105*$B$569/B105</f>
        <v>3.9025460423634333</v>
      </c>
    </row>
    <row r="106" spans="1:4" x14ac:dyDescent="0.2">
      <c r="A106" s="13">
        <v>29738</v>
      </c>
      <c r="B106" s="26">
        <v>0.90500000000000003</v>
      </c>
      <c r="C106" s="12">
        <v>1.391</v>
      </c>
      <c r="D106" s="12">
        <f t="shared" si="1"/>
        <v>3.8431823723756908</v>
      </c>
    </row>
    <row r="107" spans="1:4" x14ac:dyDescent="0.2">
      <c r="A107" s="13">
        <v>29768</v>
      </c>
      <c r="B107" s="26">
        <v>0.91500000000000004</v>
      </c>
      <c r="C107" s="12">
        <v>1.3819999999999999</v>
      </c>
      <c r="D107" s="12">
        <f t="shared" si="1"/>
        <v>3.7765861136612022</v>
      </c>
    </row>
    <row r="108" spans="1:4" x14ac:dyDescent="0.2">
      <c r="A108" s="13">
        <v>29799</v>
      </c>
      <c r="B108" s="26">
        <v>0.92200000000000004</v>
      </c>
      <c r="C108" s="12">
        <v>1.3759999999999999</v>
      </c>
      <c r="D108" s="12">
        <f t="shared" si="1"/>
        <v>3.7316418568329714</v>
      </c>
    </row>
    <row r="109" spans="1:4" x14ac:dyDescent="0.2">
      <c r="A109" s="13">
        <v>29830</v>
      </c>
      <c r="B109" s="26">
        <v>0.93100000000000005</v>
      </c>
      <c r="C109" s="12">
        <v>1.3759999999999999</v>
      </c>
      <c r="D109" s="12">
        <f t="shared" si="1"/>
        <v>3.6955679828141781</v>
      </c>
    </row>
    <row r="110" spans="1:4" x14ac:dyDescent="0.2">
      <c r="A110" s="13">
        <v>29860</v>
      </c>
      <c r="B110" s="26">
        <v>0.93400000000000005</v>
      </c>
      <c r="C110" s="12">
        <v>1.371</v>
      </c>
      <c r="D110" s="12">
        <f t="shared" si="1"/>
        <v>3.6703123201284793</v>
      </c>
    </row>
    <row r="111" spans="1:4" x14ac:dyDescent="0.2">
      <c r="A111" s="13">
        <v>29891</v>
      </c>
      <c r="B111" s="26">
        <v>0.93799999999999994</v>
      </c>
      <c r="C111" s="12">
        <v>1.369</v>
      </c>
      <c r="D111" s="12">
        <f t="shared" si="1"/>
        <v>3.6493292889125803</v>
      </c>
    </row>
    <row r="112" spans="1:4" x14ac:dyDescent="0.2">
      <c r="A112" s="13">
        <v>29921</v>
      </c>
      <c r="B112" s="26">
        <v>0.94099999999999995</v>
      </c>
      <c r="C112" s="12">
        <v>1.365</v>
      </c>
      <c r="D112" s="12">
        <f t="shared" si="1"/>
        <v>3.6270661052072266</v>
      </c>
    </row>
    <row r="113" spans="1:4" x14ac:dyDescent="0.2">
      <c r="A113" s="13">
        <v>29952</v>
      </c>
      <c r="B113" s="26">
        <v>0.94399999999999995</v>
      </c>
      <c r="C113" s="12">
        <v>1.3125599999999999</v>
      </c>
      <c r="D113" s="12">
        <f t="shared" si="1"/>
        <v>3.4766391287288139</v>
      </c>
    </row>
    <row r="114" spans="1:4" x14ac:dyDescent="0.2">
      <c r="A114" s="13">
        <v>29983</v>
      </c>
      <c r="B114" s="26">
        <v>0.94699999999999995</v>
      </c>
      <c r="C114" s="12">
        <v>1.29098</v>
      </c>
      <c r="D114" s="12">
        <f t="shared" si="1"/>
        <v>3.4086466089334748</v>
      </c>
    </row>
    <row r="115" spans="1:4" x14ac:dyDescent="0.2">
      <c r="A115" s="13">
        <v>30011</v>
      </c>
      <c r="B115" s="26">
        <v>0.94699999999999995</v>
      </c>
      <c r="C115" s="12">
        <v>1.24797</v>
      </c>
      <c r="D115" s="12">
        <f t="shared" si="1"/>
        <v>3.2950849033685325</v>
      </c>
    </row>
    <row r="116" spans="1:4" x14ac:dyDescent="0.2">
      <c r="A116" s="13">
        <v>30042</v>
      </c>
      <c r="B116" s="26">
        <v>0.95</v>
      </c>
      <c r="C116" s="12">
        <v>1.1973199999999999</v>
      </c>
      <c r="D116" s="12">
        <f t="shared" si="1"/>
        <v>3.1513676657263159</v>
      </c>
    </row>
    <row r="117" spans="1:4" x14ac:dyDescent="0.2">
      <c r="A117" s="13">
        <v>30072</v>
      </c>
      <c r="B117" s="26">
        <v>0.95899999999999996</v>
      </c>
      <c r="C117" s="12">
        <v>1.2080900000000001</v>
      </c>
      <c r="D117" s="12">
        <f t="shared" si="1"/>
        <v>3.1498735907507829</v>
      </c>
    </row>
    <row r="118" spans="1:4" x14ac:dyDescent="0.2">
      <c r="A118" s="13">
        <v>30103</v>
      </c>
      <c r="B118" s="26">
        <v>0.97</v>
      </c>
      <c r="C118" s="12">
        <v>1.2765599999999999</v>
      </c>
      <c r="D118" s="12">
        <f t="shared" si="1"/>
        <v>3.2906518819793815</v>
      </c>
    </row>
    <row r="119" spans="1:4" x14ac:dyDescent="0.2">
      <c r="A119" s="13">
        <v>30133</v>
      </c>
      <c r="B119" s="26">
        <v>0.97499999999999998</v>
      </c>
      <c r="C119" s="12">
        <v>1.29593</v>
      </c>
      <c r="D119" s="12">
        <f t="shared" si="1"/>
        <v>3.3234516951897439</v>
      </c>
    </row>
    <row r="120" spans="1:4" x14ac:dyDescent="0.2">
      <c r="A120" s="13">
        <v>30164</v>
      </c>
      <c r="B120" s="26">
        <v>0.97699999999999998</v>
      </c>
      <c r="C120" s="12">
        <v>1.2895700000000001</v>
      </c>
      <c r="D120" s="12">
        <f t="shared" si="1"/>
        <v>3.3003712903684752</v>
      </c>
    </row>
    <row r="121" spans="1:4" x14ac:dyDescent="0.2">
      <c r="A121" s="13">
        <v>30195</v>
      </c>
      <c r="B121" s="26">
        <v>0.97699999999999998</v>
      </c>
      <c r="C121" s="12">
        <v>1.2700199999999999</v>
      </c>
      <c r="D121" s="12">
        <f t="shared" si="1"/>
        <v>3.2503373575639714</v>
      </c>
    </row>
    <row r="122" spans="1:4" x14ac:dyDescent="0.2">
      <c r="A122" s="13">
        <v>30225</v>
      </c>
      <c r="B122" s="26">
        <v>0.98099999999999998</v>
      </c>
      <c r="C122" s="12">
        <v>1.25759</v>
      </c>
      <c r="D122" s="12">
        <f t="shared" si="1"/>
        <v>3.2054020540570849</v>
      </c>
    </row>
    <row r="123" spans="1:4" x14ac:dyDescent="0.2">
      <c r="A123" s="13">
        <v>30256</v>
      </c>
      <c r="B123" s="26">
        <v>0.98</v>
      </c>
      <c r="C123" s="12">
        <v>1.2421500000000001</v>
      </c>
      <c r="D123" s="12">
        <f t="shared" si="1"/>
        <v>3.1692785475000003</v>
      </c>
    </row>
    <row r="124" spans="1:4" x14ac:dyDescent="0.2">
      <c r="A124" s="13">
        <v>30286</v>
      </c>
      <c r="B124" s="26">
        <v>0.97699999999999998</v>
      </c>
      <c r="C124" s="12">
        <v>1.21353</v>
      </c>
      <c r="D124" s="12">
        <f t="shared" si="1"/>
        <v>3.1057636049232347</v>
      </c>
    </row>
    <row r="125" spans="1:4" x14ac:dyDescent="0.2">
      <c r="A125" s="13">
        <v>30317</v>
      </c>
      <c r="B125" s="26">
        <v>0.97899999999999998</v>
      </c>
      <c r="C125" s="12">
        <v>1.1848000000000001</v>
      </c>
      <c r="D125" s="12">
        <f t="shared" si="1"/>
        <v>3.0260409209397348</v>
      </c>
    </row>
    <row r="126" spans="1:4" x14ac:dyDescent="0.2">
      <c r="A126" s="13">
        <v>30348</v>
      </c>
      <c r="B126" s="26">
        <v>0.98</v>
      </c>
      <c r="C126" s="12">
        <v>1.1442600000000001</v>
      </c>
      <c r="D126" s="12">
        <f t="shared" si="1"/>
        <v>2.9195175065510206</v>
      </c>
    </row>
    <row r="127" spans="1:4" x14ac:dyDescent="0.2">
      <c r="A127" s="13">
        <v>30376</v>
      </c>
      <c r="B127" s="26">
        <v>0.98099999999999998</v>
      </c>
      <c r="C127" s="12">
        <v>1.11622</v>
      </c>
      <c r="D127" s="12">
        <f t="shared" si="1"/>
        <v>2.8450718284811418</v>
      </c>
    </row>
    <row r="128" spans="1:4" x14ac:dyDescent="0.2">
      <c r="A128" s="13">
        <v>30407</v>
      </c>
      <c r="B128" s="26">
        <v>0.98799999999999999</v>
      </c>
      <c r="C128" s="12">
        <v>1.1873400000000001</v>
      </c>
      <c r="D128" s="12">
        <f t="shared" si="1"/>
        <v>3.0049039684008099</v>
      </c>
    </row>
    <row r="129" spans="1:4" x14ac:dyDescent="0.2">
      <c r="A129" s="13">
        <v>30437</v>
      </c>
      <c r="B129" s="26">
        <v>0.99199999999999999</v>
      </c>
      <c r="C129" s="12">
        <v>1.2300500000000001</v>
      </c>
      <c r="D129" s="12">
        <f t="shared" si="1"/>
        <v>3.1004414625504033</v>
      </c>
    </row>
    <row r="130" spans="1:4" x14ac:dyDescent="0.2">
      <c r="A130" s="13">
        <v>30468</v>
      </c>
      <c r="B130" s="26">
        <v>0.99399999999999999</v>
      </c>
      <c r="C130" s="12">
        <v>1.2446200000000001</v>
      </c>
      <c r="D130" s="12">
        <f t="shared" si="1"/>
        <v>3.1308541313279679</v>
      </c>
    </row>
    <row r="131" spans="1:4" x14ac:dyDescent="0.2">
      <c r="A131" s="13">
        <v>30498</v>
      </c>
      <c r="B131" s="26">
        <v>0.998</v>
      </c>
      <c r="C131" s="12">
        <v>1.25302</v>
      </c>
      <c r="D131" s="12">
        <f t="shared" si="1"/>
        <v>3.1393512117635272</v>
      </c>
    </row>
    <row r="132" spans="1:4" x14ac:dyDescent="0.2">
      <c r="A132" s="13">
        <v>30529</v>
      </c>
      <c r="B132" s="26">
        <v>1.0009999999999999</v>
      </c>
      <c r="C132" s="12">
        <v>1.2516499999999999</v>
      </c>
      <c r="D132" s="12">
        <f t="shared" si="1"/>
        <v>3.126520417632368</v>
      </c>
    </row>
    <row r="133" spans="1:4" x14ac:dyDescent="0.2">
      <c r="A133" s="13">
        <v>30560</v>
      </c>
      <c r="B133" s="26">
        <v>1.004</v>
      </c>
      <c r="C133" s="12">
        <v>1.23708</v>
      </c>
      <c r="D133" s="12">
        <f t="shared" si="1"/>
        <v>3.0808922931872513</v>
      </c>
    </row>
    <row r="134" spans="1:4" x14ac:dyDescent="0.2">
      <c r="A134" s="13">
        <v>30590</v>
      </c>
      <c r="B134" s="26">
        <v>1.008</v>
      </c>
      <c r="C134" s="12">
        <v>1.21767</v>
      </c>
      <c r="D134" s="12">
        <f t="shared" si="1"/>
        <v>3.0205186194345242</v>
      </c>
    </row>
    <row r="135" spans="1:4" x14ac:dyDescent="0.2">
      <c r="A135" s="13">
        <v>30621</v>
      </c>
      <c r="B135" s="26">
        <v>1.0109999999999999</v>
      </c>
      <c r="C135" s="12">
        <v>1.2002299999999999</v>
      </c>
      <c r="D135" s="12">
        <f t="shared" si="1"/>
        <v>2.9684228446191891</v>
      </c>
    </row>
    <row r="136" spans="1:4" x14ac:dyDescent="0.2">
      <c r="A136" s="13">
        <v>30651</v>
      </c>
      <c r="B136" s="26">
        <v>1.014</v>
      </c>
      <c r="C136" s="12">
        <v>1.18458</v>
      </c>
      <c r="D136" s="12">
        <f t="shared" si="1"/>
        <v>2.9210492799408283</v>
      </c>
    </row>
    <row r="137" spans="1:4" x14ac:dyDescent="0.2">
      <c r="A137" s="13">
        <v>30682</v>
      </c>
      <c r="B137" s="26">
        <v>1.0209999999999999</v>
      </c>
      <c r="C137" s="12">
        <v>1.17134</v>
      </c>
      <c r="D137" s="12">
        <f t="shared" si="1"/>
        <v>2.8685978930264451</v>
      </c>
    </row>
    <row r="138" spans="1:4" x14ac:dyDescent="0.2">
      <c r="A138" s="13">
        <v>30713</v>
      </c>
      <c r="B138" s="26">
        <v>1.026</v>
      </c>
      <c r="C138" s="12">
        <v>1.16672</v>
      </c>
      <c r="D138" s="12">
        <f t="shared" si="1"/>
        <v>2.8433591834697856</v>
      </c>
    </row>
    <row r="139" spans="1:4" x14ac:dyDescent="0.2">
      <c r="A139" s="13">
        <v>30742</v>
      </c>
      <c r="B139" s="26">
        <v>1.0289999999999999</v>
      </c>
      <c r="C139" s="12">
        <v>1.1737200000000001</v>
      </c>
      <c r="D139" s="12">
        <f t="shared" si="1"/>
        <v>2.8520791460058317</v>
      </c>
    </row>
    <row r="140" spans="1:4" x14ac:dyDescent="0.2">
      <c r="A140" s="13">
        <v>30773</v>
      </c>
      <c r="B140" s="26">
        <v>1.0329999999999999</v>
      </c>
      <c r="C140" s="12">
        <v>1.1992700000000001</v>
      </c>
      <c r="D140" s="12">
        <f t="shared" si="1"/>
        <v>2.9028800538141342</v>
      </c>
    </row>
    <row r="141" spans="1:4" x14ac:dyDescent="0.2">
      <c r="A141" s="13">
        <v>30803</v>
      </c>
      <c r="B141" s="26">
        <v>1.0349999999999999</v>
      </c>
      <c r="C141" s="12">
        <v>1.2071099999999999</v>
      </c>
      <c r="D141" s="12">
        <f t="shared" si="1"/>
        <v>2.916210980550725</v>
      </c>
    </row>
    <row r="142" spans="1:4" x14ac:dyDescent="0.2">
      <c r="A142" s="13">
        <v>30834</v>
      </c>
      <c r="B142" s="26">
        <v>1.0369999999999999</v>
      </c>
      <c r="C142" s="12">
        <v>1.19675</v>
      </c>
      <c r="D142" s="12">
        <f t="shared" si="1"/>
        <v>2.8856066005303762</v>
      </c>
    </row>
    <row r="143" spans="1:4" x14ac:dyDescent="0.2">
      <c r="A143" s="13">
        <v>30864</v>
      </c>
      <c r="B143" s="26">
        <v>1.0409999999999999</v>
      </c>
      <c r="C143" s="12">
        <v>1.17727</v>
      </c>
      <c r="D143" s="12">
        <f t="shared" si="1"/>
        <v>2.8277290313064363</v>
      </c>
    </row>
    <row r="144" spans="1:4" x14ac:dyDescent="0.2">
      <c r="A144" s="13">
        <v>30895</v>
      </c>
      <c r="B144" s="26">
        <v>1.044</v>
      </c>
      <c r="C144" s="12">
        <v>1.1629100000000001</v>
      </c>
      <c r="D144" s="12">
        <f t="shared" si="1"/>
        <v>2.7852106642432952</v>
      </c>
    </row>
    <row r="145" spans="1:4" x14ac:dyDescent="0.2">
      <c r="A145" s="13">
        <v>30926</v>
      </c>
      <c r="B145" s="26">
        <v>1.0469999999999999</v>
      </c>
      <c r="C145" s="12">
        <v>1.16638</v>
      </c>
      <c r="D145" s="12">
        <f t="shared" si="1"/>
        <v>2.7855170778032474</v>
      </c>
    </row>
    <row r="146" spans="1:4" x14ac:dyDescent="0.2">
      <c r="A146" s="13">
        <v>30956</v>
      </c>
      <c r="B146" s="26">
        <v>1.0509999999999999</v>
      </c>
      <c r="C146" s="12">
        <v>1.1720200000000001</v>
      </c>
      <c r="D146" s="12">
        <f t="shared" si="1"/>
        <v>2.7883337129781167</v>
      </c>
    </row>
    <row r="147" spans="1:4" x14ac:dyDescent="0.2">
      <c r="A147" s="13">
        <v>30987</v>
      </c>
      <c r="B147" s="26">
        <v>1.0529999999999999</v>
      </c>
      <c r="C147" s="12">
        <v>1.1665700000000001</v>
      </c>
      <c r="D147" s="12">
        <f t="shared" si="1"/>
        <v>2.7700963529819571</v>
      </c>
    </row>
    <row r="148" spans="1:4" x14ac:dyDescent="0.2">
      <c r="A148" s="13">
        <v>31017</v>
      </c>
      <c r="B148" s="26">
        <v>1.0549999999999999</v>
      </c>
      <c r="C148" s="12">
        <v>1.1469499999999999</v>
      </c>
      <c r="D148" s="12">
        <f t="shared" si="1"/>
        <v>2.7183443394786733</v>
      </c>
    </row>
    <row r="149" spans="1:4" x14ac:dyDescent="0.2">
      <c r="A149" s="13">
        <v>31048</v>
      </c>
      <c r="B149" s="26">
        <v>1.0569999999999999</v>
      </c>
      <c r="C149" s="12">
        <v>1.1031</v>
      </c>
      <c r="D149" s="12">
        <f t="shared" si="1"/>
        <v>2.6094701917691578</v>
      </c>
    </row>
    <row r="150" spans="1:4" x14ac:dyDescent="0.2">
      <c r="A150" s="13">
        <v>31079</v>
      </c>
      <c r="B150" s="26">
        <v>1.0629999999999999</v>
      </c>
      <c r="C150" s="12">
        <v>1.0884400000000001</v>
      </c>
      <c r="D150" s="12">
        <f t="shared" si="1"/>
        <v>2.5602576476763881</v>
      </c>
    </row>
    <row r="151" spans="1:4" x14ac:dyDescent="0.2">
      <c r="A151" s="13">
        <v>31107</v>
      </c>
      <c r="B151" s="26">
        <v>1.0680000000000001</v>
      </c>
      <c r="C151" s="12">
        <v>1.1225400000000001</v>
      </c>
      <c r="D151" s="12">
        <f t="shared" si="1"/>
        <v>2.6281068344382024</v>
      </c>
    </row>
    <row r="152" spans="1:4" x14ac:dyDescent="0.2">
      <c r="A152" s="13">
        <v>31138</v>
      </c>
      <c r="B152" s="26">
        <v>1.07</v>
      </c>
      <c r="C152" s="12">
        <v>1.17719</v>
      </c>
      <c r="D152" s="12">
        <f t="shared" si="1"/>
        <v>2.7509026992803736</v>
      </c>
    </row>
    <row r="153" spans="1:4" x14ac:dyDescent="0.2">
      <c r="A153" s="13">
        <v>31168</v>
      </c>
      <c r="B153" s="26">
        <v>1.0720000000000001</v>
      </c>
      <c r="C153" s="12">
        <v>1.2020900000000001</v>
      </c>
      <c r="D153" s="12">
        <f t="shared" si="1"/>
        <v>2.8038491338899254</v>
      </c>
    </row>
    <row r="154" spans="1:4" x14ac:dyDescent="0.2">
      <c r="A154" s="13">
        <v>31199</v>
      </c>
      <c r="B154" s="26">
        <v>1.075</v>
      </c>
      <c r="C154" s="12">
        <v>1.20879</v>
      </c>
      <c r="D154" s="12">
        <f t="shared" si="1"/>
        <v>2.8116084329581397</v>
      </c>
    </row>
    <row r="155" spans="1:4" x14ac:dyDescent="0.2">
      <c r="A155" s="13">
        <v>31229</v>
      </c>
      <c r="B155" s="26">
        <v>1.077</v>
      </c>
      <c r="C155" s="12">
        <v>1.2073799999999999</v>
      </c>
      <c r="D155" s="12">
        <f t="shared" si="1"/>
        <v>2.8031137209470751</v>
      </c>
    </row>
    <row r="156" spans="1:4" x14ac:dyDescent="0.2">
      <c r="A156" s="13">
        <v>31260</v>
      </c>
      <c r="B156" s="26">
        <v>1.079</v>
      </c>
      <c r="C156" s="12">
        <v>1.1960200000000001</v>
      </c>
      <c r="D156" s="12">
        <f t="shared" si="1"/>
        <v>2.7715929011492126</v>
      </c>
    </row>
    <row r="157" spans="1:4" x14ac:dyDescent="0.2">
      <c r="A157" s="13">
        <v>31291</v>
      </c>
      <c r="B157" s="26">
        <v>1.081</v>
      </c>
      <c r="C157" s="12">
        <v>1.1794199999999999</v>
      </c>
      <c r="D157" s="12">
        <f t="shared" si="1"/>
        <v>2.7280682869010175</v>
      </c>
    </row>
    <row r="158" spans="1:4" x14ac:dyDescent="0.2">
      <c r="A158" s="13">
        <v>31321</v>
      </c>
      <c r="B158" s="26">
        <v>1.085</v>
      </c>
      <c r="C158" s="12">
        <v>1.167</v>
      </c>
      <c r="D158" s="12">
        <f t="shared" si="1"/>
        <v>2.6893886073732722</v>
      </c>
    </row>
    <row r="159" spans="1:4" x14ac:dyDescent="0.2">
      <c r="A159" s="13">
        <v>31352</v>
      </c>
      <c r="B159" s="26">
        <v>1.0900000000000001</v>
      </c>
      <c r="C159" s="12">
        <v>1.1665700000000001</v>
      </c>
      <c r="D159" s="12">
        <f t="shared" si="1"/>
        <v>2.6760655593486242</v>
      </c>
    </row>
    <row r="160" spans="1:4" x14ac:dyDescent="0.2">
      <c r="A160" s="13">
        <v>31382</v>
      </c>
      <c r="B160" s="26">
        <v>1.095</v>
      </c>
      <c r="C160" s="12">
        <v>1.1619999999999999</v>
      </c>
      <c r="D160" s="12">
        <f t="shared" si="1"/>
        <v>2.6534105515981738</v>
      </c>
    </row>
    <row r="161" spans="1:4" x14ac:dyDescent="0.2">
      <c r="A161" s="13">
        <v>31413</v>
      </c>
      <c r="B161" s="26">
        <v>1.099</v>
      </c>
      <c r="C161" s="12">
        <v>1.1492599999999999</v>
      </c>
      <c r="D161" s="12">
        <f t="shared" si="1"/>
        <v>2.6147672806369431</v>
      </c>
    </row>
    <row r="162" spans="1:4" x14ac:dyDescent="0.2">
      <c r="A162" s="13">
        <v>31444</v>
      </c>
      <c r="B162" s="26">
        <v>1.097</v>
      </c>
      <c r="C162" s="12">
        <v>1.0773999999999999</v>
      </c>
      <c r="D162" s="12">
        <f t="shared" si="1"/>
        <v>2.4557422751139475</v>
      </c>
    </row>
    <row r="163" spans="1:4" x14ac:dyDescent="0.2">
      <c r="A163" s="13">
        <v>31472</v>
      </c>
      <c r="B163" s="26">
        <v>1.091</v>
      </c>
      <c r="C163" s="12">
        <v>0.94391000000000003</v>
      </c>
      <c r="D163" s="12">
        <f t="shared" si="1"/>
        <v>2.1633076172960588</v>
      </c>
    </row>
    <row r="164" spans="1:4" x14ac:dyDescent="0.2">
      <c r="A164" s="13">
        <v>31503</v>
      </c>
      <c r="B164" s="26">
        <v>1.087</v>
      </c>
      <c r="C164" s="12">
        <v>0.85906000000000005</v>
      </c>
      <c r="D164" s="12">
        <f t="shared" si="1"/>
        <v>1.9760885262373507</v>
      </c>
    </row>
    <row r="165" spans="1:4" x14ac:dyDescent="0.2">
      <c r="A165" s="13">
        <v>31533</v>
      </c>
      <c r="B165" s="26">
        <v>1.0900000000000001</v>
      </c>
      <c r="C165" s="12">
        <v>0.89298999999999995</v>
      </c>
      <c r="D165" s="12">
        <f t="shared" si="1"/>
        <v>2.0484838319541283</v>
      </c>
    </row>
    <row r="166" spans="1:4" x14ac:dyDescent="0.2">
      <c r="A166" s="13">
        <v>31564</v>
      </c>
      <c r="B166" s="26">
        <v>1.0940000000000001</v>
      </c>
      <c r="C166" s="12">
        <v>0.92178000000000004</v>
      </c>
      <c r="D166" s="12">
        <f t="shared" si="1"/>
        <v>2.1067955962157221</v>
      </c>
    </row>
    <row r="167" spans="1:4" x14ac:dyDescent="0.2">
      <c r="A167" s="13">
        <v>31594</v>
      </c>
      <c r="B167" s="26">
        <v>1.095</v>
      </c>
      <c r="C167" s="12">
        <v>0.85412999999999994</v>
      </c>
      <c r="D167" s="12">
        <f t="shared" si="1"/>
        <v>1.9503937645753424</v>
      </c>
    </row>
    <row r="168" spans="1:4" x14ac:dyDescent="0.2">
      <c r="A168" s="13">
        <v>31625</v>
      </c>
      <c r="B168" s="26">
        <v>1.0960000000000001</v>
      </c>
      <c r="C168" s="12">
        <v>0.80864999999999998</v>
      </c>
      <c r="D168" s="12">
        <f t="shared" si="1"/>
        <v>1.8448560283302919</v>
      </c>
    </row>
    <row r="169" spans="1:4" x14ac:dyDescent="0.2">
      <c r="A169" s="13">
        <v>31656</v>
      </c>
      <c r="B169" s="26">
        <v>1.1000000000000001</v>
      </c>
      <c r="C169" s="12">
        <v>0.82216</v>
      </c>
      <c r="D169" s="12">
        <f t="shared" ref="D169:D232" si="2">C169*$B$569/B169</f>
        <v>1.8688571279272728</v>
      </c>
    </row>
    <row r="170" spans="1:4" x14ac:dyDescent="0.2">
      <c r="A170" s="13">
        <v>31686</v>
      </c>
      <c r="B170" s="26">
        <v>1.1020000000000001</v>
      </c>
      <c r="C170" s="12">
        <v>0.79266999999999999</v>
      </c>
      <c r="D170" s="12">
        <f t="shared" si="2"/>
        <v>1.7985531246733213</v>
      </c>
    </row>
    <row r="171" spans="1:4" x14ac:dyDescent="0.2">
      <c r="A171" s="13">
        <v>31717</v>
      </c>
      <c r="B171" s="26">
        <v>1.1040000000000001</v>
      </c>
      <c r="C171" s="12">
        <v>0.7792</v>
      </c>
      <c r="D171" s="12">
        <f t="shared" si="2"/>
        <v>1.7647870710144926</v>
      </c>
    </row>
    <row r="172" spans="1:4" x14ac:dyDescent="0.2">
      <c r="A172" s="13">
        <v>31747</v>
      </c>
      <c r="B172" s="26">
        <v>1.1080000000000001</v>
      </c>
      <c r="C172" s="12">
        <v>0.77564</v>
      </c>
      <c r="D172" s="12">
        <f t="shared" si="2"/>
        <v>1.7503821677617328</v>
      </c>
    </row>
    <row r="173" spans="1:4" x14ac:dyDescent="0.2">
      <c r="A173" s="13">
        <v>31778</v>
      </c>
      <c r="B173" s="26">
        <v>1.1140000000000001</v>
      </c>
      <c r="C173" s="12">
        <v>0.81608000000000003</v>
      </c>
      <c r="D173" s="12">
        <f t="shared" si="2"/>
        <v>1.8317237929622978</v>
      </c>
    </row>
    <row r="174" spans="1:4" x14ac:dyDescent="0.2">
      <c r="A174" s="13">
        <v>31809</v>
      </c>
      <c r="B174" s="26">
        <v>1.1180000000000001</v>
      </c>
      <c r="C174" s="12">
        <v>0.86163999999999996</v>
      </c>
      <c r="D174" s="12">
        <f t="shared" si="2"/>
        <v>1.927065566976744</v>
      </c>
    </row>
    <row r="175" spans="1:4" x14ac:dyDescent="0.2">
      <c r="A175" s="13">
        <v>31837</v>
      </c>
      <c r="B175" s="26">
        <v>1.1220000000000001</v>
      </c>
      <c r="C175" s="12">
        <v>0.87465999999999999</v>
      </c>
      <c r="D175" s="12">
        <f t="shared" si="2"/>
        <v>1.9492109921746881</v>
      </c>
    </row>
    <row r="176" spans="1:4" x14ac:dyDescent="0.2">
      <c r="A176" s="13">
        <v>31868</v>
      </c>
      <c r="B176" s="26">
        <v>1.127</v>
      </c>
      <c r="C176" s="12">
        <v>0.90522999999999998</v>
      </c>
      <c r="D176" s="12">
        <f t="shared" si="2"/>
        <v>2.0083872945075418</v>
      </c>
    </row>
    <row r="177" spans="1:4" x14ac:dyDescent="0.2">
      <c r="A177" s="13">
        <v>31898</v>
      </c>
      <c r="B177" s="26">
        <v>1.1299999999999999</v>
      </c>
      <c r="C177" s="12">
        <v>0.91105999999999998</v>
      </c>
      <c r="D177" s="12">
        <f t="shared" si="2"/>
        <v>2.0159556743539824</v>
      </c>
    </row>
    <row r="178" spans="1:4" x14ac:dyDescent="0.2">
      <c r="A178" s="13">
        <v>31929</v>
      </c>
      <c r="B178" s="26">
        <v>1.135</v>
      </c>
      <c r="C178" s="12">
        <v>0.92479</v>
      </c>
      <c r="D178" s="12">
        <f t="shared" si="2"/>
        <v>2.0373221475154186</v>
      </c>
    </row>
    <row r="179" spans="1:4" x14ac:dyDescent="0.2">
      <c r="A179" s="13">
        <v>31959</v>
      </c>
      <c r="B179" s="26">
        <v>1.1379999999999999</v>
      </c>
      <c r="C179" s="12">
        <v>0.93542000000000003</v>
      </c>
      <c r="D179" s="12">
        <f t="shared" si="2"/>
        <v>2.055307618752197</v>
      </c>
    </row>
    <row r="180" spans="1:4" x14ac:dyDescent="0.2">
      <c r="A180" s="13">
        <v>31990</v>
      </c>
      <c r="B180" s="26">
        <v>1.143</v>
      </c>
      <c r="C180" s="12">
        <v>0.96118999999999999</v>
      </c>
      <c r="D180" s="12">
        <f t="shared" si="2"/>
        <v>2.1026910028258969</v>
      </c>
    </row>
    <row r="181" spans="1:4" x14ac:dyDescent="0.2">
      <c r="A181" s="13">
        <v>32021</v>
      </c>
      <c r="B181" s="26">
        <v>1.147</v>
      </c>
      <c r="C181" s="12">
        <v>0.95262000000000002</v>
      </c>
      <c r="D181" s="12">
        <f t="shared" si="2"/>
        <v>2.076675887131648</v>
      </c>
    </row>
    <row r="182" spans="1:4" x14ac:dyDescent="0.2">
      <c r="A182" s="13">
        <v>32051</v>
      </c>
      <c r="B182" s="26">
        <v>1.1499999999999999</v>
      </c>
      <c r="C182" s="12">
        <v>0.93818999999999997</v>
      </c>
      <c r="D182" s="12">
        <f t="shared" si="2"/>
        <v>2.0398836741130437</v>
      </c>
    </row>
    <row r="183" spans="1:4" x14ac:dyDescent="0.2">
      <c r="A183" s="13">
        <v>32082</v>
      </c>
      <c r="B183" s="26">
        <v>1.1539999999999999</v>
      </c>
      <c r="C183" s="12">
        <v>0.93474999999999997</v>
      </c>
      <c r="D183" s="12">
        <f t="shared" si="2"/>
        <v>2.025359437391681</v>
      </c>
    </row>
    <row r="184" spans="1:4" x14ac:dyDescent="0.2">
      <c r="A184" s="13">
        <v>32112</v>
      </c>
      <c r="B184" s="26">
        <v>1.1559999999999999</v>
      </c>
      <c r="C184" s="12">
        <v>0.91413</v>
      </c>
      <c r="D184" s="12">
        <f t="shared" si="2"/>
        <v>1.9772544915311421</v>
      </c>
    </row>
    <row r="185" spans="1:4" x14ac:dyDescent="0.2">
      <c r="A185" s="13">
        <v>32143</v>
      </c>
      <c r="B185" s="26">
        <v>1.1599999999999999</v>
      </c>
      <c r="C185" s="12">
        <v>0.88734000000000002</v>
      </c>
      <c r="D185" s="12">
        <f t="shared" si="2"/>
        <v>1.9126896730862073</v>
      </c>
    </row>
    <row r="186" spans="1:4" x14ac:dyDescent="0.2">
      <c r="A186" s="13">
        <v>32174</v>
      </c>
      <c r="B186" s="26">
        <v>1.1619999999999999</v>
      </c>
      <c r="C186" s="12">
        <v>0.86967000000000005</v>
      </c>
      <c r="D186" s="12">
        <f t="shared" si="2"/>
        <v>1.8713749159982791</v>
      </c>
    </row>
    <row r="187" spans="1:4" x14ac:dyDescent="0.2">
      <c r="A187" s="13">
        <v>32203</v>
      </c>
      <c r="B187" s="26">
        <v>1.165</v>
      </c>
      <c r="C187" s="12">
        <v>0.86663000000000001</v>
      </c>
      <c r="D187" s="12">
        <f t="shared" si="2"/>
        <v>1.8600312315107297</v>
      </c>
    </row>
    <row r="188" spans="1:4" x14ac:dyDescent="0.2">
      <c r="A188" s="13">
        <v>32234</v>
      </c>
      <c r="B188" s="26">
        <v>1.1719999999999999</v>
      </c>
      <c r="C188" s="12">
        <v>0.90120999999999996</v>
      </c>
      <c r="D188" s="12">
        <f t="shared" si="2"/>
        <v>1.9226969322269627</v>
      </c>
    </row>
    <row r="189" spans="1:4" x14ac:dyDescent="0.2">
      <c r="A189" s="13">
        <v>32264</v>
      </c>
      <c r="B189" s="26">
        <v>1.175</v>
      </c>
      <c r="C189" s="12">
        <v>0.92510999999999999</v>
      </c>
      <c r="D189" s="12">
        <f t="shared" si="2"/>
        <v>1.9686474645702128</v>
      </c>
    </row>
    <row r="190" spans="1:4" x14ac:dyDescent="0.2">
      <c r="A190" s="13">
        <v>32295</v>
      </c>
      <c r="B190" s="26">
        <v>1.18</v>
      </c>
      <c r="C190" s="12">
        <v>0.92178000000000004</v>
      </c>
      <c r="D190" s="12">
        <f t="shared" si="2"/>
        <v>1.9532494764915256</v>
      </c>
    </row>
    <row r="191" spans="1:4" x14ac:dyDescent="0.2">
      <c r="A191" s="13">
        <v>32325</v>
      </c>
      <c r="B191" s="26">
        <v>1.1850000000000001</v>
      </c>
      <c r="C191" s="12">
        <v>0.93140000000000001</v>
      </c>
      <c r="D191" s="12">
        <f t="shared" si="2"/>
        <v>1.9653066614345993</v>
      </c>
    </row>
    <row r="192" spans="1:4" x14ac:dyDescent="0.2">
      <c r="A192" s="13">
        <v>32356</v>
      </c>
      <c r="B192" s="26">
        <v>1.19</v>
      </c>
      <c r="C192" s="12">
        <v>0.95316999999999996</v>
      </c>
      <c r="D192" s="12">
        <f t="shared" si="2"/>
        <v>2.0027919931848741</v>
      </c>
    </row>
    <row r="193" spans="1:4" x14ac:dyDescent="0.2">
      <c r="A193" s="13">
        <v>32387</v>
      </c>
      <c r="B193" s="26">
        <v>1.1950000000000001</v>
      </c>
      <c r="C193" s="12">
        <v>0.93655999999999995</v>
      </c>
      <c r="D193" s="12">
        <f t="shared" si="2"/>
        <v>1.9596573602677823</v>
      </c>
    </row>
    <row r="194" spans="1:4" x14ac:dyDescent="0.2">
      <c r="A194" s="13">
        <v>32417</v>
      </c>
      <c r="B194" s="26">
        <v>1.1990000000000001</v>
      </c>
      <c r="C194" s="12">
        <v>0.91912000000000005</v>
      </c>
      <c r="D194" s="12">
        <f t="shared" si="2"/>
        <v>1.9167500192160134</v>
      </c>
    </row>
    <row r="195" spans="1:4" x14ac:dyDescent="0.2">
      <c r="A195" s="13">
        <v>32448</v>
      </c>
      <c r="B195" s="26">
        <v>1.2030000000000001</v>
      </c>
      <c r="C195" s="12">
        <v>0.90764999999999996</v>
      </c>
      <c r="D195" s="12">
        <f t="shared" si="2"/>
        <v>1.8865365669576057</v>
      </c>
    </row>
    <row r="196" spans="1:4" x14ac:dyDescent="0.2">
      <c r="A196" s="13">
        <v>32478</v>
      </c>
      <c r="B196" s="26">
        <v>1.2070000000000001</v>
      </c>
      <c r="C196" s="12">
        <v>0.88302000000000003</v>
      </c>
      <c r="D196" s="12">
        <f t="shared" si="2"/>
        <v>1.8292611593537698</v>
      </c>
    </row>
    <row r="197" spans="1:4" x14ac:dyDescent="0.2">
      <c r="A197" s="13">
        <v>32509</v>
      </c>
      <c r="B197" s="26">
        <v>1.212</v>
      </c>
      <c r="C197" s="12">
        <v>0.87228000000000006</v>
      </c>
      <c r="D197" s="12">
        <f t="shared" si="2"/>
        <v>1.7995575418811884</v>
      </c>
    </row>
    <row r="198" spans="1:4" x14ac:dyDescent="0.2">
      <c r="A198" s="13">
        <v>32540</v>
      </c>
      <c r="B198" s="26">
        <v>1.216</v>
      </c>
      <c r="C198" s="12">
        <v>0.88270999999999999</v>
      </c>
      <c r="D198" s="12">
        <f t="shared" si="2"/>
        <v>1.8150847780180923</v>
      </c>
    </row>
    <row r="199" spans="1:4" x14ac:dyDescent="0.2">
      <c r="A199" s="13">
        <v>32568</v>
      </c>
      <c r="B199" s="26">
        <v>1.222</v>
      </c>
      <c r="C199" s="12">
        <v>0.90276000000000001</v>
      </c>
      <c r="D199" s="12">
        <f t="shared" si="2"/>
        <v>1.8471984050081833</v>
      </c>
    </row>
    <row r="200" spans="1:4" x14ac:dyDescent="0.2">
      <c r="A200" s="13">
        <v>32599</v>
      </c>
      <c r="B200" s="26">
        <v>1.2310000000000001</v>
      </c>
      <c r="C200" s="12">
        <v>1.0366899999999999</v>
      </c>
      <c r="D200" s="12">
        <f t="shared" si="2"/>
        <v>2.105732981096669</v>
      </c>
    </row>
    <row r="201" spans="1:4" x14ac:dyDescent="0.2">
      <c r="A201" s="13">
        <v>32629</v>
      </c>
      <c r="B201" s="26">
        <v>1.2370000000000001</v>
      </c>
      <c r="C201" s="12">
        <v>1.08969</v>
      </c>
      <c r="D201" s="12">
        <f t="shared" si="2"/>
        <v>2.2026510919401781</v>
      </c>
    </row>
    <row r="202" spans="1:4" x14ac:dyDescent="0.2">
      <c r="A202" s="13">
        <v>32660</v>
      </c>
      <c r="B202" s="26">
        <v>1.2410000000000001</v>
      </c>
      <c r="C202" s="12">
        <v>1.08134</v>
      </c>
      <c r="D202" s="12">
        <f t="shared" si="2"/>
        <v>2.1787275735535854</v>
      </c>
    </row>
    <row r="203" spans="1:4" x14ac:dyDescent="0.2">
      <c r="A203" s="13">
        <v>32690</v>
      </c>
      <c r="B203" s="26">
        <v>1.2450000000000001</v>
      </c>
      <c r="C203" s="12">
        <v>1.0568500000000001</v>
      </c>
      <c r="D203" s="12">
        <f t="shared" si="2"/>
        <v>2.1225427361044176</v>
      </c>
    </row>
    <row r="204" spans="1:4" x14ac:dyDescent="0.2">
      <c r="A204" s="13">
        <v>32721</v>
      </c>
      <c r="B204" s="26">
        <v>1.2450000000000001</v>
      </c>
      <c r="C204" s="12">
        <v>1.0234099999999999</v>
      </c>
      <c r="D204" s="12">
        <f t="shared" si="2"/>
        <v>2.0553829413413651</v>
      </c>
    </row>
    <row r="205" spans="1:4" x14ac:dyDescent="0.2">
      <c r="A205" s="13">
        <v>32752</v>
      </c>
      <c r="B205" s="26">
        <v>1.248</v>
      </c>
      <c r="C205" s="12">
        <v>0.99175999999999997</v>
      </c>
      <c r="D205" s="12">
        <f t="shared" si="2"/>
        <v>1.987030099294872</v>
      </c>
    </row>
    <row r="206" spans="1:4" x14ac:dyDescent="0.2">
      <c r="A206" s="13">
        <v>32782</v>
      </c>
      <c r="B206" s="26">
        <v>1.254</v>
      </c>
      <c r="C206" s="12">
        <v>0.98936999999999997</v>
      </c>
      <c r="D206" s="12">
        <f t="shared" si="2"/>
        <v>1.97275723069378</v>
      </c>
    </row>
    <row r="207" spans="1:4" x14ac:dyDescent="0.2">
      <c r="A207" s="13">
        <v>32813</v>
      </c>
      <c r="B207" s="26">
        <v>1.2589999999999999</v>
      </c>
      <c r="C207" s="12">
        <v>0.95782999999999996</v>
      </c>
      <c r="D207" s="12">
        <f t="shared" si="2"/>
        <v>1.9022830938125499</v>
      </c>
    </row>
    <row r="208" spans="1:4" x14ac:dyDescent="0.2">
      <c r="A208" s="13">
        <v>32843</v>
      </c>
      <c r="B208" s="26">
        <v>1.2629999999999999</v>
      </c>
      <c r="C208" s="12">
        <v>0.93318999999999996</v>
      </c>
      <c r="D208" s="12">
        <f t="shared" si="2"/>
        <v>1.8474775457086303</v>
      </c>
    </row>
    <row r="209" spans="1:4" x14ac:dyDescent="0.2">
      <c r="A209" s="13">
        <v>32874</v>
      </c>
      <c r="B209" s="26">
        <v>1.2749999999999999</v>
      </c>
      <c r="C209" s="12">
        <v>0.99672000000000005</v>
      </c>
      <c r="D209" s="12">
        <f t="shared" si="2"/>
        <v>1.9546789272470591</v>
      </c>
    </row>
    <row r="210" spans="1:4" x14ac:dyDescent="0.2">
      <c r="A210" s="13">
        <v>32905</v>
      </c>
      <c r="B210" s="26">
        <v>1.28</v>
      </c>
      <c r="C210" s="12">
        <v>0.99411000000000005</v>
      </c>
      <c r="D210" s="12">
        <f t="shared" si="2"/>
        <v>1.9419449561484379</v>
      </c>
    </row>
    <row r="211" spans="1:4" x14ac:dyDescent="0.2">
      <c r="A211" s="13">
        <v>32933</v>
      </c>
      <c r="B211" s="26">
        <v>1.286</v>
      </c>
      <c r="C211" s="12">
        <v>0.98606000000000005</v>
      </c>
      <c r="D211" s="12">
        <f t="shared" si="2"/>
        <v>1.9172326493157077</v>
      </c>
    </row>
    <row r="212" spans="1:4" x14ac:dyDescent="0.2">
      <c r="A212" s="13">
        <v>32964</v>
      </c>
      <c r="B212" s="26">
        <v>1.2889999999999999</v>
      </c>
      <c r="C212" s="12">
        <v>1.01562</v>
      </c>
      <c r="D212" s="12">
        <f t="shared" si="2"/>
        <v>1.970111337114042</v>
      </c>
    </row>
    <row r="213" spans="1:4" x14ac:dyDescent="0.2">
      <c r="A213" s="13">
        <v>32994</v>
      </c>
      <c r="B213" s="26">
        <v>1.2909999999999999</v>
      </c>
      <c r="C213" s="12">
        <v>1.03148</v>
      </c>
      <c r="D213" s="12">
        <f t="shared" si="2"/>
        <v>1.9977770156158019</v>
      </c>
    </row>
    <row r="214" spans="1:4" x14ac:dyDescent="0.2">
      <c r="A214" s="13">
        <v>33025</v>
      </c>
      <c r="B214" s="26">
        <v>1.2989999999999999</v>
      </c>
      <c r="C214" s="12">
        <v>1.05525</v>
      </c>
      <c r="D214" s="12">
        <f t="shared" si="2"/>
        <v>2.0312278978060045</v>
      </c>
    </row>
    <row r="215" spans="1:4" x14ac:dyDescent="0.2">
      <c r="A215" s="13">
        <v>33055</v>
      </c>
      <c r="B215" s="26">
        <v>1.3049999999999999</v>
      </c>
      <c r="C215" s="12">
        <v>1.0488200000000001</v>
      </c>
      <c r="D215" s="12">
        <f t="shared" si="2"/>
        <v>2.009568856659004</v>
      </c>
    </row>
    <row r="216" spans="1:4" x14ac:dyDescent="0.2">
      <c r="A216" s="13">
        <v>33086</v>
      </c>
      <c r="B216" s="26">
        <v>1.3160000000000001</v>
      </c>
      <c r="C216" s="12">
        <v>1.15689</v>
      </c>
      <c r="D216" s="12">
        <f t="shared" si="2"/>
        <v>2.1981059446276596</v>
      </c>
    </row>
    <row r="217" spans="1:4" x14ac:dyDescent="0.2">
      <c r="A217" s="13">
        <v>33117</v>
      </c>
      <c r="B217" s="26">
        <v>1.325</v>
      </c>
      <c r="C217" s="12">
        <v>1.2577</v>
      </c>
      <c r="D217" s="12">
        <f t="shared" si="2"/>
        <v>2.3734146874716986</v>
      </c>
    </row>
    <row r="218" spans="1:4" x14ac:dyDescent="0.2">
      <c r="A218" s="13">
        <v>33147</v>
      </c>
      <c r="B218" s="26">
        <v>1.3340000000000001</v>
      </c>
      <c r="C218" s="12">
        <v>1.34162</v>
      </c>
      <c r="D218" s="12">
        <f t="shared" si="2"/>
        <v>2.5146997417841082</v>
      </c>
    </row>
    <row r="219" spans="1:4" x14ac:dyDescent="0.2">
      <c r="A219" s="13">
        <v>33178</v>
      </c>
      <c r="B219" s="26">
        <v>1.337</v>
      </c>
      <c r="C219" s="12">
        <v>1.33717</v>
      </c>
      <c r="D219" s="12">
        <f t="shared" si="2"/>
        <v>2.5007349288631264</v>
      </c>
    </row>
    <row r="220" spans="1:4" x14ac:dyDescent="0.2">
      <c r="A220" s="13">
        <v>33208</v>
      </c>
      <c r="B220" s="26">
        <v>1.3420000000000001</v>
      </c>
      <c r="C220" s="12">
        <v>1.3085199999999999</v>
      </c>
      <c r="D220" s="12">
        <f t="shared" si="2"/>
        <v>2.4380369991356181</v>
      </c>
    </row>
    <row r="221" spans="1:4" x14ac:dyDescent="0.2">
      <c r="A221" s="13">
        <v>33239</v>
      </c>
      <c r="B221" s="26">
        <v>1.347</v>
      </c>
      <c r="C221" s="12">
        <v>1.18</v>
      </c>
      <c r="D221" s="12">
        <f t="shared" si="2"/>
        <v>2.1904172680029697</v>
      </c>
    </row>
    <row r="222" spans="1:4" x14ac:dyDescent="0.2">
      <c r="A222" s="13">
        <v>33270</v>
      </c>
      <c r="B222" s="26">
        <v>1.3480000000000001</v>
      </c>
      <c r="C222" s="12">
        <v>1.0942499999999999</v>
      </c>
      <c r="D222" s="12">
        <f t="shared" si="2"/>
        <v>2.0297339037462909</v>
      </c>
    </row>
    <row r="223" spans="1:4" x14ac:dyDescent="0.2">
      <c r="A223" s="13">
        <v>33298</v>
      </c>
      <c r="B223" s="26">
        <v>1.3480000000000001</v>
      </c>
      <c r="C223" s="12">
        <v>1.04</v>
      </c>
      <c r="D223" s="12">
        <f t="shared" si="2"/>
        <v>1.9291051038575666</v>
      </c>
    </row>
    <row r="224" spans="1:4" x14ac:dyDescent="0.2">
      <c r="A224" s="13">
        <v>33329</v>
      </c>
      <c r="B224" s="26">
        <v>1.351</v>
      </c>
      <c r="C224" s="12">
        <v>1.0762</v>
      </c>
      <c r="D224" s="12">
        <f t="shared" si="2"/>
        <v>1.991819966987417</v>
      </c>
    </row>
    <row r="225" spans="1:4" x14ac:dyDescent="0.2">
      <c r="A225" s="13">
        <v>33359</v>
      </c>
      <c r="B225" s="26">
        <v>1.3560000000000001</v>
      </c>
      <c r="C225" s="12">
        <v>1.12575</v>
      </c>
      <c r="D225" s="12">
        <f t="shared" si="2"/>
        <v>2.0758439806415927</v>
      </c>
    </row>
    <row r="226" spans="1:4" x14ac:dyDescent="0.2">
      <c r="A226" s="13">
        <v>33390</v>
      </c>
      <c r="B226" s="26">
        <v>1.36</v>
      </c>
      <c r="C226" s="12">
        <v>1.12825</v>
      </c>
      <c r="D226" s="12">
        <f t="shared" si="2"/>
        <v>2.074334911948529</v>
      </c>
    </row>
    <row r="227" spans="1:4" x14ac:dyDescent="0.2">
      <c r="A227" s="13">
        <v>33420</v>
      </c>
      <c r="B227" s="26">
        <v>1.3620000000000001</v>
      </c>
      <c r="C227" s="12">
        <v>1.0955999999999999</v>
      </c>
      <c r="D227" s="12">
        <f t="shared" si="2"/>
        <v>2.0113486528634357</v>
      </c>
    </row>
    <row r="228" spans="1:4" x14ac:dyDescent="0.2">
      <c r="A228" s="13">
        <v>33451</v>
      </c>
      <c r="B228" s="26">
        <v>1.3660000000000001</v>
      </c>
      <c r="C228" s="12">
        <v>1.1147499999999999</v>
      </c>
      <c r="D228" s="12">
        <f t="shared" si="2"/>
        <v>2.0405123358345532</v>
      </c>
    </row>
    <row r="229" spans="1:4" x14ac:dyDescent="0.2">
      <c r="A229" s="13">
        <v>33482</v>
      </c>
      <c r="B229" s="26">
        <v>1.37</v>
      </c>
      <c r="C229" s="12">
        <v>1.1092</v>
      </c>
      <c r="D229" s="12">
        <f t="shared" si="2"/>
        <v>2.0244252090510946</v>
      </c>
    </row>
    <row r="230" spans="1:4" x14ac:dyDescent="0.2">
      <c r="A230" s="13">
        <v>33512</v>
      </c>
      <c r="B230" s="26">
        <v>1.3720000000000001</v>
      </c>
      <c r="C230" s="12">
        <v>1.0880000000000001</v>
      </c>
      <c r="D230" s="12">
        <f t="shared" si="2"/>
        <v>1.9828379708454811</v>
      </c>
    </row>
    <row r="231" spans="1:4" x14ac:dyDescent="0.2">
      <c r="A231" s="13">
        <v>33543</v>
      </c>
      <c r="B231" s="26">
        <v>1.3779999999999999</v>
      </c>
      <c r="C231" s="12">
        <v>1.099</v>
      </c>
      <c r="D231" s="12">
        <f t="shared" si="2"/>
        <v>1.994164211175617</v>
      </c>
    </row>
    <row r="232" spans="1:4" x14ac:dyDescent="0.2">
      <c r="A232" s="13">
        <v>33573</v>
      </c>
      <c r="B232" s="26">
        <v>1.3819999999999999</v>
      </c>
      <c r="C232" s="12">
        <v>1.0762</v>
      </c>
      <c r="D232" s="12">
        <f t="shared" si="2"/>
        <v>1.9471409373371928</v>
      </c>
    </row>
    <row r="233" spans="1:4" x14ac:dyDescent="0.2">
      <c r="A233" s="13">
        <v>33604</v>
      </c>
      <c r="B233" s="26">
        <v>1.383</v>
      </c>
      <c r="C233" s="12">
        <v>1.022</v>
      </c>
      <c r="D233" s="12">
        <f t="shared" ref="D233:D296" si="3">C233*$B$569/B233</f>
        <v>1.8477412682574117</v>
      </c>
    </row>
    <row r="234" spans="1:4" x14ac:dyDescent="0.2">
      <c r="A234" s="13">
        <v>33635</v>
      </c>
      <c r="B234" s="26">
        <v>1.3859999999999999</v>
      </c>
      <c r="C234" s="12">
        <v>1.006</v>
      </c>
      <c r="D234" s="12">
        <f t="shared" si="3"/>
        <v>1.814876985569986</v>
      </c>
    </row>
    <row r="235" spans="1:4" x14ac:dyDescent="0.2">
      <c r="A235" s="13">
        <v>33664</v>
      </c>
      <c r="B235" s="26">
        <v>1.391</v>
      </c>
      <c r="C235" s="12">
        <v>1.0125999999999999</v>
      </c>
      <c r="D235" s="12">
        <f t="shared" si="3"/>
        <v>1.8202172927390365</v>
      </c>
    </row>
    <row r="236" spans="1:4" x14ac:dyDescent="0.2">
      <c r="A236" s="13">
        <v>33695</v>
      </c>
      <c r="B236" s="26">
        <v>1.3939999999999999</v>
      </c>
      <c r="C236" s="12">
        <v>1.05175</v>
      </c>
      <c r="D236" s="12">
        <f t="shared" si="3"/>
        <v>1.8865233714131995</v>
      </c>
    </row>
    <row r="237" spans="1:4" x14ac:dyDescent="0.2">
      <c r="A237" s="13">
        <v>33725</v>
      </c>
      <c r="B237" s="26">
        <v>1.397</v>
      </c>
      <c r="C237" s="12">
        <v>1.1072500000000001</v>
      </c>
      <c r="D237" s="12">
        <f t="shared" si="3"/>
        <v>1.9818086780601289</v>
      </c>
    </row>
    <row r="238" spans="1:4" x14ac:dyDescent="0.2">
      <c r="A238" s="13">
        <v>33756</v>
      </c>
      <c r="B238" s="26">
        <v>1.401</v>
      </c>
      <c r="C238" s="12">
        <v>1.1448</v>
      </c>
      <c r="D238" s="12">
        <f t="shared" si="3"/>
        <v>2.0431672959314775</v>
      </c>
    </row>
    <row r="239" spans="1:4" x14ac:dyDescent="0.2">
      <c r="A239" s="13">
        <v>33786</v>
      </c>
      <c r="B239" s="26">
        <v>1.405</v>
      </c>
      <c r="C239" s="12">
        <v>1.1365000000000001</v>
      </c>
      <c r="D239" s="12">
        <f t="shared" si="3"/>
        <v>2.0225793028469754</v>
      </c>
    </row>
    <row r="240" spans="1:4" x14ac:dyDescent="0.2">
      <c r="A240" s="13">
        <v>33817</v>
      </c>
      <c r="B240" s="26">
        <v>1.4079999999999999</v>
      </c>
      <c r="C240" s="12">
        <v>1.1217999999999999</v>
      </c>
      <c r="D240" s="12">
        <f t="shared" si="3"/>
        <v>1.9921646240056816</v>
      </c>
    </row>
    <row r="241" spans="1:4" x14ac:dyDescent="0.2">
      <c r="A241" s="13">
        <v>33848</v>
      </c>
      <c r="B241" s="26">
        <v>1.411</v>
      </c>
      <c r="C241" s="12">
        <v>1.1214999999999999</v>
      </c>
      <c r="D241" s="12">
        <f t="shared" si="3"/>
        <v>1.9873973532955349</v>
      </c>
    </row>
    <row r="242" spans="1:4" x14ac:dyDescent="0.2">
      <c r="A242" s="13">
        <v>33878</v>
      </c>
      <c r="B242" s="26">
        <v>1.417</v>
      </c>
      <c r="C242" s="12">
        <v>1.1140000000000001</v>
      </c>
      <c r="D242" s="12">
        <f t="shared" si="3"/>
        <v>1.9657477332392379</v>
      </c>
    </row>
    <row r="243" spans="1:4" x14ac:dyDescent="0.2">
      <c r="A243" s="13">
        <v>33909</v>
      </c>
      <c r="B243" s="26">
        <v>1.421</v>
      </c>
      <c r="C243" s="12">
        <v>1.1112</v>
      </c>
      <c r="D243" s="12">
        <f t="shared" si="3"/>
        <v>1.9552873824067556</v>
      </c>
    </row>
    <row r="244" spans="1:4" x14ac:dyDescent="0.2">
      <c r="A244" s="13">
        <v>33939</v>
      </c>
      <c r="B244" s="26">
        <v>1.423</v>
      </c>
      <c r="C244" s="12">
        <v>1.0774999999999999</v>
      </c>
      <c r="D244" s="12">
        <f t="shared" si="3"/>
        <v>1.8933234838369639</v>
      </c>
    </row>
    <row r="245" spans="1:4" x14ac:dyDescent="0.2">
      <c r="A245" s="13">
        <v>33970</v>
      </c>
      <c r="B245" s="26">
        <v>1.4279999999999999</v>
      </c>
      <c r="C245" s="12">
        <v>1.06175</v>
      </c>
      <c r="D245" s="12">
        <f t="shared" si="3"/>
        <v>1.8591160712535013</v>
      </c>
    </row>
    <row r="246" spans="1:4" x14ac:dyDescent="0.2">
      <c r="A246" s="13">
        <v>34001</v>
      </c>
      <c r="B246" s="26">
        <v>1.431</v>
      </c>
      <c r="C246" s="12">
        <v>1.0542499999999999</v>
      </c>
      <c r="D246" s="12">
        <f t="shared" si="3"/>
        <v>1.8421136423829487</v>
      </c>
    </row>
    <row r="247" spans="1:4" x14ac:dyDescent="0.2">
      <c r="A247" s="13">
        <v>34029</v>
      </c>
      <c r="B247" s="26">
        <v>1.4330000000000001</v>
      </c>
      <c r="C247" s="12">
        <v>1.0522</v>
      </c>
      <c r="D247" s="12">
        <f t="shared" si="3"/>
        <v>1.8359656436845777</v>
      </c>
    </row>
    <row r="248" spans="1:4" x14ac:dyDescent="0.2">
      <c r="A248" s="13">
        <v>34060</v>
      </c>
      <c r="B248" s="26">
        <v>1.4379999999999999</v>
      </c>
      <c r="C248" s="12">
        <v>1.0780000000000001</v>
      </c>
      <c r="D248" s="12">
        <f t="shared" si="3"/>
        <v>1.874443342141864</v>
      </c>
    </row>
    <row r="249" spans="1:4" x14ac:dyDescent="0.2">
      <c r="A249" s="13">
        <v>34090</v>
      </c>
      <c r="B249" s="26">
        <v>1.4419999999999999</v>
      </c>
      <c r="C249" s="12">
        <v>1.1004</v>
      </c>
      <c r="D249" s="12">
        <f t="shared" si="3"/>
        <v>1.9080852058252429</v>
      </c>
    </row>
    <row r="250" spans="1:4" x14ac:dyDescent="0.2">
      <c r="A250" s="13">
        <v>34121</v>
      </c>
      <c r="B250" s="26">
        <v>1.4430000000000001</v>
      </c>
      <c r="C250" s="12">
        <v>1.0972500000000001</v>
      </c>
      <c r="D250" s="12">
        <f t="shared" si="3"/>
        <v>1.901304610706861</v>
      </c>
    </row>
    <row r="251" spans="1:4" x14ac:dyDescent="0.2">
      <c r="A251" s="13">
        <v>34151</v>
      </c>
      <c r="B251" s="26">
        <v>1.4450000000000001</v>
      </c>
      <c r="C251" s="12">
        <v>1.07775</v>
      </c>
      <c r="D251" s="12">
        <f t="shared" si="3"/>
        <v>1.8649303956747403</v>
      </c>
    </row>
    <row r="252" spans="1:4" x14ac:dyDescent="0.2">
      <c r="A252" s="13">
        <v>34182</v>
      </c>
      <c r="B252" s="26">
        <v>1.448</v>
      </c>
      <c r="C252" s="12">
        <v>1.0616000000000001</v>
      </c>
      <c r="D252" s="12">
        <f t="shared" si="3"/>
        <v>1.8331786513812158</v>
      </c>
    </row>
    <row r="253" spans="1:4" x14ac:dyDescent="0.2">
      <c r="A253" s="13">
        <v>34213</v>
      </c>
      <c r="B253" s="26">
        <v>1.45</v>
      </c>
      <c r="C253" s="12">
        <v>1.0495000000000001</v>
      </c>
      <c r="D253" s="12">
        <f t="shared" si="3"/>
        <v>1.8097845803448278</v>
      </c>
    </row>
    <row r="254" spans="1:4" x14ac:dyDescent="0.2">
      <c r="A254" s="13">
        <v>34243</v>
      </c>
      <c r="B254" s="26">
        <v>1.456</v>
      </c>
      <c r="C254" s="12">
        <v>1.09175</v>
      </c>
      <c r="D254" s="12">
        <f t="shared" si="3"/>
        <v>1.8748834201579669</v>
      </c>
    </row>
    <row r="255" spans="1:4" x14ac:dyDescent="0.2">
      <c r="A255" s="13">
        <v>34274</v>
      </c>
      <c r="B255" s="26">
        <v>1.46</v>
      </c>
      <c r="C255" s="12">
        <v>1.0664</v>
      </c>
      <c r="D255" s="12">
        <f t="shared" si="3"/>
        <v>1.8263319786301371</v>
      </c>
    </row>
    <row r="256" spans="1:4" x14ac:dyDescent="0.2">
      <c r="A256" s="13">
        <v>34304</v>
      </c>
      <c r="B256" s="26">
        <v>1.4630000000000001</v>
      </c>
      <c r="C256" s="12">
        <v>1.014</v>
      </c>
      <c r="D256" s="12">
        <f t="shared" si="3"/>
        <v>1.7330299644565961</v>
      </c>
    </row>
    <row r="257" spans="1:4" x14ac:dyDescent="0.2">
      <c r="A257" s="13">
        <v>34335</v>
      </c>
      <c r="B257" s="26">
        <v>1.4630000000000001</v>
      </c>
      <c r="C257" s="12">
        <v>0.99839999999999995</v>
      </c>
      <c r="D257" s="12">
        <f t="shared" si="3"/>
        <v>1.7063679650034176</v>
      </c>
    </row>
    <row r="258" spans="1:4" x14ac:dyDescent="0.2">
      <c r="A258" s="13">
        <v>34366</v>
      </c>
      <c r="B258" s="26">
        <v>1.4670000000000001</v>
      </c>
      <c r="C258" s="12">
        <v>1.0089999999999999</v>
      </c>
      <c r="D258" s="12">
        <f t="shared" si="3"/>
        <v>1.7197823810497612</v>
      </c>
    </row>
    <row r="259" spans="1:4" x14ac:dyDescent="0.2">
      <c r="A259" s="13">
        <v>34394</v>
      </c>
      <c r="B259" s="26">
        <v>1.4710000000000001</v>
      </c>
      <c r="C259" s="12">
        <v>1.0077499999999999</v>
      </c>
      <c r="D259" s="12">
        <f t="shared" si="3"/>
        <v>1.7129811228755947</v>
      </c>
    </row>
    <row r="260" spans="1:4" x14ac:dyDescent="0.2">
      <c r="A260" s="13">
        <v>34425</v>
      </c>
      <c r="B260" s="26">
        <v>1.472</v>
      </c>
      <c r="C260" s="12">
        <v>1.02725</v>
      </c>
      <c r="D260" s="12">
        <f t="shared" si="3"/>
        <v>1.7449411435122282</v>
      </c>
    </row>
    <row r="261" spans="1:4" x14ac:dyDescent="0.2">
      <c r="A261" s="13">
        <v>34455</v>
      </c>
      <c r="B261" s="26">
        <v>1.4750000000000001</v>
      </c>
      <c r="C261" s="12">
        <v>1.0474000000000001</v>
      </c>
      <c r="D261" s="12">
        <f t="shared" si="3"/>
        <v>1.7755503496949154</v>
      </c>
    </row>
    <row r="262" spans="1:4" x14ac:dyDescent="0.2">
      <c r="A262" s="13">
        <v>34486</v>
      </c>
      <c r="B262" s="26">
        <v>1.4790000000000001</v>
      </c>
      <c r="C262" s="12">
        <v>1.0780000000000001</v>
      </c>
      <c r="D262" s="12">
        <f t="shared" si="3"/>
        <v>1.8224810858688305</v>
      </c>
    </row>
    <row r="263" spans="1:4" x14ac:dyDescent="0.2">
      <c r="A263" s="13">
        <v>34516</v>
      </c>
      <c r="B263" s="26">
        <v>1.484</v>
      </c>
      <c r="C263" s="12">
        <v>1.10575</v>
      </c>
      <c r="D263" s="12">
        <f t="shared" si="3"/>
        <v>1.8630971009097035</v>
      </c>
    </row>
    <row r="264" spans="1:4" x14ac:dyDescent="0.2">
      <c r="A264" s="13">
        <v>34547</v>
      </c>
      <c r="B264" s="26">
        <v>1.49</v>
      </c>
      <c r="C264" s="12">
        <v>1.1548</v>
      </c>
      <c r="D264" s="12">
        <f t="shared" si="3"/>
        <v>1.9379070816107382</v>
      </c>
    </row>
    <row r="265" spans="1:4" x14ac:dyDescent="0.2">
      <c r="A265" s="13">
        <v>34578</v>
      </c>
      <c r="B265" s="26">
        <v>1.4930000000000001</v>
      </c>
      <c r="C265" s="12">
        <v>1.14375</v>
      </c>
      <c r="D265" s="12">
        <f t="shared" si="3"/>
        <v>1.9155069951440054</v>
      </c>
    </row>
    <row r="266" spans="1:4" x14ac:dyDescent="0.2">
      <c r="A266" s="13">
        <v>34608</v>
      </c>
      <c r="B266" s="26">
        <v>1.494</v>
      </c>
      <c r="C266" s="12">
        <v>1.1135999999999999</v>
      </c>
      <c r="D266" s="12">
        <f t="shared" si="3"/>
        <v>1.8637646393574296</v>
      </c>
    </row>
    <row r="267" spans="1:4" x14ac:dyDescent="0.2">
      <c r="A267" s="13">
        <v>34639</v>
      </c>
      <c r="B267" s="26">
        <v>1.498</v>
      </c>
      <c r="C267" s="12">
        <v>1.11575</v>
      </c>
      <c r="D267" s="12">
        <f t="shared" si="3"/>
        <v>1.8623766807409881</v>
      </c>
    </row>
    <row r="268" spans="1:4" x14ac:dyDescent="0.2">
      <c r="A268" s="13">
        <v>34669</v>
      </c>
      <c r="B268" s="26">
        <v>1.5009999999999999</v>
      </c>
      <c r="C268" s="12">
        <v>1.0905</v>
      </c>
      <c r="D268" s="12">
        <f t="shared" si="3"/>
        <v>1.816592097601599</v>
      </c>
    </row>
    <row r="269" spans="1:4" x14ac:dyDescent="0.2">
      <c r="A269" s="13">
        <v>34700</v>
      </c>
      <c r="B269" s="26">
        <v>1.5049999999999999</v>
      </c>
      <c r="C269" s="12">
        <v>1.0818000000000001</v>
      </c>
      <c r="D269" s="12">
        <f t="shared" si="3"/>
        <v>1.7973097080398674</v>
      </c>
    </row>
    <row r="270" spans="1:4" x14ac:dyDescent="0.2">
      <c r="A270" s="13">
        <v>34731</v>
      </c>
      <c r="B270" s="26">
        <v>1.5089999999999999</v>
      </c>
      <c r="C270" s="12">
        <v>1.0725</v>
      </c>
      <c r="D270" s="12">
        <f t="shared" si="3"/>
        <v>1.7771353429423462</v>
      </c>
    </row>
    <row r="271" spans="1:4" x14ac:dyDescent="0.2">
      <c r="A271" s="13">
        <v>34759</v>
      </c>
      <c r="B271" s="26">
        <v>1.512</v>
      </c>
      <c r="C271" s="12">
        <v>1.0720000000000001</v>
      </c>
      <c r="D271" s="12">
        <f t="shared" si="3"/>
        <v>1.7727824232804235</v>
      </c>
    </row>
    <row r="272" spans="1:4" x14ac:dyDescent="0.2">
      <c r="A272" s="13">
        <v>34790</v>
      </c>
      <c r="B272" s="26">
        <v>1.518</v>
      </c>
      <c r="C272" s="12">
        <v>1.1112500000000001</v>
      </c>
      <c r="D272" s="12">
        <f t="shared" si="3"/>
        <v>1.8304271352108039</v>
      </c>
    </row>
    <row r="273" spans="1:4" x14ac:dyDescent="0.2">
      <c r="A273" s="13">
        <v>34820</v>
      </c>
      <c r="B273" s="26">
        <v>1.5209999999999999</v>
      </c>
      <c r="C273" s="12">
        <v>1.1783999999999999</v>
      </c>
      <c r="D273" s="12">
        <f t="shared" si="3"/>
        <v>1.9372067013806709</v>
      </c>
    </row>
    <row r="274" spans="1:4" x14ac:dyDescent="0.2">
      <c r="A274" s="13">
        <v>34851</v>
      </c>
      <c r="B274" s="26">
        <v>1.524</v>
      </c>
      <c r="C274" s="12">
        <v>1.1915</v>
      </c>
      <c r="D274" s="12">
        <f t="shared" si="3"/>
        <v>1.9548863881233596</v>
      </c>
    </row>
    <row r="275" spans="1:4" x14ac:dyDescent="0.2">
      <c r="A275" s="13">
        <v>34881</v>
      </c>
      <c r="B275" s="26">
        <v>1.526</v>
      </c>
      <c r="C275" s="12">
        <v>1.1537999999999999</v>
      </c>
      <c r="D275" s="12">
        <f t="shared" si="3"/>
        <v>1.8905512022280471</v>
      </c>
    </row>
    <row r="276" spans="1:4" x14ac:dyDescent="0.2">
      <c r="A276" s="13">
        <v>34912</v>
      </c>
      <c r="B276" s="26">
        <v>1.5289999999999999</v>
      </c>
      <c r="C276" s="12">
        <v>1.1232500000000001</v>
      </c>
      <c r="D276" s="12">
        <f t="shared" si="3"/>
        <v>1.8368825344996733</v>
      </c>
    </row>
    <row r="277" spans="1:4" x14ac:dyDescent="0.2">
      <c r="A277" s="13">
        <v>34943</v>
      </c>
      <c r="B277" s="26">
        <v>1.5309999999999999</v>
      </c>
      <c r="C277" s="12">
        <v>1.1107499999999999</v>
      </c>
      <c r="D277" s="12">
        <f t="shared" si="3"/>
        <v>1.814068048824298</v>
      </c>
    </row>
    <row r="278" spans="1:4" x14ac:dyDescent="0.2">
      <c r="A278" s="13">
        <v>34973</v>
      </c>
      <c r="B278" s="26">
        <v>1.5349999999999999</v>
      </c>
      <c r="C278" s="12">
        <v>1.0871999999999999</v>
      </c>
      <c r="D278" s="12">
        <f t="shared" si="3"/>
        <v>1.7709793891856678</v>
      </c>
    </row>
    <row r="279" spans="1:4" x14ac:dyDescent="0.2">
      <c r="A279" s="13">
        <v>35004</v>
      </c>
      <c r="B279" s="26">
        <v>1.5369999999999999</v>
      </c>
      <c r="C279" s="12">
        <v>1.0622499999999999</v>
      </c>
      <c r="D279" s="12">
        <f t="shared" si="3"/>
        <v>1.728085854424203</v>
      </c>
    </row>
    <row r="280" spans="1:4" x14ac:dyDescent="0.2">
      <c r="A280" s="13">
        <v>35034</v>
      </c>
      <c r="B280" s="26">
        <v>1.5389999999999999</v>
      </c>
      <c r="C280" s="12">
        <v>1.07125</v>
      </c>
      <c r="D280" s="12">
        <f t="shared" si="3"/>
        <v>1.7404624504548409</v>
      </c>
    </row>
    <row r="281" spans="1:4" x14ac:dyDescent="0.2">
      <c r="A281" s="13">
        <v>35065</v>
      </c>
      <c r="B281" s="26">
        <v>1.5469999999999999</v>
      </c>
      <c r="C281" s="12">
        <v>1.0904</v>
      </c>
      <c r="D281" s="12">
        <f t="shared" si="3"/>
        <v>1.7624141543632841</v>
      </c>
    </row>
    <row r="282" spans="1:4" x14ac:dyDescent="0.2">
      <c r="A282" s="13">
        <v>35096</v>
      </c>
      <c r="B282" s="26">
        <v>1.55</v>
      </c>
      <c r="C282" s="12">
        <v>1.0892500000000001</v>
      </c>
      <c r="D282" s="12">
        <f t="shared" si="3"/>
        <v>1.7571478820967743</v>
      </c>
    </row>
    <row r="283" spans="1:4" x14ac:dyDescent="0.2">
      <c r="A283" s="13">
        <v>35125</v>
      </c>
      <c r="B283" s="26">
        <v>1.5549999999999999</v>
      </c>
      <c r="C283" s="12">
        <v>1.137</v>
      </c>
      <c r="D283" s="12">
        <f t="shared" si="3"/>
        <v>1.8282791826366562</v>
      </c>
    </row>
    <row r="284" spans="1:4" x14ac:dyDescent="0.2">
      <c r="A284" s="13">
        <v>35156</v>
      </c>
      <c r="B284" s="26">
        <v>1.5609999999999999</v>
      </c>
      <c r="C284" s="12">
        <v>1.2305999999999999</v>
      </c>
      <c r="D284" s="12">
        <f t="shared" si="3"/>
        <v>1.9711807560538117</v>
      </c>
    </row>
    <row r="285" spans="1:4" x14ac:dyDescent="0.2">
      <c r="A285" s="13">
        <v>35186</v>
      </c>
      <c r="B285" s="26">
        <v>1.5640000000000001</v>
      </c>
      <c r="C285" s="12">
        <v>1.27915</v>
      </c>
      <c r="D285" s="12">
        <f t="shared" si="3"/>
        <v>2.0450181621163681</v>
      </c>
    </row>
    <row r="286" spans="1:4" x14ac:dyDescent="0.2">
      <c r="A286" s="13">
        <v>35217</v>
      </c>
      <c r="B286" s="26">
        <v>1.5669999999999999</v>
      </c>
      <c r="C286" s="12">
        <v>1.2558</v>
      </c>
      <c r="D286" s="12">
        <f t="shared" si="3"/>
        <v>2.0038440769623485</v>
      </c>
    </row>
    <row r="287" spans="1:4" x14ac:dyDescent="0.2">
      <c r="A287" s="13">
        <v>35247</v>
      </c>
      <c r="B287" s="26">
        <v>1.57</v>
      </c>
      <c r="C287" s="12">
        <v>1.22722</v>
      </c>
      <c r="D287" s="12">
        <f t="shared" si="3"/>
        <v>1.9544979304076433</v>
      </c>
    </row>
    <row r="288" spans="1:4" x14ac:dyDescent="0.2">
      <c r="A288" s="13">
        <v>35278</v>
      </c>
      <c r="B288" s="26">
        <v>1.5720000000000001</v>
      </c>
      <c r="C288" s="12">
        <v>1.2064999999999999</v>
      </c>
      <c r="D288" s="12">
        <f t="shared" si="3"/>
        <v>1.91905414153944</v>
      </c>
    </row>
    <row r="289" spans="1:4" x14ac:dyDescent="0.2">
      <c r="A289" s="13">
        <v>35309</v>
      </c>
      <c r="B289" s="26">
        <v>1.577</v>
      </c>
      <c r="C289" s="12">
        <v>1.2021599999999999</v>
      </c>
      <c r="D289" s="12">
        <f t="shared" si="3"/>
        <v>1.9060883327330373</v>
      </c>
    </row>
    <row r="290" spans="1:4" x14ac:dyDescent="0.2">
      <c r="A290" s="13">
        <v>35339</v>
      </c>
      <c r="B290" s="26">
        <v>1.5820000000000001</v>
      </c>
      <c r="C290" s="12">
        <v>1.204</v>
      </c>
      <c r="D290" s="12">
        <f t="shared" si="3"/>
        <v>1.9029722300884955</v>
      </c>
    </row>
    <row r="291" spans="1:4" x14ac:dyDescent="0.2">
      <c r="A291" s="13">
        <v>35370</v>
      </c>
      <c r="B291" s="26">
        <v>1.587</v>
      </c>
      <c r="C291" s="12">
        <v>1.2322500000000001</v>
      </c>
      <c r="D291" s="12">
        <f t="shared" si="3"/>
        <v>1.9414863568052931</v>
      </c>
    </row>
    <row r="292" spans="1:4" x14ac:dyDescent="0.2">
      <c r="A292" s="13">
        <v>35400</v>
      </c>
      <c r="B292" s="26">
        <v>1.591</v>
      </c>
      <c r="C292" s="12">
        <v>1.2352000000000001</v>
      </c>
      <c r="D292" s="12">
        <f t="shared" si="3"/>
        <v>1.941241406913891</v>
      </c>
    </row>
    <row r="293" spans="1:4" x14ac:dyDescent="0.2">
      <c r="A293" s="13">
        <v>35431</v>
      </c>
      <c r="B293" s="26">
        <v>1.5940000000000001</v>
      </c>
      <c r="C293" s="12">
        <v>1.2362500000000001</v>
      </c>
      <c r="D293" s="12">
        <f t="shared" si="3"/>
        <v>1.9392349537327478</v>
      </c>
    </row>
    <row r="294" spans="1:4" x14ac:dyDescent="0.2">
      <c r="A294" s="13">
        <v>35462</v>
      </c>
      <c r="B294" s="26">
        <v>1.597</v>
      </c>
      <c r="C294" s="12">
        <v>1.23</v>
      </c>
      <c r="D294" s="12">
        <f t="shared" si="3"/>
        <v>1.9258064558547277</v>
      </c>
    </row>
    <row r="295" spans="1:4" x14ac:dyDescent="0.2">
      <c r="A295" s="13">
        <v>35490</v>
      </c>
      <c r="B295" s="26">
        <v>1.5980000000000001</v>
      </c>
      <c r="C295" s="12">
        <v>1.2050000000000001</v>
      </c>
      <c r="D295" s="12">
        <f t="shared" si="3"/>
        <v>1.8854834073842304</v>
      </c>
    </row>
    <row r="296" spans="1:4" x14ac:dyDescent="0.2">
      <c r="A296" s="13">
        <v>35521</v>
      </c>
      <c r="B296" s="26">
        <v>1.599</v>
      </c>
      <c r="C296" s="12">
        <v>1.1990000000000001</v>
      </c>
      <c r="D296" s="12">
        <f t="shared" si="3"/>
        <v>1.8749218155096936</v>
      </c>
    </row>
    <row r="297" spans="1:4" x14ac:dyDescent="0.2">
      <c r="A297" s="13">
        <v>35551</v>
      </c>
      <c r="B297" s="26">
        <v>1.599</v>
      </c>
      <c r="C297" s="12">
        <v>1.20025</v>
      </c>
      <c r="D297" s="12">
        <f t="shared" ref="D297:D360" si="4">C297*$B$569/B297</f>
        <v>1.8768764879612259</v>
      </c>
    </row>
    <row r="298" spans="1:4" x14ac:dyDescent="0.2">
      <c r="A298" s="13">
        <v>35582</v>
      </c>
      <c r="B298" s="26">
        <v>1.6020000000000001</v>
      </c>
      <c r="C298" s="12">
        <v>1.1976</v>
      </c>
      <c r="D298" s="12">
        <f t="shared" si="4"/>
        <v>1.8692255925093633</v>
      </c>
    </row>
    <row r="299" spans="1:4" x14ac:dyDescent="0.2">
      <c r="A299" s="13">
        <v>35612</v>
      </c>
      <c r="B299" s="26">
        <v>1.6040000000000001</v>
      </c>
      <c r="C299" s="12">
        <v>1.17425</v>
      </c>
      <c r="D299" s="12">
        <f t="shared" si="4"/>
        <v>1.8304954253428927</v>
      </c>
    </row>
    <row r="300" spans="1:4" x14ac:dyDescent="0.2">
      <c r="A300" s="13">
        <v>35643</v>
      </c>
      <c r="B300" s="26">
        <v>1.6080000000000001</v>
      </c>
      <c r="C300" s="12">
        <v>1.2235</v>
      </c>
      <c r="D300" s="12">
        <f t="shared" si="4"/>
        <v>1.9025249996890548</v>
      </c>
    </row>
    <row r="301" spans="1:4" x14ac:dyDescent="0.2">
      <c r="A301" s="13">
        <v>35674</v>
      </c>
      <c r="B301" s="26">
        <v>1.6120000000000001</v>
      </c>
      <c r="C301" s="12">
        <v>1.2314000000000001</v>
      </c>
      <c r="D301" s="12">
        <f t="shared" si="4"/>
        <v>1.9100579986352357</v>
      </c>
    </row>
    <row r="302" spans="1:4" x14ac:dyDescent="0.2">
      <c r="A302" s="13">
        <v>35704</v>
      </c>
      <c r="B302" s="26">
        <v>1.615</v>
      </c>
      <c r="C302" s="12">
        <v>1.19675</v>
      </c>
      <c r="D302" s="12">
        <f t="shared" si="4"/>
        <v>1.8528631856037152</v>
      </c>
    </row>
    <row r="303" spans="1:4" x14ac:dyDescent="0.2">
      <c r="A303" s="13">
        <v>35735</v>
      </c>
      <c r="B303" s="26">
        <v>1.617</v>
      </c>
      <c r="C303" s="12">
        <v>1.17075</v>
      </c>
      <c r="D303" s="12">
        <f t="shared" si="4"/>
        <v>1.810366853896104</v>
      </c>
    </row>
    <row r="304" spans="1:4" x14ac:dyDescent="0.2">
      <c r="A304" s="13">
        <v>35765</v>
      </c>
      <c r="B304" s="26">
        <v>1.6180000000000001</v>
      </c>
      <c r="C304" s="12">
        <v>1.1314</v>
      </c>
      <c r="D304" s="12">
        <f t="shared" si="4"/>
        <v>1.7484374498145858</v>
      </c>
    </row>
    <row r="305" spans="1:4" x14ac:dyDescent="0.2">
      <c r="A305" s="13">
        <v>35796</v>
      </c>
      <c r="B305" s="26">
        <v>1.62</v>
      </c>
      <c r="C305" s="12">
        <v>1.0862499999999999</v>
      </c>
      <c r="D305" s="12">
        <f t="shared" si="4"/>
        <v>1.6765913371913579</v>
      </c>
    </row>
    <row r="306" spans="1:4" x14ac:dyDescent="0.2">
      <c r="A306" s="13">
        <v>35827</v>
      </c>
      <c r="B306" s="26">
        <v>1.62</v>
      </c>
      <c r="C306" s="12">
        <v>1.0489999999999999</v>
      </c>
      <c r="D306" s="12">
        <f t="shared" si="4"/>
        <v>1.6190971808641976</v>
      </c>
    </row>
    <row r="307" spans="1:4" x14ac:dyDescent="0.2">
      <c r="A307" s="13">
        <v>35855</v>
      </c>
      <c r="B307" s="26">
        <v>1.62</v>
      </c>
      <c r="C307" s="12">
        <v>1.0167999999999999</v>
      </c>
      <c r="D307" s="12">
        <f t="shared" si="4"/>
        <v>1.5693975343209876</v>
      </c>
    </row>
    <row r="308" spans="1:4" x14ac:dyDescent="0.2">
      <c r="A308" s="13">
        <v>35886</v>
      </c>
      <c r="B308" s="26">
        <v>1.6220000000000001</v>
      </c>
      <c r="C308" s="12">
        <v>1.0302500000000001</v>
      </c>
      <c r="D308" s="12">
        <f t="shared" si="4"/>
        <v>1.5881964329531444</v>
      </c>
    </row>
    <row r="309" spans="1:4" x14ac:dyDescent="0.2">
      <c r="A309" s="13">
        <v>35916</v>
      </c>
      <c r="B309" s="26">
        <v>1.6259999999999999</v>
      </c>
      <c r="C309" s="12">
        <v>1.0634999999999999</v>
      </c>
      <c r="D309" s="12">
        <f t="shared" si="4"/>
        <v>1.6354203440959409</v>
      </c>
    </row>
    <row r="310" spans="1:4" x14ac:dyDescent="0.2">
      <c r="A310" s="13">
        <v>35947</v>
      </c>
      <c r="B310" s="26">
        <v>1.6279999999999999</v>
      </c>
      <c r="C310" s="12">
        <v>1.0644</v>
      </c>
      <c r="D310" s="12">
        <f t="shared" si="4"/>
        <v>1.634793522604423</v>
      </c>
    </row>
    <row r="311" spans="1:4" x14ac:dyDescent="0.2">
      <c r="A311" s="13">
        <v>35977</v>
      </c>
      <c r="B311" s="26">
        <v>1.6319999999999999</v>
      </c>
      <c r="C311" s="12">
        <v>1.05525</v>
      </c>
      <c r="D311" s="12">
        <f t="shared" si="4"/>
        <v>1.6167677936580884</v>
      </c>
    </row>
    <row r="312" spans="1:4" x14ac:dyDescent="0.2">
      <c r="A312" s="13">
        <v>36008</v>
      </c>
      <c r="B312" s="26">
        <v>1.6339999999999999</v>
      </c>
      <c r="C312" s="12">
        <v>1.026</v>
      </c>
      <c r="D312" s="12">
        <f t="shared" si="4"/>
        <v>1.5700292790697676</v>
      </c>
    </row>
    <row r="313" spans="1:4" x14ac:dyDescent="0.2">
      <c r="A313" s="13">
        <v>36039</v>
      </c>
      <c r="B313" s="26">
        <v>1.635</v>
      </c>
      <c r="C313" s="12">
        <v>1.00925</v>
      </c>
      <c r="D313" s="12">
        <f t="shared" si="4"/>
        <v>1.543453123700306</v>
      </c>
    </row>
    <row r="314" spans="1:4" x14ac:dyDescent="0.2">
      <c r="A314" s="13">
        <v>36069</v>
      </c>
      <c r="B314" s="26">
        <v>1.639</v>
      </c>
      <c r="C314" s="12">
        <v>1.01875</v>
      </c>
      <c r="D314" s="12">
        <f t="shared" si="4"/>
        <v>1.5541792670835879</v>
      </c>
    </row>
    <row r="315" spans="1:4" x14ac:dyDescent="0.2">
      <c r="A315" s="13">
        <v>36100</v>
      </c>
      <c r="B315" s="26">
        <v>1.641</v>
      </c>
      <c r="C315" s="12">
        <v>0.99539999999999995</v>
      </c>
      <c r="D315" s="12">
        <f t="shared" si="4"/>
        <v>1.5167063265082268</v>
      </c>
    </row>
    <row r="316" spans="1:4" x14ac:dyDescent="0.2">
      <c r="A316" s="13">
        <v>36130</v>
      </c>
      <c r="B316" s="26">
        <v>1.6439999999999999</v>
      </c>
      <c r="C316" s="12">
        <v>0.94499999999999995</v>
      </c>
      <c r="D316" s="12">
        <f t="shared" si="4"/>
        <v>1.4372834945255475</v>
      </c>
    </row>
    <row r="317" spans="1:4" x14ac:dyDescent="0.2">
      <c r="A317" s="13">
        <v>36161</v>
      </c>
      <c r="B317" s="26">
        <v>1.647</v>
      </c>
      <c r="C317" s="12">
        <v>0.93899999999999995</v>
      </c>
      <c r="D317" s="12">
        <f t="shared" si="4"/>
        <v>1.4255565045537342</v>
      </c>
    </row>
    <row r="318" spans="1:4" x14ac:dyDescent="0.2">
      <c r="A318" s="13">
        <v>36192</v>
      </c>
      <c r="B318" s="26">
        <v>1.647</v>
      </c>
      <c r="C318" s="12">
        <v>0.92049999999999998</v>
      </c>
      <c r="D318" s="12">
        <f t="shared" si="4"/>
        <v>1.3974704605343047</v>
      </c>
    </row>
    <row r="319" spans="1:4" x14ac:dyDescent="0.2">
      <c r="A319" s="13">
        <v>36220</v>
      </c>
      <c r="B319" s="26">
        <v>1.6479999999999999</v>
      </c>
      <c r="C319" s="12">
        <v>0.98199999999999998</v>
      </c>
      <c r="D319" s="12">
        <f t="shared" si="4"/>
        <v>1.4899329453883496</v>
      </c>
    </row>
    <row r="320" spans="1:4" x14ac:dyDescent="0.2">
      <c r="A320" s="13">
        <v>36251</v>
      </c>
      <c r="B320" s="26">
        <v>1.659</v>
      </c>
      <c r="C320" s="12">
        <v>1.131</v>
      </c>
      <c r="D320" s="12">
        <f t="shared" si="4"/>
        <v>1.7046242477396023</v>
      </c>
    </row>
    <row r="321" spans="1:4" x14ac:dyDescent="0.2">
      <c r="A321" s="13">
        <v>36281</v>
      </c>
      <c r="B321" s="26">
        <v>1.66</v>
      </c>
      <c r="C321" s="12">
        <v>1.1306</v>
      </c>
      <c r="D321" s="12">
        <f t="shared" si="4"/>
        <v>1.702994855542169</v>
      </c>
    </row>
    <row r="322" spans="1:4" x14ac:dyDescent="0.2">
      <c r="A322" s="13">
        <v>36312</v>
      </c>
      <c r="B322" s="26">
        <v>1.66</v>
      </c>
      <c r="C322" s="12">
        <v>1.11425</v>
      </c>
      <c r="D322" s="12">
        <f t="shared" si="4"/>
        <v>1.6783672543674699</v>
      </c>
    </row>
    <row r="323" spans="1:4" x14ac:dyDescent="0.2">
      <c r="A323" s="13">
        <v>36342</v>
      </c>
      <c r="B323" s="26">
        <v>1.667</v>
      </c>
      <c r="C323" s="12">
        <v>1.1575</v>
      </c>
      <c r="D323" s="12">
        <f t="shared" si="4"/>
        <v>1.7361923680263949</v>
      </c>
    </row>
    <row r="324" spans="1:4" x14ac:dyDescent="0.2">
      <c r="A324" s="13">
        <v>36373</v>
      </c>
      <c r="B324" s="26">
        <v>1.671</v>
      </c>
      <c r="C324" s="12">
        <v>1.2208000000000001</v>
      </c>
      <c r="D324" s="12">
        <f t="shared" si="4"/>
        <v>1.8267558788749254</v>
      </c>
    </row>
    <row r="325" spans="1:4" x14ac:dyDescent="0.2">
      <c r="A325" s="13">
        <v>36404</v>
      </c>
      <c r="B325" s="26">
        <v>1.6779999999999999</v>
      </c>
      <c r="C325" s="12">
        <v>1.2555000000000001</v>
      </c>
      <c r="D325" s="12">
        <f t="shared" si="4"/>
        <v>1.8708423977949944</v>
      </c>
    </row>
    <row r="326" spans="1:4" x14ac:dyDescent="0.2">
      <c r="A326" s="13">
        <v>36434</v>
      </c>
      <c r="B326" s="26">
        <v>1.681</v>
      </c>
      <c r="C326" s="12">
        <v>1.2442500000000001</v>
      </c>
      <c r="D326" s="12">
        <f t="shared" si="4"/>
        <v>1.8507696919988101</v>
      </c>
    </row>
    <row r="327" spans="1:4" x14ac:dyDescent="0.2">
      <c r="A327" s="13">
        <v>36465</v>
      </c>
      <c r="B327" s="26">
        <v>1.6839999999999999</v>
      </c>
      <c r="C327" s="12">
        <v>1.2514000000000001</v>
      </c>
      <c r="D327" s="12">
        <f t="shared" si="4"/>
        <v>1.858088974940618</v>
      </c>
    </row>
    <row r="328" spans="1:4" x14ac:dyDescent="0.2">
      <c r="A328" s="13">
        <v>36495</v>
      </c>
      <c r="B328" s="26">
        <v>1.6879999999999999</v>
      </c>
      <c r="C328" s="12">
        <v>1.2725</v>
      </c>
      <c r="D328" s="12">
        <f t="shared" si="4"/>
        <v>1.8849411329976304</v>
      </c>
    </row>
    <row r="329" spans="1:4" x14ac:dyDescent="0.2">
      <c r="A329" s="13">
        <v>36526</v>
      </c>
      <c r="B329" s="26">
        <v>1.6930000000000001</v>
      </c>
      <c r="C329" s="12">
        <v>1.2887999999999999</v>
      </c>
      <c r="D329" s="12">
        <f t="shared" si="4"/>
        <v>1.9034479796810395</v>
      </c>
    </row>
    <row r="330" spans="1:4" x14ac:dyDescent="0.2">
      <c r="A330" s="13">
        <v>36557</v>
      </c>
      <c r="B330" s="26">
        <v>1.7</v>
      </c>
      <c r="C330" s="12">
        <v>1.377</v>
      </c>
      <c r="D330" s="12">
        <f t="shared" si="4"/>
        <v>2.0253377700000001</v>
      </c>
    </row>
    <row r="331" spans="1:4" x14ac:dyDescent="0.2">
      <c r="A331" s="13">
        <v>36586</v>
      </c>
      <c r="B331" s="26">
        <v>1.71</v>
      </c>
      <c r="C331" s="12">
        <v>1.5162500000000001</v>
      </c>
      <c r="D331" s="12">
        <f t="shared" si="4"/>
        <v>2.2171095182748544</v>
      </c>
    </row>
    <row r="332" spans="1:4" x14ac:dyDescent="0.2">
      <c r="A332" s="13">
        <v>36617</v>
      </c>
      <c r="B332" s="26">
        <v>1.7090000000000001</v>
      </c>
      <c r="C332" s="12">
        <v>1.46475</v>
      </c>
      <c r="D332" s="12">
        <f t="shared" si="4"/>
        <v>2.1430578120245758</v>
      </c>
    </row>
    <row r="333" spans="1:4" x14ac:dyDescent="0.2">
      <c r="A333" s="13">
        <v>36647</v>
      </c>
      <c r="B333" s="26">
        <v>1.712</v>
      </c>
      <c r="C333" s="12">
        <v>1.4867999999999999</v>
      </c>
      <c r="D333" s="12">
        <f t="shared" si="4"/>
        <v>2.171507006775701</v>
      </c>
    </row>
    <row r="334" spans="1:4" x14ac:dyDescent="0.2">
      <c r="A334" s="13">
        <v>36678</v>
      </c>
      <c r="B334" s="26">
        <v>1.722</v>
      </c>
      <c r="C334" s="12">
        <v>1.6332500000000001</v>
      </c>
      <c r="D334" s="12">
        <f t="shared" si="4"/>
        <v>2.3715482376596979</v>
      </c>
    </row>
    <row r="335" spans="1:4" x14ac:dyDescent="0.2">
      <c r="A335" s="13">
        <v>36708</v>
      </c>
      <c r="B335" s="26">
        <v>1.7270000000000001</v>
      </c>
      <c r="C335" s="12">
        <v>1.5509999999999999</v>
      </c>
      <c r="D335" s="12">
        <f t="shared" si="4"/>
        <v>2.2455974331210191</v>
      </c>
    </row>
    <row r="336" spans="1:4" x14ac:dyDescent="0.2">
      <c r="A336" s="13">
        <v>36739</v>
      </c>
      <c r="B336" s="26">
        <v>1.7270000000000001</v>
      </c>
      <c r="C336" s="12">
        <v>1.4644999999999999</v>
      </c>
      <c r="D336" s="12">
        <f t="shared" si="4"/>
        <v>2.1203594073537926</v>
      </c>
    </row>
    <row r="337" spans="1:4" x14ac:dyDescent="0.2">
      <c r="A337" s="13">
        <v>36770</v>
      </c>
      <c r="B337" s="26">
        <v>1.736</v>
      </c>
      <c r="C337" s="12">
        <v>1.5502499999999999</v>
      </c>
      <c r="D337" s="12">
        <f t="shared" si="4"/>
        <v>2.2328752616647463</v>
      </c>
    </row>
    <row r="338" spans="1:4" x14ac:dyDescent="0.2">
      <c r="A338" s="13">
        <v>36800</v>
      </c>
      <c r="B338" s="26">
        <v>1.7390000000000001</v>
      </c>
      <c r="C338" s="12">
        <v>1.5322</v>
      </c>
      <c r="D338" s="12">
        <f t="shared" si="4"/>
        <v>2.2030701135135136</v>
      </c>
    </row>
    <row r="339" spans="1:4" x14ac:dyDescent="0.2">
      <c r="A339" s="13">
        <v>36831</v>
      </c>
      <c r="B339" s="26">
        <v>1.742</v>
      </c>
      <c r="C339" s="12">
        <v>1.51725</v>
      </c>
      <c r="D339" s="12">
        <f t="shared" si="4"/>
        <v>2.1778172751148106</v>
      </c>
    </row>
    <row r="340" spans="1:4" x14ac:dyDescent="0.2">
      <c r="A340" s="13">
        <v>36861</v>
      </c>
      <c r="B340" s="26">
        <v>1.746</v>
      </c>
      <c r="C340" s="12">
        <v>1.44275</v>
      </c>
      <c r="D340" s="12">
        <f t="shared" si="4"/>
        <v>2.0661378160080184</v>
      </c>
    </row>
    <row r="341" spans="1:4" x14ac:dyDescent="0.2">
      <c r="A341" s="13">
        <v>36892</v>
      </c>
      <c r="B341" s="26">
        <v>1.756</v>
      </c>
      <c r="C341" s="12">
        <v>1.4472</v>
      </c>
      <c r="D341" s="12">
        <f t="shared" si="4"/>
        <v>2.0607081334851935</v>
      </c>
    </row>
    <row r="342" spans="1:4" x14ac:dyDescent="0.2">
      <c r="A342" s="13">
        <v>36923</v>
      </c>
      <c r="B342" s="26">
        <v>1.76</v>
      </c>
      <c r="C342" s="12">
        <v>1.4497500000000001</v>
      </c>
      <c r="D342" s="12">
        <f t="shared" si="4"/>
        <v>2.0596474691761366</v>
      </c>
    </row>
    <row r="343" spans="1:4" x14ac:dyDescent="0.2">
      <c r="A343" s="13">
        <v>36951</v>
      </c>
      <c r="B343" s="26">
        <v>1.7609999999999999</v>
      </c>
      <c r="C343" s="12">
        <v>1.4092499999999999</v>
      </c>
      <c r="D343" s="12">
        <f t="shared" si="4"/>
        <v>2.000972548126065</v>
      </c>
    </row>
    <row r="344" spans="1:4" x14ac:dyDescent="0.2">
      <c r="A344" s="13">
        <v>36982</v>
      </c>
      <c r="B344" s="26">
        <v>1.764</v>
      </c>
      <c r="C344" s="12">
        <v>1.5516000000000001</v>
      </c>
      <c r="D344" s="12">
        <f t="shared" si="4"/>
        <v>2.1993463816326533</v>
      </c>
    </row>
    <row r="345" spans="1:4" x14ac:dyDescent="0.2">
      <c r="A345" s="13">
        <v>37012</v>
      </c>
      <c r="B345" s="26">
        <v>1.7729999999999999</v>
      </c>
      <c r="C345" s="12">
        <v>1.7017500000000001</v>
      </c>
      <c r="D345" s="12">
        <f t="shared" si="4"/>
        <v>2.3999349293570225</v>
      </c>
    </row>
    <row r="346" spans="1:4" x14ac:dyDescent="0.2">
      <c r="A346" s="13">
        <v>37043</v>
      </c>
      <c r="B346" s="26">
        <v>1.7769999999999999</v>
      </c>
      <c r="C346" s="12">
        <v>1.61625</v>
      </c>
      <c r="D346" s="12">
        <f t="shared" si="4"/>
        <v>2.2742256478615648</v>
      </c>
    </row>
    <row r="347" spans="1:4" x14ac:dyDescent="0.2">
      <c r="A347" s="13">
        <v>37073</v>
      </c>
      <c r="B347" s="26">
        <v>1.774</v>
      </c>
      <c r="C347" s="12">
        <v>1.4206000000000001</v>
      </c>
      <c r="D347" s="12">
        <f t="shared" si="4"/>
        <v>2.0023068715896279</v>
      </c>
    </row>
    <row r="348" spans="1:4" x14ac:dyDescent="0.2">
      <c r="A348" s="13">
        <v>37104</v>
      </c>
      <c r="B348" s="26">
        <v>1.774</v>
      </c>
      <c r="C348" s="12">
        <v>1.42075</v>
      </c>
      <c r="D348" s="12">
        <f t="shared" si="4"/>
        <v>2.0025182935456596</v>
      </c>
    </row>
    <row r="349" spans="1:4" x14ac:dyDescent="0.2">
      <c r="A349" s="13">
        <v>37135</v>
      </c>
      <c r="B349" s="26">
        <v>1.7809999999999999</v>
      </c>
      <c r="C349" s="12">
        <v>1.5215000000000001</v>
      </c>
      <c r="D349" s="12">
        <f t="shared" si="4"/>
        <v>2.136094590398653</v>
      </c>
    </row>
    <row r="350" spans="1:4" x14ac:dyDescent="0.2">
      <c r="A350" s="13">
        <v>37165</v>
      </c>
      <c r="B350" s="26">
        <v>1.776</v>
      </c>
      <c r="C350" s="12">
        <v>1.3153999999999999</v>
      </c>
      <c r="D350" s="12">
        <f t="shared" si="4"/>
        <v>1.8519417352477476</v>
      </c>
    </row>
    <row r="351" spans="1:4" x14ac:dyDescent="0.2">
      <c r="A351" s="13">
        <v>37196</v>
      </c>
      <c r="B351" s="26">
        <v>1.7749999999999999</v>
      </c>
      <c r="C351" s="12">
        <v>1.1705000000000001</v>
      </c>
      <c r="D351" s="12">
        <f t="shared" si="4"/>
        <v>1.6488665343661975</v>
      </c>
    </row>
    <row r="352" spans="1:4" x14ac:dyDescent="0.2">
      <c r="A352" s="13">
        <v>37226</v>
      </c>
      <c r="B352" s="26">
        <v>1.774</v>
      </c>
      <c r="C352" s="12">
        <v>1.0860000000000001</v>
      </c>
      <c r="D352" s="12">
        <f t="shared" si="4"/>
        <v>1.5306949616685457</v>
      </c>
    </row>
    <row r="353" spans="1:4" x14ac:dyDescent="0.2">
      <c r="A353" s="13">
        <v>37257</v>
      </c>
      <c r="B353" s="26">
        <v>1.7769999999999999</v>
      </c>
      <c r="C353" s="12">
        <v>1.1072500000000001</v>
      </c>
      <c r="D353" s="12">
        <f t="shared" si="4"/>
        <v>1.5580116619302198</v>
      </c>
    </row>
    <row r="354" spans="1:4" x14ac:dyDescent="0.2">
      <c r="A354" s="13">
        <v>37288</v>
      </c>
      <c r="B354" s="26">
        <v>1.78</v>
      </c>
      <c r="C354" s="12">
        <v>1.11375</v>
      </c>
      <c r="D354" s="12">
        <f t="shared" si="4"/>
        <v>1.5645165358146069</v>
      </c>
    </row>
    <row r="355" spans="1:4" x14ac:dyDescent="0.2">
      <c r="A355" s="13">
        <v>37316</v>
      </c>
      <c r="B355" s="26">
        <v>1.7849999999999999</v>
      </c>
      <c r="C355" s="12">
        <v>1.24925</v>
      </c>
      <c r="D355" s="12">
        <f t="shared" si="4"/>
        <v>1.7499417015406165</v>
      </c>
    </row>
    <row r="356" spans="1:4" x14ac:dyDescent="0.2">
      <c r="A356" s="13">
        <v>37347</v>
      </c>
      <c r="B356" s="26">
        <v>1.7929999999999999</v>
      </c>
      <c r="C356" s="12">
        <v>1.397</v>
      </c>
      <c r="D356" s="12">
        <f t="shared" si="4"/>
        <v>1.9481776625766873</v>
      </c>
    </row>
    <row r="357" spans="1:4" x14ac:dyDescent="0.2">
      <c r="A357" s="13">
        <v>37377</v>
      </c>
      <c r="B357" s="26">
        <v>1.7949999999999999</v>
      </c>
      <c r="C357" s="12">
        <v>1.39175</v>
      </c>
      <c r="D357" s="12">
        <f t="shared" si="4"/>
        <v>1.9386937937325908</v>
      </c>
    </row>
    <row r="358" spans="1:4" x14ac:dyDescent="0.2">
      <c r="A358" s="13">
        <v>37408</v>
      </c>
      <c r="B358" s="26">
        <v>1.796</v>
      </c>
      <c r="C358" s="12">
        <v>1.38225</v>
      </c>
      <c r="D358" s="12">
        <f t="shared" si="4"/>
        <v>1.9243883063752785</v>
      </c>
    </row>
    <row r="359" spans="1:4" x14ac:dyDescent="0.2">
      <c r="A359" s="13">
        <v>37438</v>
      </c>
      <c r="B359" s="26">
        <v>1.8</v>
      </c>
      <c r="C359" s="12">
        <v>1.397</v>
      </c>
      <c r="D359" s="12">
        <f t="shared" si="4"/>
        <v>1.9406014161111114</v>
      </c>
    </row>
    <row r="360" spans="1:4" x14ac:dyDescent="0.2">
      <c r="A360" s="13">
        <v>37469</v>
      </c>
      <c r="B360" s="26">
        <v>1.8049999999999999</v>
      </c>
      <c r="C360" s="12">
        <v>1.39575</v>
      </c>
      <c r="D360" s="12">
        <f t="shared" si="4"/>
        <v>1.933494198199446</v>
      </c>
    </row>
    <row r="361" spans="1:4" x14ac:dyDescent="0.2">
      <c r="A361" s="13">
        <v>37500</v>
      </c>
      <c r="B361" s="26">
        <v>1.8080000000000001</v>
      </c>
      <c r="C361" s="12">
        <v>1.3996</v>
      </c>
      <c r="D361" s="12">
        <f t="shared" ref="D361:D424" si="5">C361*$B$569/B361</f>
        <v>1.9356104165929202</v>
      </c>
    </row>
    <row r="362" spans="1:4" x14ac:dyDescent="0.2">
      <c r="A362" s="13">
        <v>37530</v>
      </c>
      <c r="B362" s="26">
        <v>1.8120000000000001</v>
      </c>
      <c r="C362" s="12">
        <v>1.4452499999999999</v>
      </c>
      <c r="D362" s="12">
        <f t="shared" si="5"/>
        <v>1.9943309432947018</v>
      </c>
    </row>
    <row r="363" spans="1:4" x14ac:dyDescent="0.2">
      <c r="A363" s="13">
        <v>37561</v>
      </c>
      <c r="B363" s="26">
        <v>1.8149999999999999</v>
      </c>
      <c r="C363" s="12">
        <v>1.419</v>
      </c>
      <c r="D363" s="12">
        <f t="shared" si="5"/>
        <v>1.9548714727272729</v>
      </c>
    </row>
    <row r="364" spans="1:4" x14ac:dyDescent="0.2">
      <c r="A364" s="13">
        <v>37591</v>
      </c>
      <c r="B364" s="26">
        <v>1.8180000000000001</v>
      </c>
      <c r="C364" s="12">
        <v>1.3857999999999999</v>
      </c>
      <c r="D364" s="12">
        <f t="shared" si="5"/>
        <v>1.9059834315731572</v>
      </c>
    </row>
    <row r="365" spans="1:4" x14ac:dyDescent="0.2">
      <c r="A365" s="13">
        <v>37622</v>
      </c>
      <c r="B365" s="26">
        <v>1.8260000000000001</v>
      </c>
      <c r="C365" s="12">
        <v>1.4575</v>
      </c>
      <c r="D365" s="12">
        <f t="shared" si="5"/>
        <v>1.9958147740963856</v>
      </c>
    </row>
    <row r="366" spans="1:4" x14ac:dyDescent="0.2">
      <c r="A366" s="13">
        <v>37653</v>
      </c>
      <c r="B366" s="26">
        <v>1.8360000000000001</v>
      </c>
      <c r="C366" s="12">
        <v>1.613</v>
      </c>
      <c r="D366" s="12">
        <f t="shared" si="5"/>
        <v>2.1967171138344228</v>
      </c>
    </row>
    <row r="367" spans="1:4" x14ac:dyDescent="0.2">
      <c r="A367" s="13">
        <v>37681</v>
      </c>
      <c r="B367" s="26">
        <v>1.839</v>
      </c>
      <c r="C367" s="12">
        <v>1.6930000000000001</v>
      </c>
      <c r="D367" s="12">
        <f t="shared" si="5"/>
        <v>2.3019064605764004</v>
      </c>
    </row>
    <row r="368" spans="1:4" x14ac:dyDescent="0.2">
      <c r="A368" s="13">
        <v>37712</v>
      </c>
      <c r="B368" s="26">
        <v>1.8320000000000001</v>
      </c>
      <c r="C368" s="12">
        <v>1.589</v>
      </c>
      <c r="D368" s="12">
        <f t="shared" si="5"/>
        <v>2.1687568848253274</v>
      </c>
    </row>
    <row r="369" spans="1:4" x14ac:dyDescent="0.2">
      <c r="A369" s="13">
        <v>37742</v>
      </c>
      <c r="B369" s="26">
        <v>1.829</v>
      </c>
      <c r="C369" s="12">
        <v>1.49725</v>
      </c>
      <c r="D369" s="12">
        <f t="shared" si="5"/>
        <v>2.046883189311099</v>
      </c>
    </row>
    <row r="370" spans="1:4" x14ac:dyDescent="0.2">
      <c r="A370" s="13">
        <v>37773</v>
      </c>
      <c r="B370" s="26">
        <v>1.831</v>
      </c>
      <c r="C370" s="12">
        <v>1.4927999999999999</v>
      </c>
      <c r="D370" s="12">
        <f t="shared" si="5"/>
        <v>2.0385704519934462</v>
      </c>
    </row>
    <row r="371" spans="1:4" x14ac:dyDescent="0.2">
      <c r="A371" s="13">
        <v>37803</v>
      </c>
      <c r="B371" s="26">
        <v>1.837</v>
      </c>
      <c r="C371" s="12">
        <v>1.5125</v>
      </c>
      <c r="D371" s="12">
        <f t="shared" si="5"/>
        <v>2.0587265718562873</v>
      </c>
    </row>
    <row r="372" spans="1:4" x14ac:dyDescent="0.2">
      <c r="A372" s="13">
        <v>37834</v>
      </c>
      <c r="B372" s="26">
        <v>1.845</v>
      </c>
      <c r="C372" s="12">
        <v>1.62025</v>
      </c>
      <c r="D372" s="12">
        <f t="shared" si="5"/>
        <v>2.1958269074525747</v>
      </c>
    </row>
    <row r="373" spans="1:4" x14ac:dyDescent="0.2">
      <c r="A373" s="13">
        <v>37865</v>
      </c>
      <c r="B373" s="26">
        <v>1.851</v>
      </c>
      <c r="C373" s="12">
        <v>1.6788000000000001</v>
      </c>
      <c r="D373" s="12">
        <f t="shared" si="5"/>
        <v>2.2678012207455431</v>
      </c>
    </row>
    <row r="374" spans="1:4" x14ac:dyDescent="0.2">
      <c r="A374" s="13">
        <v>37895</v>
      </c>
      <c r="B374" s="26">
        <v>1.849</v>
      </c>
      <c r="C374" s="12">
        <v>1.5634999999999999</v>
      </c>
      <c r="D374" s="12">
        <f t="shared" si="5"/>
        <v>2.1143331419686318</v>
      </c>
    </row>
    <row r="375" spans="1:4" x14ac:dyDescent="0.2">
      <c r="A375" s="13">
        <v>37926</v>
      </c>
      <c r="B375" s="26">
        <v>1.85</v>
      </c>
      <c r="C375" s="12">
        <v>1.512</v>
      </c>
      <c r="D375" s="12">
        <f t="shared" si="5"/>
        <v>2.0435840562162162</v>
      </c>
    </row>
    <row r="376" spans="1:4" x14ac:dyDescent="0.2">
      <c r="A376" s="13">
        <v>37956</v>
      </c>
      <c r="B376" s="26">
        <v>1.855</v>
      </c>
      <c r="C376" s="12">
        <v>1.4787999999999999</v>
      </c>
      <c r="D376" s="12">
        <f t="shared" si="5"/>
        <v>1.9933243447978437</v>
      </c>
    </row>
    <row r="377" spans="1:4" x14ac:dyDescent="0.2">
      <c r="A377" s="13">
        <v>37987</v>
      </c>
      <c r="B377" s="26">
        <v>1.863</v>
      </c>
      <c r="C377" s="12">
        <v>1.57175</v>
      </c>
      <c r="D377" s="12">
        <f t="shared" si="5"/>
        <v>2.1095171335212024</v>
      </c>
    </row>
    <row r="378" spans="1:4" x14ac:dyDescent="0.2">
      <c r="A378" s="13">
        <v>38018</v>
      </c>
      <c r="B378" s="26">
        <v>1.867</v>
      </c>
      <c r="C378" s="12">
        <v>1.6475</v>
      </c>
      <c r="D378" s="12">
        <f t="shared" si="5"/>
        <v>2.2064472455811464</v>
      </c>
    </row>
    <row r="379" spans="1:4" x14ac:dyDescent="0.2">
      <c r="A379" s="13">
        <v>38047</v>
      </c>
      <c r="B379" s="26">
        <v>1.871</v>
      </c>
      <c r="C379" s="12">
        <v>1.736</v>
      </c>
      <c r="D379" s="12">
        <f t="shared" si="5"/>
        <v>2.3200020908605028</v>
      </c>
    </row>
    <row r="380" spans="1:4" x14ac:dyDescent="0.2">
      <c r="A380" s="13">
        <v>38078</v>
      </c>
      <c r="B380" s="26">
        <v>1.8740000000000001</v>
      </c>
      <c r="C380" s="12">
        <v>1.79775</v>
      </c>
      <c r="D380" s="12">
        <f t="shared" si="5"/>
        <v>2.3986791151280684</v>
      </c>
    </row>
    <row r="381" spans="1:4" x14ac:dyDescent="0.2">
      <c r="A381" s="13">
        <v>38108</v>
      </c>
      <c r="B381" s="26">
        <v>1.8819999999999999</v>
      </c>
      <c r="C381" s="12">
        <v>1.9834000000000001</v>
      </c>
      <c r="D381" s="12">
        <f t="shared" si="5"/>
        <v>2.6351365981934114</v>
      </c>
    </row>
    <row r="382" spans="1:4" x14ac:dyDescent="0.2">
      <c r="A382" s="13">
        <v>38139</v>
      </c>
      <c r="B382" s="26">
        <v>1.889</v>
      </c>
      <c r="C382" s="12">
        <v>1.9692499999999999</v>
      </c>
      <c r="D382" s="12">
        <f t="shared" si="5"/>
        <v>2.606641703149815</v>
      </c>
    </row>
    <row r="383" spans="1:4" x14ac:dyDescent="0.2">
      <c r="A383" s="13">
        <v>38169</v>
      </c>
      <c r="B383" s="26">
        <v>1.891</v>
      </c>
      <c r="C383" s="12">
        <v>1.9112499999999999</v>
      </c>
      <c r="D383" s="12">
        <f t="shared" si="5"/>
        <v>2.5271930149391855</v>
      </c>
    </row>
    <row r="384" spans="1:4" x14ac:dyDescent="0.2">
      <c r="A384" s="13">
        <v>38200</v>
      </c>
      <c r="B384" s="26">
        <v>1.8919999999999999</v>
      </c>
      <c r="C384" s="12">
        <v>1.8779999999999999</v>
      </c>
      <c r="D384" s="12">
        <f t="shared" si="5"/>
        <v>2.481914971458774</v>
      </c>
    </row>
    <row r="385" spans="1:4" x14ac:dyDescent="0.2">
      <c r="A385" s="13">
        <v>38231</v>
      </c>
      <c r="B385" s="26">
        <v>1.8979999999999999</v>
      </c>
      <c r="C385" s="12">
        <v>1.86975</v>
      </c>
      <c r="D385" s="12">
        <f t="shared" si="5"/>
        <v>2.463200572049526</v>
      </c>
    </row>
    <row r="386" spans="1:4" x14ac:dyDescent="0.2">
      <c r="A386" s="13">
        <v>38261</v>
      </c>
      <c r="B386" s="26">
        <v>1.9079999999999999</v>
      </c>
      <c r="C386" s="12">
        <v>1.9995000000000001</v>
      </c>
      <c r="D386" s="12">
        <f t="shared" si="5"/>
        <v>2.6203269347484279</v>
      </c>
    </row>
    <row r="387" spans="1:4" x14ac:dyDescent="0.2">
      <c r="A387" s="13">
        <v>38292</v>
      </c>
      <c r="B387" s="26">
        <v>1.917</v>
      </c>
      <c r="C387" s="12">
        <v>1.9794</v>
      </c>
      <c r="D387" s="12">
        <f t="shared" si="5"/>
        <v>2.5818077255086074</v>
      </c>
    </row>
    <row r="388" spans="1:4" x14ac:dyDescent="0.2">
      <c r="A388" s="13">
        <v>38322</v>
      </c>
      <c r="B388" s="26">
        <v>1.917</v>
      </c>
      <c r="C388" s="12">
        <v>1.841</v>
      </c>
      <c r="D388" s="12">
        <f t="shared" si="5"/>
        <v>2.4012872702138757</v>
      </c>
    </row>
    <row r="389" spans="1:4" x14ac:dyDescent="0.2">
      <c r="A389" s="13">
        <v>38353</v>
      </c>
      <c r="B389" s="26">
        <v>1.9159999999999999</v>
      </c>
      <c r="C389" s="12">
        <v>1.8308</v>
      </c>
      <c r="D389" s="12">
        <f t="shared" si="5"/>
        <v>2.3892293546972865</v>
      </c>
    </row>
    <row r="390" spans="1:4" x14ac:dyDescent="0.2">
      <c r="A390" s="13">
        <v>38384</v>
      </c>
      <c r="B390" s="26">
        <v>1.9239999999999999</v>
      </c>
      <c r="C390" s="12">
        <v>1.91</v>
      </c>
      <c r="D390" s="12">
        <f t="shared" si="5"/>
        <v>2.4822226975051978</v>
      </c>
    </row>
    <row r="391" spans="1:4" x14ac:dyDescent="0.2">
      <c r="A391" s="13">
        <v>38412</v>
      </c>
      <c r="B391" s="26">
        <v>1.931</v>
      </c>
      <c r="C391" s="12">
        <v>2.07925</v>
      </c>
      <c r="D391" s="12">
        <f t="shared" si="5"/>
        <v>2.6923832455981356</v>
      </c>
    </row>
    <row r="392" spans="1:4" x14ac:dyDescent="0.2">
      <c r="A392" s="13">
        <v>38443</v>
      </c>
      <c r="B392" s="26">
        <v>1.9370000000000001</v>
      </c>
      <c r="C392" s="12">
        <v>2.2425000000000002</v>
      </c>
      <c r="D392" s="12">
        <f t="shared" si="5"/>
        <v>2.894778070469799</v>
      </c>
    </row>
    <row r="393" spans="1:4" x14ac:dyDescent="0.2">
      <c r="A393" s="13">
        <v>38473</v>
      </c>
      <c r="B393" s="26">
        <v>1.9359999999999999</v>
      </c>
      <c r="C393" s="12">
        <v>2.1612</v>
      </c>
      <c r="D393" s="12">
        <f t="shared" si="5"/>
        <v>2.7912712915289255</v>
      </c>
    </row>
    <row r="394" spans="1:4" x14ac:dyDescent="0.2">
      <c r="A394" s="13">
        <v>38504</v>
      </c>
      <c r="B394" s="26">
        <v>1.9370000000000001</v>
      </c>
      <c r="C394" s="12">
        <v>2.1555</v>
      </c>
      <c r="D394" s="12">
        <f t="shared" si="5"/>
        <v>2.7824722991739801</v>
      </c>
    </row>
    <row r="395" spans="1:4" x14ac:dyDescent="0.2">
      <c r="A395" s="13">
        <v>38534</v>
      </c>
      <c r="B395" s="26">
        <v>1.9490000000000001</v>
      </c>
      <c r="C395" s="12">
        <v>2.29</v>
      </c>
      <c r="D395" s="12">
        <f t="shared" si="5"/>
        <v>2.9378937557721909</v>
      </c>
    </row>
    <row r="396" spans="1:4" x14ac:dyDescent="0.2">
      <c r="A396" s="13">
        <v>38565</v>
      </c>
      <c r="B396" s="26">
        <v>1.9610000000000001</v>
      </c>
      <c r="C396" s="12">
        <v>2.4862000000000002</v>
      </c>
      <c r="D396" s="12">
        <f t="shared" si="5"/>
        <v>3.1700850308006121</v>
      </c>
    </row>
    <row r="397" spans="1:4" x14ac:dyDescent="0.2">
      <c r="A397" s="13">
        <v>38596</v>
      </c>
      <c r="B397" s="26">
        <v>1.988</v>
      </c>
      <c r="C397" s="12">
        <v>2.9032499999999999</v>
      </c>
      <c r="D397" s="12">
        <f t="shared" si="5"/>
        <v>3.6515772913732394</v>
      </c>
    </row>
    <row r="398" spans="1:4" x14ac:dyDescent="0.2">
      <c r="A398" s="13">
        <v>38626</v>
      </c>
      <c r="B398" s="26">
        <v>1.9910000000000001</v>
      </c>
      <c r="C398" s="12">
        <v>2.7168000000000001</v>
      </c>
      <c r="D398" s="12">
        <f t="shared" si="5"/>
        <v>3.4119200932194875</v>
      </c>
    </row>
    <row r="399" spans="1:4" x14ac:dyDescent="0.2">
      <c r="A399" s="13">
        <v>38657</v>
      </c>
      <c r="B399" s="26">
        <v>1.9810000000000001</v>
      </c>
      <c r="C399" s="12">
        <v>2.2567499999999998</v>
      </c>
      <c r="D399" s="12">
        <f t="shared" si="5"/>
        <v>2.8484684829631499</v>
      </c>
    </row>
    <row r="400" spans="1:4" x14ac:dyDescent="0.2">
      <c r="A400" s="13">
        <v>38687</v>
      </c>
      <c r="B400" s="26">
        <v>1.9810000000000001</v>
      </c>
      <c r="C400" s="12">
        <v>2.1850000000000001</v>
      </c>
      <c r="D400" s="12">
        <f t="shared" si="5"/>
        <v>2.7579056764260472</v>
      </c>
    </row>
    <row r="401" spans="1:4" x14ac:dyDescent="0.2">
      <c r="A401" s="13">
        <v>38718</v>
      </c>
      <c r="B401" s="26">
        <v>1.9930000000000001</v>
      </c>
      <c r="C401" s="12">
        <v>2.3155999999999999</v>
      </c>
      <c r="D401" s="12">
        <f t="shared" si="5"/>
        <v>2.9051508305067735</v>
      </c>
    </row>
    <row r="402" spans="1:4" x14ac:dyDescent="0.2">
      <c r="A402" s="13">
        <v>38749</v>
      </c>
      <c r="B402" s="26">
        <v>1.994</v>
      </c>
      <c r="C402" s="12">
        <v>2.2799999999999998</v>
      </c>
      <c r="D402" s="12">
        <f t="shared" si="5"/>
        <v>2.8590525376128384</v>
      </c>
    </row>
    <row r="403" spans="1:4" x14ac:dyDescent="0.2">
      <c r="A403" s="13">
        <v>38777</v>
      </c>
      <c r="B403" s="26">
        <v>1.9970000000000001</v>
      </c>
      <c r="C403" s="12">
        <v>2.42475</v>
      </c>
      <c r="D403" s="12">
        <f t="shared" si="5"/>
        <v>3.0359970559589384</v>
      </c>
    </row>
    <row r="404" spans="1:4" x14ac:dyDescent="0.2">
      <c r="A404" s="13">
        <v>38808</v>
      </c>
      <c r="B404" s="26">
        <v>2.0070000000000001</v>
      </c>
      <c r="C404" s="12">
        <v>2.742</v>
      </c>
      <c r="D404" s="12">
        <f t="shared" si="5"/>
        <v>3.4161153034379668</v>
      </c>
    </row>
    <row r="405" spans="1:4" x14ac:dyDescent="0.2">
      <c r="A405" s="13">
        <v>38838</v>
      </c>
      <c r="B405" s="26">
        <v>2.0129999999999999</v>
      </c>
      <c r="C405" s="12">
        <v>2.9068000000000001</v>
      </c>
      <c r="D405" s="12">
        <f t="shared" si="5"/>
        <v>3.610636927769499</v>
      </c>
    </row>
    <row r="406" spans="1:4" x14ac:dyDescent="0.2">
      <c r="A406" s="13">
        <v>38869</v>
      </c>
      <c r="B406" s="26">
        <v>2.0179999999999998</v>
      </c>
      <c r="C406" s="12">
        <v>2.8845000000000001</v>
      </c>
      <c r="D406" s="12">
        <f t="shared" si="5"/>
        <v>3.574059879335977</v>
      </c>
    </row>
    <row r="407" spans="1:4" x14ac:dyDescent="0.2">
      <c r="A407" s="13">
        <v>38899</v>
      </c>
      <c r="B407" s="26">
        <v>2.0289999999999999</v>
      </c>
      <c r="C407" s="12">
        <v>2.9805999999999999</v>
      </c>
      <c r="D407" s="12">
        <f t="shared" si="5"/>
        <v>3.6731113406604243</v>
      </c>
    </row>
    <row r="408" spans="1:4" x14ac:dyDescent="0.2">
      <c r="A408" s="13">
        <v>38930</v>
      </c>
      <c r="B408" s="26">
        <v>2.0379999999999998</v>
      </c>
      <c r="C408" s="12">
        <v>2.9517500000000001</v>
      </c>
      <c r="D408" s="12">
        <f t="shared" si="5"/>
        <v>3.6214945435475965</v>
      </c>
    </row>
    <row r="409" spans="1:4" x14ac:dyDescent="0.2">
      <c r="A409" s="13">
        <v>38961</v>
      </c>
      <c r="B409" s="26">
        <v>2.028</v>
      </c>
      <c r="C409" s="12">
        <v>2.5550000000000002</v>
      </c>
      <c r="D409" s="12">
        <f t="shared" si="5"/>
        <v>3.1501801947731756</v>
      </c>
    </row>
    <row r="410" spans="1:4" x14ac:dyDescent="0.2">
      <c r="A410" s="13">
        <v>38991</v>
      </c>
      <c r="B410" s="26">
        <v>2.0190000000000001</v>
      </c>
      <c r="C410" s="12">
        <v>2.2446000000000002</v>
      </c>
      <c r="D410" s="12">
        <f t="shared" si="5"/>
        <v>2.7798098059435365</v>
      </c>
    </row>
    <row r="411" spans="1:4" x14ac:dyDescent="0.2">
      <c r="A411" s="13">
        <v>39022</v>
      </c>
      <c r="B411" s="26">
        <v>2.02</v>
      </c>
      <c r="C411" s="12">
        <v>2.22925</v>
      </c>
      <c r="D411" s="12">
        <f t="shared" si="5"/>
        <v>2.7594329689356436</v>
      </c>
    </row>
    <row r="412" spans="1:4" x14ac:dyDescent="0.2">
      <c r="A412" s="13">
        <v>39052</v>
      </c>
      <c r="B412" s="26">
        <v>2.0310000000000001</v>
      </c>
      <c r="C412" s="12">
        <v>2.3127499999999999</v>
      </c>
      <c r="D412" s="12">
        <f t="shared" si="5"/>
        <v>2.847286763540128</v>
      </c>
    </row>
    <row r="413" spans="1:4" x14ac:dyDescent="0.2">
      <c r="A413" s="13">
        <v>39083</v>
      </c>
      <c r="B413" s="26">
        <v>2.03437</v>
      </c>
      <c r="C413" s="12">
        <v>2.2397999999999998</v>
      </c>
      <c r="D413" s="12">
        <f t="shared" si="5"/>
        <v>2.7529082696854554</v>
      </c>
    </row>
    <row r="414" spans="1:4" x14ac:dyDescent="0.2">
      <c r="A414" s="13">
        <v>39114</v>
      </c>
      <c r="B414" s="26">
        <v>2.0422600000000002</v>
      </c>
      <c r="C414" s="12">
        <v>2.2777500000000002</v>
      </c>
      <c r="D414" s="12">
        <f t="shared" si="5"/>
        <v>2.788736410520698</v>
      </c>
    </row>
    <row r="415" spans="1:4" x14ac:dyDescent="0.2">
      <c r="A415" s="13">
        <v>39142</v>
      </c>
      <c r="B415" s="26">
        <v>2.05288</v>
      </c>
      <c r="C415" s="12">
        <v>2.5627499999999999</v>
      </c>
      <c r="D415" s="12">
        <f t="shared" si="5"/>
        <v>3.121440935052219</v>
      </c>
    </row>
    <row r="416" spans="1:4" x14ac:dyDescent="0.2">
      <c r="A416" s="13">
        <v>39173</v>
      </c>
      <c r="B416" s="26">
        <v>2.05904</v>
      </c>
      <c r="C416" s="12">
        <v>2.8450000000000002</v>
      </c>
      <c r="D416" s="12">
        <f t="shared" si="5"/>
        <v>3.454855838157588</v>
      </c>
    </row>
    <row r="417" spans="1:4" x14ac:dyDescent="0.2">
      <c r="A417" s="13">
        <v>39203</v>
      </c>
      <c r="B417" s="26">
        <v>2.0675500000000002</v>
      </c>
      <c r="C417" s="12">
        <v>3.1459999999999999</v>
      </c>
      <c r="D417" s="12">
        <f t="shared" si="5"/>
        <v>3.8046537602476356</v>
      </c>
    </row>
    <row r="418" spans="1:4" x14ac:dyDescent="0.2">
      <c r="A418" s="13">
        <v>39234</v>
      </c>
      <c r="B418" s="26">
        <v>2.0723400000000001</v>
      </c>
      <c r="C418" s="12">
        <v>3.056</v>
      </c>
      <c r="D418" s="12">
        <f t="shared" si="5"/>
        <v>3.6872686682687208</v>
      </c>
    </row>
    <row r="419" spans="1:4" x14ac:dyDescent="0.2">
      <c r="A419" s="13">
        <v>39264</v>
      </c>
      <c r="B419" s="26">
        <v>2.0760299999999998</v>
      </c>
      <c r="C419" s="12">
        <v>2.9645999999999999</v>
      </c>
      <c r="D419" s="12">
        <f t="shared" si="5"/>
        <v>3.5706305969566916</v>
      </c>
    </row>
    <row r="420" spans="1:4" x14ac:dyDescent="0.2">
      <c r="A420" s="13">
        <v>39295</v>
      </c>
      <c r="B420" s="26">
        <v>2.07667</v>
      </c>
      <c r="C420" s="12">
        <v>2.7857500000000002</v>
      </c>
      <c r="D420" s="12">
        <f t="shared" si="5"/>
        <v>3.3541856230166567</v>
      </c>
    </row>
    <row r="421" spans="1:4" x14ac:dyDescent="0.2">
      <c r="A421" s="13">
        <v>39326</v>
      </c>
      <c r="B421" s="26">
        <v>2.0854699999999999</v>
      </c>
      <c r="C421" s="12">
        <v>2.8032499999999998</v>
      </c>
      <c r="D421" s="12">
        <f t="shared" si="5"/>
        <v>3.3610140425179935</v>
      </c>
    </row>
    <row r="422" spans="1:4" x14ac:dyDescent="0.2">
      <c r="A422" s="13">
        <v>39356</v>
      </c>
      <c r="B422" s="26">
        <v>2.0918999999999999</v>
      </c>
      <c r="C422" s="12">
        <v>2.8029999999999999</v>
      </c>
      <c r="D422" s="12">
        <f t="shared" si="5"/>
        <v>3.3503842683684693</v>
      </c>
    </row>
    <row r="423" spans="1:4" x14ac:dyDescent="0.2">
      <c r="A423" s="13">
        <v>39387</v>
      </c>
      <c r="B423" s="26">
        <v>2.1083400000000001</v>
      </c>
      <c r="C423" s="12">
        <v>3.08</v>
      </c>
      <c r="D423" s="12">
        <f t="shared" si="5"/>
        <v>3.6527715453864178</v>
      </c>
    </row>
    <row r="424" spans="1:4" x14ac:dyDescent="0.2">
      <c r="A424" s="13">
        <v>39417</v>
      </c>
      <c r="B424" s="26">
        <v>2.1144500000000002</v>
      </c>
      <c r="C424" s="12">
        <v>3.0184000000000002</v>
      </c>
      <c r="D424" s="12">
        <f t="shared" si="5"/>
        <v>3.569372022417177</v>
      </c>
    </row>
    <row r="425" spans="1:4" x14ac:dyDescent="0.2">
      <c r="A425" s="13">
        <v>39448</v>
      </c>
      <c r="B425" s="26">
        <v>2.12174</v>
      </c>
      <c r="C425" s="12">
        <v>3.0427499999999998</v>
      </c>
      <c r="D425" s="12">
        <f t="shared" ref="D425:D488" si="6">C425*$B$569/B425</f>
        <v>3.5858040225239662</v>
      </c>
    </row>
    <row r="426" spans="1:4" x14ac:dyDescent="0.2">
      <c r="A426" s="13">
        <v>39479</v>
      </c>
      <c r="B426" s="26">
        <v>2.1268699999999998</v>
      </c>
      <c r="C426" s="12">
        <v>3.0274999999999999</v>
      </c>
      <c r="D426" s="12">
        <f t="shared" si="6"/>
        <v>3.5592266887491952</v>
      </c>
    </row>
    <row r="427" spans="1:4" x14ac:dyDescent="0.2">
      <c r="A427" s="13">
        <v>39508</v>
      </c>
      <c r="B427" s="26">
        <v>2.1344799999999999</v>
      </c>
      <c r="C427" s="12">
        <v>3.2440000000000002</v>
      </c>
      <c r="D427" s="12">
        <f t="shared" si="6"/>
        <v>3.8001540178404118</v>
      </c>
    </row>
    <row r="428" spans="1:4" x14ac:dyDescent="0.2">
      <c r="A428" s="13">
        <v>39539</v>
      </c>
      <c r="B428" s="26">
        <v>2.1394199999999999</v>
      </c>
      <c r="C428" s="12">
        <v>3.4580000000000002</v>
      </c>
      <c r="D428" s="12">
        <f t="shared" si="6"/>
        <v>4.0414888081816578</v>
      </c>
    </row>
    <row r="429" spans="1:4" x14ac:dyDescent="0.2">
      <c r="A429" s="13">
        <v>39569</v>
      </c>
      <c r="B429" s="26">
        <v>2.1520800000000002</v>
      </c>
      <c r="C429" s="12">
        <v>3.7657500000000002</v>
      </c>
      <c r="D429" s="12">
        <f t="shared" si="6"/>
        <v>4.3752766243587597</v>
      </c>
    </row>
    <row r="430" spans="1:4" x14ac:dyDescent="0.2">
      <c r="A430" s="13">
        <v>39600</v>
      </c>
      <c r="B430" s="26">
        <v>2.1746300000000001</v>
      </c>
      <c r="C430" s="12">
        <v>4.0541999999999998</v>
      </c>
      <c r="D430" s="12">
        <f t="shared" si="6"/>
        <v>4.661570290762107</v>
      </c>
    </row>
    <row r="431" spans="1:4" x14ac:dyDescent="0.2">
      <c r="A431" s="13">
        <v>39630</v>
      </c>
      <c r="B431" s="26">
        <v>2.1901600000000001</v>
      </c>
      <c r="C431" s="12">
        <v>4.0614999999999997</v>
      </c>
      <c r="D431" s="12">
        <f t="shared" si="6"/>
        <v>4.6368501139186176</v>
      </c>
    </row>
    <row r="432" spans="1:4" x14ac:dyDescent="0.2">
      <c r="A432" s="13">
        <v>39661</v>
      </c>
      <c r="B432" s="26">
        <v>2.1869000000000001</v>
      </c>
      <c r="C432" s="12">
        <v>3.7785000000000002</v>
      </c>
      <c r="D432" s="12">
        <f t="shared" si="6"/>
        <v>4.3201909710091915</v>
      </c>
    </row>
    <row r="433" spans="1:4" x14ac:dyDescent="0.2">
      <c r="A433" s="13">
        <v>39692</v>
      </c>
      <c r="B433" s="26">
        <v>2.1887699999999999</v>
      </c>
      <c r="C433" s="12">
        <v>3.7025999999999999</v>
      </c>
      <c r="D433" s="12">
        <f t="shared" si="6"/>
        <v>4.2297929815375763</v>
      </c>
    </row>
    <row r="434" spans="1:4" x14ac:dyDescent="0.2">
      <c r="A434" s="13">
        <v>39722</v>
      </c>
      <c r="B434" s="26">
        <v>2.16995</v>
      </c>
      <c r="C434" s="12">
        <v>3.05125</v>
      </c>
      <c r="D434" s="12">
        <f t="shared" si="6"/>
        <v>3.5159323354224754</v>
      </c>
    </row>
    <row r="435" spans="1:4" x14ac:dyDescent="0.2">
      <c r="A435" s="13">
        <v>39753</v>
      </c>
      <c r="B435" s="26">
        <v>2.1315300000000001</v>
      </c>
      <c r="C435" s="12">
        <v>2.1469999999999998</v>
      </c>
      <c r="D435" s="12">
        <f t="shared" si="6"/>
        <v>2.518564270265959</v>
      </c>
    </row>
    <row r="436" spans="1:4" x14ac:dyDescent="0.2">
      <c r="A436" s="13">
        <v>39783</v>
      </c>
      <c r="B436" s="26">
        <v>2.1139800000000002</v>
      </c>
      <c r="C436" s="12">
        <v>1.6870000000000001</v>
      </c>
      <c r="D436" s="12">
        <f t="shared" si="6"/>
        <v>1.9953847619182774</v>
      </c>
    </row>
    <row r="437" spans="1:4" x14ac:dyDescent="0.2">
      <c r="A437" s="13">
        <v>39814</v>
      </c>
      <c r="B437" s="26">
        <v>2.1193300000000002</v>
      </c>
      <c r="C437" s="12">
        <v>1.7882499999999999</v>
      </c>
      <c r="D437" s="12">
        <f t="shared" si="6"/>
        <v>2.1098039004072038</v>
      </c>
    </row>
    <row r="438" spans="1:4" x14ac:dyDescent="0.2">
      <c r="A438" s="13">
        <v>39845</v>
      </c>
      <c r="B438" s="26">
        <v>2.1270500000000001</v>
      </c>
      <c r="C438" s="12">
        <v>1.92275</v>
      </c>
      <c r="D438" s="12">
        <f t="shared" si="6"/>
        <v>2.2602556530170892</v>
      </c>
    </row>
    <row r="439" spans="1:4" x14ac:dyDescent="0.2">
      <c r="A439" s="13">
        <v>39873</v>
      </c>
      <c r="B439" s="26">
        <v>2.1249500000000001</v>
      </c>
      <c r="C439" s="12">
        <v>1.9585999999999999</v>
      </c>
      <c r="D439" s="12">
        <f t="shared" si="6"/>
        <v>2.3046738681851333</v>
      </c>
    </row>
    <row r="440" spans="1:4" x14ac:dyDescent="0.2">
      <c r="A440" s="13">
        <v>39904</v>
      </c>
      <c r="B440" s="26">
        <v>2.1270899999999999</v>
      </c>
      <c r="C440" s="12">
        <v>2.0489999999999999</v>
      </c>
      <c r="D440" s="12">
        <f t="shared" si="6"/>
        <v>2.4086213714511375</v>
      </c>
    </row>
    <row r="441" spans="1:4" x14ac:dyDescent="0.2">
      <c r="A441" s="13">
        <v>39934</v>
      </c>
      <c r="B441" s="26">
        <v>2.13022</v>
      </c>
      <c r="C441" s="12">
        <v>2.2654999999999998</v>
      </c>
      <c r="D441" s="12">
        <f t="shared" si="6"/>
        <v>2.6592064263315529</v>
      </c>
    </row>
    <row r="442" spans="1:4" x14ac:dyDescent="0.2">
      <c r="A442" s="13">
        <v>39965</v>
      </c>
      <c r="B442" s="26">
        <v>2.1478999999999999</v>
      </c>
      <c r="C442" s="12">
        <v>2.6305999999999998</v>
      </c>
      <c r="D442" s="12">
        <f t="shared" si="6"/>
        <v>3.0623385447180969</v>
      </c>
    </row>
    <row r="443" spans="1:4" x14ac:dyDescent="0.2">
      <c r="A443" s="13">
        <v>39995</v>
      </c>
      <c r="B443" s="26">
        <v>2.1472600000000002</v>
      </c>
      <c r="C443" s="12">
        <v>2.5265</v>
      </c>
      <c r="D443" s="12">
        <f t="shared" si="6"/>
        <v>2.9420300990564718</v>
      </c>
    </row>
    <row r="444" spans="1:4" x14ac:dyDescent="0.2">
      <c r="A444" s="13">
        <v>40026</v>
      </c>
      <c r="B444" s="26">
        <v>2.1544500000000002</v>
      </c>
      <c r="C444" s="12">
        <v>2.6164000000000001</v>
      </c>
      <c r="D444" s="12">
        <f t="shared" si="6"/>
        <v>3.0365480929239483</v>
      </c>
    </row>
    <row r="445" spans="1:4" x14ac:dyDescent="0.2">
      <c r="A445" s="13">
        <v>40057</v>
      </c>
      <c r="B445" s="26">
        <v>2.1586099999999999</v>
      </c>
      <c r="C445" s="12">
        <v>2.5539999999999998</v>
      </c>
      <c r="D445" s="12">
        <f t="shared" si="6"/>
        <v>2.9584153774882913</v>
      </c>
    </row>
    <row r="446" spans="1:4" x14ac:dyDescent="0.2">
      <c r="A446" s="13">
        <v>40087</v>
      </c>
      <c r="B446" s="26">
        <v>2.1650900000000002</v>
      </c>
      <c r="C446" s="12">
        <v>2.55125</v>
      </c>
      <c r="D446" s="12">
        <f t="shared" si="6"/>
        <v>2.9463850792576749</v>
      </c>
    </row>
    <row r="447" spans="1:4" x14ac:dyDescent="0.2">
      <c r="A447" s="13">
        <v>40118</v>
      </c>
      <c r="B447" s="26">
        <v>2.1723400000000002</v>
      </c>
      <c r="C447" s="12">
        <v>2.6514000000000002</v>
      </c>
      <c r="D447" s="12">
        <f t="shared" si="6"/>
        <v>3.0518268934881281</v>
      </c>
    </row>
    <row r="448" spans="1:4" x14ac:dyDescent="0.2">
      <c r="A448" s="13">
        <v>40148</v>
      </c>
      <c r="B448" s="26">
        <v>2.17347</v>
      </c>
      <c r="C448" s="12">
        <v>2.6072500000000001</v>
      </c>
      <c r="D448" s="12">
        <f t="shared" si="6"/>
        <v>2.9994489103829363</v>
      </c>
    </row>
    <row r="449" spans="1:4" x14ac:dyDescent="0.2">
      <c r="A449" s="13">
        <v>40179</v>
      </c>
      <c r="B449" s="26">
        <v>2.1748799999999999</v>
      </c>
      <c r="C449" s="12">
        <v>2.7149999999999999</v>
      </c>
      <c r="D449" s="12">
        <f t="shared" si="6"/>
        <v>3.1213824004082986</v>
      </c>
    </row>
    <row r="450" spans="1:4" x14ac:dyDescent="0.2">
      <c r="A450" s="13">
        <v>40210</v>
      </c>
      <c r="B450" s="26">
        <v>2.1728100000000001</v>
      </c>
      <c r="C450" s="12">
        <v>2.6440000000000001</v>
      </c>
      <c r="D450" s="12">
        <f t="shared" si="6"/>
        <v>3.0426510132040998</v>
      </c>
    </row>
    <row r="451" spans="1:4" x14ac:dyDescent="0.2">
      <c r="A451" s="13">
        <v>40238</v>
      </c>
      <c r="B451" s="26">
        <v>2.17353</v>
      </c>
      <c r="C451" s="12">
        <v>2.7715999999999998</v>
      </c>
      <c r="D451" s="12">
        <f t="shared" si="6"/>
        <v>3.1884334502859404</v>
      </c>
    </row>
    <row r="452" spans="1:4" x14ac:dyDescent="0.2">
      <c r="A452" s="13">
        <v>40269</v>
      </c>
      <c r="B452" s="26">
        <v>2.1740300000000001</v>
      </c>
      <c r="C452" s="12">
        <v>2.8482500000000002</v>
      </c>
      <c r="D452" s="12">
        <f t="shared" si="6"/>
        <v>3.2758576101755725</v>
      </c>
    </row>
    <row r="453" spans="1:4" x14ac:dyDescent="0.2">
      <c r="A453" s="13">
        <v>40299</v>
      </c>
      <c r="B453" s="26">
        <v>2.1728999999999998</v>
      </c>
      <c r="C453" s="12">
        <v>2.8361999999999998</v>
      </c>
      <c r="D453" s="12">
        <f t="shared" si="6"/>
        <v>3.2636949217175206</v>
      </c>
    </row>
    <row r="454" spans="1:4" x14ac:dyDescent="0.2">
      <c r="A454" s="13">
        <v>40330</v>
      </c>
      <c r="B454" s="26">
        <v>2.1719900000000001</v>
      </c>
      <c r="C454" s="12">
        <v>2.7315</v>
      </c>
      <c r="D454" s="12">
        <f t="shared" si="6"/>
        <v>3.1445306081059305</v>
      </c>
    </row>
    <row r="455" spans="1:4" x14ac:dyDescent="0.2">
      <c r="A455" s="13">
        <v>40360</v>
      </c>
      <c r="B455" s="26">
        <v>2.17605</v>
      </c>
      <c r="C455" s="12">
        <v>2.7287499999999998</v>
      </c>
      <c r="D455" s="12">
        <f t="shared" si="6"/>
        <v>3.1355037286597276</v>
      </c>
    </row>
    <row r="456" spans="1:4" x14ac:dyDescent="0.2">
      <c r="A456" s="13">
        <v>40391</v>
      </c>
      <c r="B456" s="26">
        <v>2.17923</v>
      </c>
      <c r="C456" s="12">
        <v>2.7298</v>
      </c>
      <c r="D456" s="12">
        <f t="shared" si="6"/>
        <v>3.1321330591998091</v>
      </c>
    </row>
    <row r="457" spans="1:4" x14ac:dyDescent="0.2">
      <c r="A457" s="13">
        <v>40422</v>
      </c>
      <c r="B457" s="26">
        <v>2.18275</v>
      </c>
      <c r="C457" s="12">
        <v>2.7050000000000001</v>
      </c>
      <c r="D457" s="12">
        <f t="shared" si="6"/>
        <v>3.0986727682968733</v>
      </c>
    </row>
    <row r="458" spans="1:4" x14ac:dyDescent="0.2">
      <c r="A458" s="13">
        <v>40452</v>
      </c>
      <c r="B458" s="26">
        <v>2.19035</v>
      </c>
      <c r="C458" s="12">
        <v>2.8005</v>
      </c>
      <c r="D458" s="12">
        <f t="shared" si="6"/>
        <v>3.1969401276051777</v>
      </c>
    </row>
    <row r="459" spans="1:4" x14ac:dyDescent="0.2">
      <c r="A459" s="13">
        <v>40483</v>
      </c>
      <c r="B459" s="26">
        <v>2.1959</v>
      </c>
      <c r="C459" s="12">
        <v>2.859</v>
      </c>
      <c r="D459" s="12">
        <f t="shared" si="6"/>
        <v>3.2554725638690289</v>
      </c>
    </row>
    <row r="460" spans="1:4" x14ac:dyDescent="0.2">
      <c r="A460" s="13">
        <v>40513</v>
      </c>
      <c r="B460" s="26">
        <v>2.20472</v>
      </c>
      <c r="C460" s="12">
        <v>2.9929999999999999</v>
      </c>
      <c r="D460" s="12">
        <f t="shared" si="6"/>
        <v>3.394421097010051</v>
      </c>
    </row>
    <row r="461" spans="1:4" x14ac:dyDescent="0.2">
      <c r="A461" s="13">
        <v>40544</v>
      </c>
      <c r="B461" s="26">
        <v>2.2118699999999998</v>
      </c>
      <c r="C461" s="12">
        <v>3.0948000000000002</v>
      </c>
      <c r="D461" s="12">
        <f t="shared" si="6"/>
        <v>3.4985286348655218</v>
      </c>
    </row>
    <row r="462" spans="1:4" x14ac:dyDescent="0.2">
      <c r="A462" s="13">
        <v>40575</v>
      </c>
      <c r="B462" s="26">
        <v>2.2189800000000002</v>
      </c>
      <c r="C462" s="12">
        <v>3.2109999999999999</v>
      </c>
      <c r="D462" s="12">
        <f t="shared" si="6"/>
        <v>3.6182565805009506</v>
      </c>
    </row>
    <row r="463" spans="1:4" x14ac:dyDescent="0.2">
      <c r="A463" s="13">
        <v>40603</v>
      </c>
      <c r="B463" s="26">
        <v>2.2304599999999999</v>
      </c>
      <c r="C463" s="12">
        <v>3.5612499999999998</v>
      </c>
      <c r="D463" s="12">
        <f t="shared" si="6"/>
        <v>3.9922751545645299</v>
      </c>
    </row>
    <row r="464" spans="1:4" x14ac:dyDescent="0.2">
      <c r="A464" s="13">
        <v>40634</v>
      </c>
      <c r="B464" s="26">
        <v>2.2409300000000001</v>
      </c>
      <c r="C464" s="12">
        <v>3.7995000000000001</v>
      </c>
      <c r="D464" s="12">
        <f t="shared" si="6"/>
        <v>4.2394605773049587</v>
      </c>
    </row>
    <row r="465" spans="1:4" x14ac:dyDescent="0.2">
      <c r="A465" s="13">
        <v>40664</v>
      </c>
      <c r="B465" s="26">
        <v>2.2480600000000002</v>
      </c>
      <c r="C465" s="12">
        <v>3.9062000000000001</v>
      </c>
      <c r="D465" s="12">
        <f t="shared" si="6"/>
        <v>4.3446922615054753</v>
      </c>
    </row>
    <row r="466" spans="1:4" x14ac:dyDescent="0.2">
      <c r="A466" s="13">
        <v>40695</v>
      </c>
      <c r="B466" s="26">
        <v>2.2480600000000002</v>
      </c>
      <c r="C466" s="12">
        <v>3.68</v>
      </c>
      <c r="D466" s="12">
        <f t="shared" si="6"/>
        <v>4.0931000774000692</v>
      </c>
    </row>
    <row r="467" spans="1:4" x14ac:dyDescent="0.2">
      <c r="A467" s="13">
        <v>40725</v>
      </c>
      <c r="B467" s="26">
        <v>2.2539500000000001</v>
      </c>
      <c r="C467" s="12">
        <v>3.6502500000000002</v>
      </c>
      <c r="D467" s="12">
        <f t="shared" si="6"/>
        <v>4.0494008980900196</v>
      </c>
    </row>
    <row r="468" spans="1:4" x14ac:dyDescent="0.2">
      <c r="A468" s="13">
        <v>40756</v>
      </c>
      <c r="B468" s="26">
        <v>2.2610600000000001</v>
      </c>
      <c r="C468" s="12">
        <v>3.6394000000000002</v>
      </c>
      <c r="D468" s="12">
        <f t="shared" si="6"/>
        <v>4.0246687968474966</v>
      </c>
    </row>
    <row r="469" spans="1:4" x14ac:dyDescent="0.2">
      <c r="A469" s="13">
        <v>40787</v>
      </c>
      <c r="B469" s="26">
        <v>2.2659699999999998</v>
      </c>
      <c r="C469" s="12">
        <v>3.6112500000000001</v>
      </c>
      <c r="D469" s="12">
        <f t="shared" si="6"/>
        <v>3.9848854535805867</v>
      </c>
    </row>
    <row r="470" spans="1:4" x14ac:dyDescent="0.2">
      <c r="A470" s="13">
        <v>40817</v>
      </c>
      <c r="B470" s="26">
        <v>2.2675000000000001</v>
      </c>
      <c r="C470" s="12">
        <v>3.448</v>
      </c>
      <c r="D470" s="12">
        <f t="shared" si="6"/>
        <v>3.8021776476295481</v>
      </c>
    </row>
    <row r="471" spans="1:4" x14ac:dyDescent="0.2">
      <c r="A471" s="13">
        <v>40848</v>
      </c>
      <c r="B471" s="26">
        <v>2.27169</v>
      </c>
      <c r="C471" s="12">
        <v>3.38375</v>
      </c>
      <c r="D471" s="12">
        <f t="shared" si="6"/>
        <v>3.7244456874617575</v>
      </c>
    </row>
    <row r="472" spans="1:4" x14ac:dyDescent="0.2">
      <c r="A472" s="13">
        <v>40878</v>
      </c>
      <c r="B472" s="26">
        <v>2.27223</v>
      </c>
      <c r="C472" s="12">
        <v>3.2657500000000002</v>
      </c>
      <c r="D472" s="12">
        <f t="shared" si="6"/>
        <v>3.5937105036682029</v>
      </c>
    </row>
    <row r="473" spans="1:4" x14ac:dyDescent="0.2">
      <c r="A473" s="13">
        <v>40909</v>
      </c>
      <c r="B473" s="26">
        <v>2.2784200000000001</v>
      </c>
      <c r="C473" s="12">
        <v>3.38</v>
      </c>
      <c r="D473" s="12">
        <f t="shared" si="6"/>
        <v>3.7093290350330492</v>
      </c>
    </row>
    <row r="474" spans="1:4" x14ac:dyDescent="0.2">
      <c r="A474" s="13">
        <v>40940</v>
      </c>
      <c r="B474" s="26">
        <v>2.28329</v>
      </c>
      <c r="C474" s="12">
        <v>3.57925</v>
      </c>
      <c r="D474" s="12">
        <f t="shared" si="6"/>
        <v>3.9196149184948035</v>
      </c>
    </row>
    <row r="475" spans="1:4" x14ac:dyDescent="0.2">
      <c r="A475" s="13">
        <v>40969</v>
      </c>
      <c r="B475" s="26">
        <v>2.2880699999999998</v>
      </c>
      <c r="C475" s="12">
        <v>3.85175</v>
      </c>
      <c r="D475" s="12">
        <f t="shared" si="6"/>
        <v>4.2092161427535002</v>
      </c>
    </row>
    <row r="476" spans="1:4" x14ac:dyDescent="0.2">
      <c r="A476" s="13">
        <v>41000</v>
      </c>
      <c r="B476" s="26">
        <v>2.2918699999999999</v>
      </c>
      <c r="C476" s="12">
        <v>3.9003999999999999</v>
      </c>
      <c r="D476" s="12">
        <f t="shared" si="6"/>
        <v>4.2553139867444498</v>
      </c>
    </row>
    <row r="477" spans="1:4" x14ac:dyDescent="0.2">
      <c r="A477" s="13">
        <v>41030</v>
      </c>
      <c r="B477" s="26">
        <v>2.2871299999999999</v>
      </c>
      <c r="C477" s="12">
        <v>3.7322500000000001</v>
      </c>
      <c r="D477" s="12">
        <f t="shared" si="6"/>
        <v>4.0803021027444881</v>
      </c>
    </row>
    <row r="478" spans="1:4" x14ac:dyDescent="0.2">
      <c r="A478" s="13">
        <v>41061</v>
      </c>
      <c r="B478" s="26">
        <v>2.2852399999999999</v>
      </c>
      <c r="C478" s="12">
        <v>3.5387499999999998</v>
      </c>
      <c r="D478" s="12">
        <f t="shared" si="6"/>
        <v>3.8719568442483068</v>
      </c>
    </row>
    <row r="479" spans="1:4" x14ac:dyDescent="0.2">
      <c r="A479" s="13">
        <v>41091</v>
      </c>
      <c r="B479" s="26">
        <v>2.2858999999999998</v>
      </c>
      <c r="C479" s="12">
        <v>3.4392</v>
      </c>
      <c r="D479" s="12">
        <f t="shared" si="6"/>
        <v>3.7619467808740543</v>
      </c>
    </row>
    <row r="480" spans="1:4" x14ac:dyDescent="0.2">
      <c r="A480" s="13">
        <v>41122</v>
      </c>
      <c r="B480" s="26">
        <v>2.2991799999999998</v>
      </c>
      <c r="C480" s="12">
        <v>3.7214999999999998</v>
      </c>
      <c r="D480" s="12">
        <f t="shared" si="6"/>
        <v>4.0472263439574112</v>
      </c>
    </row>
    <row r="481" spans="1:4" x14ac:dyDescent="0.2">
      <c r="A481" s="13">
        <v>41153</v>
      </c>
      <c r="B481" s="26">
        <v>2.3101500000000001</v>
      </c>
      <c r="C481" s="12">
        <v>3.8485</v>
      </c>
      <c r="D481" s="12">
        <f t="shared" si="6"/>
        <v>4.1654675343592409</v>
      </c>
    </row>
    <row r="482" spans="1:4" x14ac:dyDescent="0.2">
      <c r="A482" s="13">
        <v>41183</v>
      </c>
      <c r="B482" s="26">
        <v>2.3163800000000001</v>
      </c>
      <c r="C482" s="12">
        <v>3.7456</v>
      </c>
      <c r="D482" s="12">
        <f t="shared" si="6"/>
        <v>4.0431889047565601</v>
      </c>
    </row>
    <row r="483" spans="1:4" x14ac:dyDescent="0.2">
      <c r="A483" s="13">
        <v>41214</v>
      </c>
      <c r="B483" s="26">
        <v>2.3124899999999999</v>
      </c>
      <c r="C483" s="12">
        <v>3.4517500000000001</v>
      </c>
      <c r="D483" s="12">
        <f t="shared" si="6"/>
        <v>3.7322601956116572</v>
      </c>
    </row>
    <row r="484" spans="1:4" x14ac:dyDescent="0.2">
      <c r="A484" s="19">
        <v>41244</v>
      </c>
      <c r="B484" s="26">
        <v>2.3122099999999999</v>
      </c>
      <c r="C484" s="12">
        <v>3.3104</v>
      </c>
      <c r="D484" s="12">
        <f t="shared" si="6"/>
        <v>3.579856689833536</v>
      </c>
    </row>
    <row r="485" spans="1:4" x14ac:dyDescent="0.2">
      <c r="A485" s="13">
        <v>41275</v>
      </c>
      <c r="B485" s="26">
        <v>2.3167900000000001</v>
      </c>
      <c r="C485" s="12">
        <v>3.3184999999999998</v>
      </c>
      <c r="D485" s="12">
        <f t="shared" si="6"/>
        <v>3.5815217669706789</v>
      </c>
    </row>
    <row r="486" spans="1:4" x14ac:dyDescent="0.2">
      <c r="A486" s="13">
        <v>41306</v>
      </c>
      <c r="B486" s="26">
        <v>2.3293699999999999</v>
      </c>
      <c r="C486" s="12">
        <v>3.67</v>
      </c>
      <c r="D486" s="12">
        <f t="shared" si="6"/>
        <v>3.9394902441432662</v>
      </c>
    </row>
    <row r="487" spans="1:4" x14ac:dyDescent="0.2">
      <c r="A487" s="13">
        <v>41334</v>
      </c>
      <c r="B487" s="26">
        <v>2.3228200000000001</v>
      </c>
      <c r="C487" s="12">
        <v>3.7112500000000002</v>
      </c>
      <c r="D487" s="12">
        <f t="shared" si="6"/>
        <v>3.9950028806579936</v>
      </c>
    </row>
    <row r="488" spans="1:4" x14ac:dyDescent="0.2">
      <c r="A488" s="13">
        <v>41365</v>
      </c>
      <c r="B488" s="26">
        <v>2.3179699999999999</v>
      </c>
      <c r="C488" s="12">
        <v>3.5701999999999998</v>
      </c>
      <c r="D488" s="12">
        <f t="shared" si="6"/>
        <v>3.8512097971069514</v>
      </c>
    </row>
    <row r="489" spans="1:4" x14ac:dyDescent="0.2">
      <c r="A489" s="13">
        <v>41395</v>
      </c>
      <c r="B489" s="26">
        <v>2.3189299999999999</v>
      </c>
      <c r="C489" s="12">
        <v>3.6147499999999999</v>
      </c>
      <c r="D489" s="12">
        <f t="shared" ref="D489:D544" si="7">C489*$B$569/B489</f>
        <v>3.8976520855523886</v>
      </c>
    </row>
    <row r="490" spans="1:4" x14ac:dyDescent="0.2">
      <c r="A490" s="13">
        <v>41426</v>
      </c>
      <c r="B490" s="26">
        <v>2.3244500000000001</v>
      </c>
      <c r="C490" s="12">
        <v>3.6259999999999999</v>
      </c>
      <c r="D490" s="12">
        <f t="shared" si="7"/>
        <v>3.9004977702252139</v>
      </c>
    </row>
    <row r="491" spans="1:4" x14ac:dyDescent="0.2">
      <c r="A491" s="13">
        <v>41456</v>
      </c>
      <c r="B491" s="26">
        <v>2.3290000000000002</v>
      </c>
      <c r="C491" s="12">
        <v>3.5910000000000002</v>
      </c>
      <c r="D491" s="12">
        <f t="shared" si="7"/>
        <v>3.8553016088449978</v>
      </c>
    </row>
    <row r="492" spans="1:4" x14ac:dyDescent="0.2">
      <c r="A492" s="13">
        <v>41487</v>
      </c>
      <c r="B492" s="26">
        <v>2.3345600000000002</v>
      </c>
      <c r="C492" s="12">
        <v>3.57375</v>
      </c>
      <c r="D492" s="12">
        <f t="shared" si="7"/>
        <v>3.8276442900375232</v>
      </c>
    </row>
    <row r="493" spans="1:4" x14ac:dyDescent="0.2">
      <c r="A493" s="13">
        <v>41518</v>
      </c>
      <c r="B493" s="26">
        <v>2.3354400000000002</v>
      </c>
      <c r="C493" s="12">
        <v>3.5324</v>
      </c>
      <c r="D493" s="12">
        <f t="shared" si="7"/>
        <v>3.7819310326105575</v>
      </c>
    </row>
    <row r="494" spans="1:4" x14ac:dyDescent="0.2">
      <c r="A494" s="13">
        <v>41548</v>
      </c>
      <c r="B494" s="26">
        <v>2.3366899999999999</v>
      </c>
      <c r="C494" s="12">
        <v>3.34375</v>
      </c>
      <c r="D494" s="12">
        <f t="shared" si="7"/>
        <v>3.5780395960739337</v>
      </c>
    </row>
    <row r="495" spans="1:4" x14ac:dyDescent="0.2">
      <c r="A495" s="13">
        <v>41579</v>
      </c>
      <c r="B495" s="26">
        <v>2.3410000000000002</v>
      </c>
      <c r="C495" s="12">
        <v>3.24275</v>
      </c>
      <c r="D495" s="12">
        <f t="shared" si="7"/>
        <v>3.4635742104869718</v>
      </c>
    </row>
    <row r="496" spans="1:4" x14ac:dyDescent="0.2">
      <c r="A496" s="19">
        <v>41609</v>
      </c>
      <c r="B496" s="26">
        <v>2.3471899999999999</v>
      </c>
      <c r="C496" s="12">
        <v>3.2764000000000002</v>
      </c>
      <c r="D496" s="12">
        <f t="shared" si="7"/>
        <v>3.4902867934849766</v>
      </c>
    </row>
    <row r="497" spans="1:4" x14ac:dyDescent="0.2">
      <c r="A497" s="13">
        <v>41640</v>
      </c>
      <c r="B497" s="26">
        <v>2.3534700000000002</v>
      </c>
      <c r="C497" s="12">
        <v>3.3125</v>
      </c>
      <c r="D497" s="12">
        <f t="shared" si="7"/>
        <v>3.5193273389930608</v>
      </c>
    </row>
    <row r="498" spans="1:4" x14ac:dyDescent="0.2">
      <c r="A498" s="13">
        <v>41671</v>
      </c>
      <c r="B498" s="26">
        <v>2.3552200000000001</v>
      </c>
      <c r="C498" s="12">
        <v>3.3562500000000002</v>
      </c>
      <c r="D498" s="12">
        <f t="shared" si="7"/>
        <v>3.5631595164146024</v>
      </c>
    </row>
    <row r="499" spans="1:4" x14ac:dyDescent="0.2">
      <c r="A499" s="13">
        <v>41699</v>
      </c>
      <c r="B499" s="26">
        <v>2.3595600000000001</v>
      </c>
      <c r="C499" s="12">
        <v>3.5331999999999999</v>
      </c>
      <c r="D499" s="12">
        <f t="shared" si="7"/>
        <v>3.7441189647222366</v>
      </c>
    </row>
    <row r="500" spans="1:4" x14ac:dyDescent="0.2">
      <c r="A500" s="13">
        <v>41730</v>
      </c>
      <c r="B500" s="26">
        <v>2.36463</v>
      </c>
      <c r="C500" s="12">
        <v>3.6607500000000002</v>
      </c>
      <c r="D500" s="12">
        <f t="shared" si="7"/>
        <v>3.8709656617525789</v>
      </c>
    </row>
    <row r="501" spans="1:4" x14ac:dyDescent="0.2">
      <c r="A501" s="13">
        <v>41760</v>
      </c>
      <c r="B501" s="26">
        <v>2.3686699999999998</v>
      </c>
      <c r="C501" s="12">
        <v>3.6727500000000002</v>
      </c>
      <c r="D501" s="12">
        <f t="shared" si="7"/>
        <v>3.8770307965018347</v>
      </c>
    </row>
    <row r="502" spans="1:4" x14ac:dyDescent="0.2">
      <c r="A502" s="13">
        <v>41791</v>
      </c>
      <c r="B502" s="26">
        <v>2.37188</v>
      </c>
      <c r="C502" s="12">
        <v>3.6916000000000002</v>
      </c>
      <c r="D502" s="12">
        <f t="shared" si="7"/>
        <v>3.8916553102180553</v>
      </c>
    </row>
    <row r="503" spans="1:4" x14ac:dyDescent="0.2">
      <c r="A503" s="13">
        <v>41821</v>
      </c>
      <c r="B503" s="26">
        <v>2.3748499999999999</v>
      </c>
      <c r="C503" s="12">
        <v>3.6112500000000001</v>
      </c>
      <c r="D503" s="12">
        <f t="shared" si="7"/>
        <v>3.8021899872623539</v>
      </c>
    </row>
    <row r="504" spans="1:4" x14ac:dyDescent="0.2">
      <c r="A504" s="13">
        <v>41852</v>
      </c>
      <c r="B504" s="26">
        <v>2.37439</v>
      </c>
      <c r="C504" s="12">
        <v>3.4864999999999999</v>
      </c>
      <c r="D504" s="12">
        <f t="shared" si="7"/>
        <v>3.6715551659584142</v>
      </c>
    </row>
    <row r="505" spans="1:4" x14ac:dyDescent="0.2">
      <c r="A505" s="13">
        <v>41883</v>
      </c>
      <c r="B505" s="26">
        <v>2.37452</v>
      </c>
      <c r="C505" s="12">
        <v>3.4062000000000001</v>
      </c>
      <c r="D505" s="12">
        <f t="shared" si="7"/>
        <v>3.5867966517022389</v>
      </c>
    </row>
    <row r="506" spans="1:4" x14ac:dyDescent="0.2">
      <c r="A506" s="13">
        <v>41913</v>
      </c>
      <c r="B506" s="26">
        <v>2.3744700000000001</v>
      </c>
      <c r="C506" s="12">
        <v>3.1705000000000001</v>
      </c>
      <c r="D506" s="12">
        <f t="shared" si="7"/>
        <v>3.3386701447059766</v>
      </c>
    </row>
    <row r="507" spans="1:4" x14ac:dyDescent="0.2">
      <c r="A507" s="13">
        <v>41944</v>
      </c>
      <c r="B507" s="26">
        <v>2.3704200000000002</v>
      </c>
      <c r="C507" s="12">
        <v>2.9122499999999998</v>
      </c>
      <c r="D507" s="12">
        <f t="shared" si="7"/>
        <v>3.0719616811577692</v>
      </c>
    </row>
    <row r="508" spans="1:4" x14ac:dyDescent="0.2">
      <c r="A508" s="19">
        <v>41974</v>
      </c>
      <c r="B508" s="26">
        <v>2.3626999999999998</v>
      </c>
      <c r="C508" s="12">
        <v>2.5426000000000002</v>
      </c>
      <c r="D508" s="12">
        <f t="shared" si="7"/>
        <v>2.6908030068142383</v>
      </c>
    </row>
    <row r="509" spans="1:4" x14ac:dyDescent="0.2">
      <c r="A509" s="13">
        <v>42005</v>
      </c>
      <c r="B509" s="26">
        <v>2.34836</v>
      </c>
      <c r="C509" s="12">
        <v>2.1157499999999998</v>
      </c>
      <c r="D509" s="12">
        <f t="shared" si="7"/>
        <v>2.2527454341540478</v>
      </c>
    </row>
    <row r="510" spans="1:4" x14ac:dyDescent="0.2">
      <c r="A510" s="13">
        <v>42036</v>
      </c>
      <c r="B510" s="26">
        <v>2.3527399999999998</v>
      </c>
      <c r="C510" s="12">
        <v>2.2162500000000001</v>
      </c>
      <c r="D510" s="12">
        <f t="shared" si="7"/>
        <v>2.3553597831677111</v>
      </c>
    </row>
    <row r="511" spans="1:4" x14ac:dyDescent="0.2">
      <c r="A511" s="13">
        <v>42064</v>
      </c>
      <c r="B511" s="26">
        <v>2.3595600000000001</v>
      </c>
      <c r="C511" s="12">
        <v>2.4636</v>
      </c>
      <c r="D511" s="12">
        <f t="shared" si="7"/>
        <v>2.6106678029802168</v>
      </c>
    </row>
    <row r="512" spans="1:4" x14ac:dyDescent="0.2">
      <c r="A512" s="13">
        <v>42095</v>
      </c>
      <c r="B512" s="26">
        <v>2.36165</v>
      </c>
      <c r="C512" s="12">
        <v>2.4689999999999999</v>
      </c>
      <c r="D512" s="12">
        <f t="shared" si="7"/>
        <v>2.6140747244511253</v>
      </c>
    </row>
    <row r="513" spans="1:4" x14ac:dyDescent="0.2">
      <c r="A513" s="13">
        <v>42125</v>
      </c>
      <c r="B513" s="26">
        <v>2.3695200000000001</v>
      </c>
      <c r="C513" s="12">
        <v>2.7182499999999998</v>
      </c>
      <c r="D513" s="12">
        <f t="shared" si="7"/>
        <v>2.8684115391513894</v>
      </c>
    </row>
    <row r="514" spans="1:4" x14ac:dyDescent="0.2">
      <c r="A514" s="13">
        <v>42156</v>
      </c>
      <c r="B514" s="26">
        <v>2.3761800000000002</v>
      </c>
      <c r="C514" s="12">
        <v>2.8016000000000001</v>
      </c>
      <c r="D514" s="12">
        <f t="shared" si="7"/>
        <v>2.9480798033818987</v>
      </c>
    </row>
    <row r="515" spans="1:4" x14ac:dyDescent="0.2">
      <c r="A515" s="13">
        <v>42186</v>
      </c>
      <c r="B515" s="26">
        <v>2.3799299999999999</v>
      </c>
      <c r="C515" s="12">
        <v>2.7934999999999999</v>
      </c>
      <c r="D515" s="12">
        <f t="shared" si="7"/>
        <v>2.9349245101746688</v>
      </c>
    </row>
    <row r="516" spans="1:4" x14ac:dyDescent="0.2">
      <c r="A516" s="13">
        <v>42217</v>
      </c>
      <c r="B516" s="26">
        <v>2.3798900000000001</v>
      </c>
      <c r="C516" s="12">
        <v>2.6362000000000001</v>
      </c>
      <c r="D516" s="12">
        <f t="shared" si="7"/>
        <v>2.7697075475757287</v>
      </c>
    </row>
    <row r="517" spans="1:4" x14ac:dyDescent="0.2">
      <c r="A517" s="13">
        <v>42248</v>
      </c>
      <c r="B517" s="26">
        <v>2.3746700000000001</v>
      </c>
      <c r="C517" s="12">
        <v>2.3652500000000001</v>
      </c>
      <c r="D517" s="12">
        <f t="shared" si="7"/>
        <v>2.4904981783784699</v>
      </c>
    </row>
    <row r="518" spans="1:4" x14ac:dyDescent="0.2">
      <c r="A518" s="13">
        <v>42278</v>
      </c>
      <c r="B518" s="26">
        <v>2.37764</v>
      </c>
      <c r="C518" s="12">
        <v>2.29</v>
      </c>
      <c r="D518" s="12">
        <f t="shared" si="7"/>
        <v>2.4082514299894013</v>
      </c>
    </row>
    <row r="519" spans="1:4" x14ac:dyDescent="0.2">
      <c r="A519" s="13">
        <v>42309</v>
      </c>
      <c r="B519" s="26">
        <v>2.3807200000000002</v>
      </c>
      <c r="C519" s="12">
        <v>2.1579999999999999</v>
      </c>
      <c r="D519" s="12">
        <f t="shared" si="7"/>
        <v>2.266499162438254</v>
      </c>
    </row>
    <row r="520" spans="1:4" x14ac:dyDescent="0.2">
      <c r="A520" s="19">
        <v>42339</v>
      </c>
      <c r="B520" s="26">
        <v>2.3782700000000001</v>
      </c>
      <c r="C520" s="12">
        <v>2.0375000000000001</v>
      </c>
      <c r="D520" s="12">
        <f t="shared" si="7"/>
        <v>2.1421451885193861</v>
      </c>
    </row>
    <row r="521" spans="1:4" x14ac:dyDescent="0.2">
      <c r="A521" s="13">
        <v>42370</v>
      </c>
      <c r="B521" s="26">
        <v>2.3799000000000001</v>
      </c>
      <c r="C521" s="12">
        <v>1.9484999999999999</v>
      </c>
      <c r="D521" s="12">
        <f t="shared" si="7"/>
        <v>2.0471711099205847</v>
      </c>
    </row>
    <row r="522" spans="1:4" x14ac:dyDescent="0.2">
      <c r="A522" s="13">
        <v>42401</v>
      </c>
      <c r="B522" s="26">
        <v>2.3753199999999999</v>
      </c>
      <c r="C522" s="12">
        <v>1.7636000000000001</v>
      </c>
      <c r="D522" s="12">
        <f t="shared" si="7"/>
        <v>1.8564805673340858</v>
      </c>
    </row>
    <row r="523" spans="1:4" x14ac:dyDescent="0.2">
      <c r="A523" s="13">
        <v>42430</v>
      </c>
      <c r="B523" s="26">
        <v>2.38022</v>
      </c>
      <c r="C523" s="12">
        <v>1.96875</v>
      </c>
      <c r="D523" s="12">
        <f t="shared" si="7"/>
        <v>2.0681684754980632</v>
      </c>
    </row>
    <row r="524" spans="1:4" x14ac:dyDescent="0.2">
      <c r="A524" s="13">
        <v>42461</v>
      </c>
      <c r="B524" s="26">
        <v>2.3884300000000001</v>
      </c>
      <c r="C524" s="12">
        <v>2.1127500000000001</v>
      </c>
      <c r="D524" s="12">
        <f t="shared" si="7"/>
        <v>2.2118111130533449</v>
      </c>
    </row>
    <row r="525" spans="1:4" x14ac:dyDescent="0.2">
      <c r="A525" s="13">
        <v>42491</v>
      </c>
      <c r="B525" s="26">
        <v>2.39439</v>
      </c>
      <c r="C525" s="12">
        <v>2.2682000000000002</v>
      </c>
      <c r="D525" s="12">
        <f t="shared" si="7"/>
        <v>2.3686391270427962</v>
      </c>
    </row>
    <row r="526" spans="1:4" x14ac:dyDescent="0.2">
      <c r="A526" s="13">
        <v>42522</v>
      </c>
      <c r="B526" s="26">
        <v>2.4007399999999999</v>
      </c>
      <c r="C526" s="12">
        <v>2.3654999999999999</v>
      </c>
      <c r="D526" s="12">
        <f t="shared" si="7"/>
        <v>2.4637138605180069</v>
      </c>
    </row>
    <row r="527" spans="1:4" x14ac:dyDescent="0.2">
      <c r="A527" s="13">
        <v>42552</v>
      </c>
      <c r="B527" s="26">
        <v>2.4005800000000002</v>
      </c>
      <c r="C527" s="12">
        <v>2.2389999999999999</v>
      </c>
      <c r="D527" s="12">
        <f t="shared" si="7"/>
        <v>2.3321170979513282</v>
      </c>
    </row>
    <row r="528" spans="1:4" x14ac:dyDescent="0.2">
      <c r="A528" s="13">
        <v>42583</v>
      </c>
      <c r="B528" s="26">
        <v>2.4056899999999999</v>
      </c>
      <c r="C528" s="12">
        <v>2.1776</v>
      </c>
      <c r="D528" s="12">
        <f t="shared" si="7"/>
        <v>2.2633456759599118</v>
      </c>
    </row>
    <row r="529" spans="1:5" x14ac:dyDescent="0.2">
      <c r="A529" s="13">
        <v>42614</v>
      </c>
      <c r="B529" s="26">
        <v>2.4101699999999999</v>
      </c>
      <c r="C529" s="12">
        <v>2.2185000000000001</v>
      </c>
      <c r="D529" s="12">
        <f t="shared" si="7"/>
        <v>2.3015700612404939</v>
      </c>
    </row>
    <row r="530" spans="1:5" x14ac:dyDescent="0.2">
      <c r="A530" s="13">
        <v>42644</v>
      </c>
      <c r="B530" s="26">
        <v>2.4166699999999999</v>
      </c>
      <c r="C530" s="12">
        <v>2.2494000000000001</v>
      </c>
      <c r="D530" s="12">
        <f t="shared" si="7"/>
        <v>2.3273504449511107</v>
      </c>
    </row>
    <row r="531" spans="1:5" x14ac:dyDescent="0.2">
      <c r="A531" s="13">
        <v>42675</v>
      </c>
      <c r="B531" s="26">
        <v>2.4208099999999999</v>
      </c>
      <c r="C531" s="12">
        <v>2.1815000000000002</v>
      </c>
      <c r="D531" s="12">
        <f t="shared" si="7"/>
        <v>2.2532374228047645</v>
      </c>
    </row>
    <row r="532" spans="1:5" x14ac:dyDescent="0.2">
      <c r="A532" s="13">
        <v>42705</v>
      </c>
      <c r="B532" s="26">
        <v>2.4278400000000002</v>
      </c>
      <c r="C532" s="12">
        <v>2.2542499999999999</v>
      </c>
      <c r="D532" s="12">
        <f t="shared" si="7"/>
        <v>2.321637761240444</v>
      </c>
    </row>
    <row r="533" spans="1:5" x14ac:dyDescent="0.2">
      <c r="A533" s="13">
        <v>42736</v>
      </c>
      <c r="B533" s="26">
        <v>2.44028</v>
      </c>
      <c r="C533" s="12">
        <v>2.3490000000000002</v>
      </c>
      <c r="D533" s="12">
        <f t="shared" si="7"/>
        <v>2.4068875428229553</v>
      </c>
    </row>
    <row r="534" spans="1:5" x14ac:dyDescent="0.2">
      <c r="A534" s="13">
        <v>42767</v>
      </c>
      <c r="B534" s="26">
        <v>2.44102</v>
      </c>
      <c r="C534" s="12">
        <v>2.3039999999999998</v>
      </c>
      <c r="D534" s="12">
        <f t="shared" si="7"/>
        <v>2.3600629114058873</v>
      </c>
    </row>
    <row r="535" spans="1:5" x14ac:dyDescent="0.2">
      <c r="A535" s="13">
        <v>42795</v>
      </c>
      <c r="B535" s="26">
        <v>2.4371700000000001</v>
      </c>
      <c r="C535" s="12">
        <v>2.3250000000000002</v>
      </c>
      <c r="D535" s="12">
        <f t="shared" si="7"/>
        <v>2.3853360762687874</v>
      </c>
    </row>
    <row r="536" spans="1:5" x14ac:dyDescent="0.2">
      <c r="A536" s="13">
        <v>42826</v>
      </c>
      <c r="B536" s="26">
        <v>2.4408699999999999</v>
      </c>
      <c r="C536" s="12">
        <v>2.4172500000000001</v>
      </c>
      <c r="D536" s="12">
        <f t="shared" si="7"/>
        <v>2.4762207709751034</v>
      </c>
    </row>
    <row r="537" spans="1:5" x14ac:dyDescent="0.2">
      <c r="A537" s="13">
        <v>42856</v>
      </c>
      <c r="B537" s="26">
        <v>2.4391099999999999</v>
      </c>
      <c r="C537" s="12">
        <v>2.3914</v>
      </c>
      <c r="D537" s="12">
        <f t="shared" si="7"/>
        <v>2.4515078097338785</v>
      </c>
    </row>
    <row r="538" spans="1:5" x14ac:dyDescent="0.2">
      <c r="A538" s="13">
        <v>42887</v>
      </c>
      <c r="B538" s="26">
        <v>2.4403199999999998</v>
      </c>
      <c r="C538" s="12">
        <v>2.3464999999999998</v>
      </c>
      <c r="D538" s="12">
        <f t="shared" si="7"/>
        <v>2.4042865241033962</v>
      </c>
    </row>
    <row r="539" spans="1:5" x14ac:dyDescent="0.2">
      <c r="A539" s="13">
        <v>42917</v>
      </c>
      <c r="B539" s="26">
        <v>2.4423599999999999</v>
      </c>
      <c r="C539" s="12">
        <v>2.2997999999999998</v>
      </c>
      <c r="D539" s="12">
        <f t="shared" si="7"/>
        <v>2.3544682260600402</v>
      </c>
    </row>
    <row r="540" spans="1:5" x14ac:dyDescent="0.2">
      <c r="A540" s="13">
        <v>42948</v>
      </c>
      <c r="B540" s="26">
        <v>2.45262</v>
      </c>
      <c r="C540" s="12">
        <v>2.3802500000000002</v>
      </c>
      <c r="D540" s="12">
        <f t="shared" si="7"/>
        <v>2.4266366433650548</v>
      </c>
    </row>
    <row r="541" spans="1:5" x14ac:dyDescent="0.2">
      <c r="A541" s="13">
        <v>42979</v>
      </c>
      <c r="B541" s="26">
        <v>2.4639199999999999</v>
      </c>
      <c r="C541" s="12">
        <v>2.6452499999999999</v>
      </c>
      <c r="D541" s="12">
        <f t="shared" si="7"/>
        <v>2.6844329642399107</v>
      </c>
    </row>
    <row r="542" spans="1:5" x14ac:dyDescent="0.2">
      <c r="A542" s="13">
        <v>43009</v>
      </c>
      <c r="B542" s="26">
        <v>2.46583</v>
      </c>
      <c r="C542" s="12">
        <v>2.5049999999999999</v>
      </c>
      <c r="D542" s="12">
        <f t="shared" si="7"/>
        <v>2.5401364185690012</v>
      </c>
    </row>
    <row r="543" spans="1:5" x14ac:dyDescent="0.2">
      <c r="A543" s="13">
        <v>43040</v>
      </c>
      <c r="B543" s="26">
        <v>2.47411</v>
      </c>
      <c r="C543" s="12">
        <v>2.5634999999999999</v>
      </c>
      <c r="D543" s="12">
        <f t="shared" si="7"/>
        <v>2.5907574762237733</v>
      </c>
      <c r="E543" s="37" t="s">
        <v>182</v>
      </c>
    </row>
    <row r="544" spans="1:5" x14ac:dyDescent="0.2">
      <c r="A544" s="13">
        <v>43070</v>
      </c>
      <c r="B544" s="26">
        <v>2.4790999999999999</v>
      </c>
      <c r="C544" s="12">
        <v>2.47675</v>
      </c>
      <c r="D544" s="12">
        <f t="shared" si="7"/>
        <v>2.4980467930902344</v>
      </c>
      <c r="E544" s="37" t="s">
        <v>183</v>
      </c>
    </row>
    <row r="545" spans="1:5" x14ac:dyDescent="0.2">
      <c r="A545" s="13">
        <v>43101</v>
      </c>
      <c r="B545" s="26">
        <v>2.4924499999999998</v>
      </c>
      <c r="C545" s="12">
        <v>2.5546000000000002</v>
      </c>
      <c r="D545" s="12">
        <f t="shared" ref="D545:D556" si="8">C545*$B$569/B545</f>
        <v>2.5627656595719075</v>
      </c>
      <c r="E545">
        <f t="shared" ref="E545:E556" si="9">IF(A546&gt;=$C$1,1,0)</f>
        <v>0</v>
      </c>
    </row>
    <row r="546" spans="1:5" x14ac:dyDescent="0.2">
      <c r="A546" s="13">
        <v>43132</v>
      </c>
      <c r="B546" s="26">
        <v>2.4961899999999999</v>
      </c>
      <c r="C546" s="12">
        <v>2.58725</v>
      </c>
      <c r="D546" s="12">
        <f t="shared" si="8"/>
        <v>2.5916311992476535</v>
      </c>
      <c r="E546">
        <f t="shared" si="9"/>
        <v>0</v>
      </c>
    </row>
    <row r="547" spans="1:5" x14ac:dyDescent="0.2">
      <c r="A547" s="13">
        <v>43160</v>
      </c>
      <c r="B547" s="26">
        <v>2.4984303579999998</v>
      </c>
      <c r="C547" s="12">
        <v>2.5912500000000001</v>
      </c>
      <c r="D547" s="12">
        <f t="shared" si="8"/>
        <v>2.5933104480993507</v>
      </c>
      <c r="E547">
        <f t="shared" si="9"/>
        <v>0</v>
      </c>
    </row>
    <row r="548" spans="1:5" x14ac:dyDescent="0.2">
      <c r="A548" s="13">
        <v>43191</v>
      </c>
      <c r="B548" s="26">
        <v>2.5004170000000001</v>
      </c>
      <c r="C548" s="12">
        <v>2.7666499999999998</v>
      </c>
      <c r="D548" s="12">
        <f t="shared" si="8"/>
        <v>2.7666499999999998</v>
      </c>
      <c r="E548">
        <f t="shared" si="9"/>
        <v>1</v>
      </c>
    </row>
    <row r="549" spans="1:5" x14ac:dyDescent="0.2">
      <c r="A549" s="13">
        <v>43221</v>
      </c>
      <c r="B549" s="26">
        <v>2.504032</v>
      </c>
      <c r="C549" s="12">
        <v>2.7943310000000001</v>
      </c>
      <c r="D549" s="12">
        <f t="shared" si="8"/>
        <v>2.7902969035647311</v>
      </c>
      <c r="E549">
        <f t="shared" si="9"/>
        <v>1</v>
      </c>
    </row>
    <row r="550" spans="1:5" x14ac:dyDescent="0.2">
      <c r="A550" s="13">
        <v>43252</v>
      </c>
      <c r="B550" s="26">
        <v>2.5077219999999998</v>
      </c>
      <c r="C550" s="12">
        <v>2.7713640000000002</v>
      </c>
      <c r="D550" s="12">
        <f t="shared" si="8"/>
        <v>2.7632910102427624</v>
      </c>
      <c r="E550">
        <f t="shared" si="9"/>
        <v>1</v>
      </c>
    </row>
    <row r="551" spans="1:5" x14ac:dyDescent="0.2">
      <c r="A551" s="13">
        <v>43282</v>
      </c>
      <c r="B551" s="26">
        <v>2.51187</v>
      </c>
      <c r="C551" s="12">
        <v>2.7380960000000001</v>
      </c>
      <c r="D551" s="12">
        <f t="shared" si="8"/>
        <v>2.725611510958768</v>
      </c>
      <c r="E551">
        <f t="shared" si="9"/>
        <v>1</v>
      </c>
    </row>
    <row r="552" spans="1:5" x14ac:dyDescent="0.2">
      <c r="A552" s="13">
        <v>43313</v>
      </c>
      <c r="B552" s="26">
        <v>2.5154239999999999</v>
      </c>
      <c r="C552" s="12">
        <v>2.6973780000000001</v>
      </c>
      <c r="D552" s="12">
        <f t="shared" si="8"/>
        <v>2.6812854638526149</v>
      </c>
      <c r="E552">
        <f t="shared" si="9"/>
        <v>1</v>
      </c>
    </row>
    <row r="553" spans="1:5" x14ac:dyDescent="0.2">
      <c r="A553" s="13">
        <v>43344</v>
      </c>
      <c r="B553" s="26">
        <v>2.5187680000000001</v>
      </c>
      <c r="C553" s="12">
        <v>2.6478869999999999</v>
      </c>
      <c r="D553" s="12">
        <f t="shared" si="8"/>
        <v>2.6285952770874488</v>
      </c>
      <c r="E553">
        <f t="shared" si="9"/>
        <v>1</v>
      </c>
    </row>
    <row r="554" spans="1:5" x14ac:dyDescent="0.2">
      <c r="A554" s="13">
        <v>43374</v>
      </c>
      <c r="B554" s="26">
        <v>2.521433</v>
      </c>
      <c r="C554" s="12">
        <v>2.5956920000000001</v>
      </c>
      <c r="D554" s="12">
        <f t="shared" si="8"/>
        <v>2.5740570554775797</v>
      </c>
      <c r="E554">
        <f t="shared" si="9"/>
        <v>1</v>
      </c>
    </row>
    <row r="555" spans="1:5" x14ac:dyDescent="0.2">
      <c r="A555" s="13">
        <v>43405</v>
      </c>
      <c r="B555" s="26">
        <v>2.5247039999999998</v>
      </c>
      <c r="C555" s="12">
        <v>2.509906</v>
      </c>
      <c r="D555" s="12">
        <f t="shared" si="8"/>
        <v>2.4857613529356315</v>
      </c>
      <c r="E555">
        <f t="shared" si="9"/>
        <v>1</v>
      </c>
    </row>
    <row r="556" spans="1:5" x14ac:dyDescent="0.2">
      <c r="A556" s="13">
        <v>43435</v>
      </c>
      <c r="B556" s="26">
        <v>2.528114</v>
      </c>
      <c r="C556" s="12">
        <v>2.4553120000000002</v>
      </c>
      <c r="D556" s="12">
        <f t="shared" si="8"/>
        <v>2.4284125894259518</v>
      </c>
      <c r="E556">
        <f t="shared" si="9"/>
        <v>1</v>
      </c>
    </row>
    <row r="557" spans="1:5" x14ac:dyDescent="0.2">
      <c r="A557" s="13">
        <v>43466</v>
      </c>
      <c r="B557" s="26">
        <v>2.53111</v>
      </c>
      <c r="C557" s="12">
        <v>2.4120279999999998</v>
      </c>
      <c r="D557" s="12">
        <f t="shared" ref="D557:D568" si="10">C557*$B$569/B557</f>
        <v>2.3827790240945674</v>
      </c>
      <c r="E557">
        <f t="shared" ref="E557:E568" si="11">IF(A558&gt;=$C$1,1,0)</f>
        <v>1</v>
      </c>
    </row>
    <row r="558" spans="1:5" x14ac:dyDescent="0.2">
      <c r="A558" s="13">
        <v>43497</v>
      </c>
      <c r="B558" s="26">
        <v>2.5352130000000002</v>
      </c>
      <c r="C558" s="12">
        <v>2.432315</v>
      </c>
      <c r="D558" s="12">
        <f t="shared" si="10"/>
        <v>2.3989312832314287</v>
      </c>
      <c r="E558">
        <f t="shared" si="11"/>
        <v>1</v>
      </c>
    </row>
    <row r="559" spans="1:5" x14ac:dyDescent="0.2">
      <c r="A559" s="13">
        <v>43525</v>
      </c>
      <c r="B559" s="26">
        <v>2.5398700000000001</v>
      </c>
      <c r="C559" s="12">
        <v>2.5557639999999999</v>
      </c>
      <c r="D559" s="12">
        <f t="shared" si="10"/>
        <v>2.5160641109930824</v>
      </c>
      <c r="E559">
        <f t="shared" si="11"/>
        <v>1</v>
      </c>
    </row>
    <row r="560" spans="1:5" x14ac:dyDescent="0.2">
      <c r="A560" s="13">
        <v>43556</v>
      </c>
      <c r="B560" s="26">
        <v>2.5459139999999998</v>
      </c>
      <c r="C560" s="12">
        <v>2.6333259999999998</v>
      </c>
      <c r="D560" s="12">
        <f t="shared" si="10"/>
        <v>2.5862668954811516</v>
      </c>
      <c r="E560">
        <f t="shared" si="11"/>
        <v>1</v>
      </c>
    </row>
    <row r="561" spans="1:5" x14ac:dyDescent="0.2">
      <c r="A561" s="13">
        <v>43586</v>
      </c>
      <c r="B561" s="26">
        <v>2.5510540000000002</v>
      </c>
      <c r="C561" s="12">
        <v>2.6945839999999999</v>
      </c>
      <c r="D561" s="12">
        <f t="shared" si="10"/>
        <v>2.6410980095003871</v>
      </c>
      <c r="E561">
        <f t="shared" si="11"/>
        <v>1</v>
      </c>
    </row>
    <row r="562" spans="1:5" x14ac:dyDescent="0.2">
      <c r="A562" s="13">
        <v>43617</v>
      </c>
      <c r="B562" s="26">
        <v>2.5561229999999999</v>
      </c>
      <c r="C562" s="12">
        <v>2.714305</v>
      </c>
      <c r="D562" s="12">
        <f t="shared" si="10"/>
        <v>2.6551517142113275</v>
      </c>
      <c r="E562">
        <f t="shared" si="11"/>
        <v>1</v>
      </c>
    </row>
    <row r="563" spans="1:5" x14ac:dyDescent="0.2">
      <c r="A563" s="13">
        <v>43647</v>
      </c>
      <c r="B563" s="26">
        <v>2.56107</v>
      </c>
      <c r="C563" s="12">
        <v>2.7157900000000001</v>
      </c>
      <c r="D563" s="12">
        <f t="shared" si="10"/>
        <v>2.6514728158269789</v>
      </c>
      <c r="E563">
        <f t="shared" si="11"/>
        <v>1</v>
      </c>
    </row>
    <row r="564" spans="1:5" x14ac:dyDescent="0.2">
      <c r="A564" s="13">
        <v>43678</v>
      </c>
      <c r="B564" s="26">
        <v>2.566036</v>
      </c>
      <c r="C564" s="12">
        <v>2.69421</v>
      </c>
      <c r="D564" s="12">
        <f t="shared" si="10"/>
        <v>2.6253133181179065</v>
      </c>
      <c r="E564">
        <f t="shared" si="11"/>
        <v>1</v>
      </c>
    </row>
    <row r="565" spans="1:5" x14ac:dyDescent="0.2">
      <c r="A565" s="13">
        <v>43709</v>
      </c>
      <c r="B565" s="26">
        <v>2.5709689999999998</v>
      </c>
      <c r="C565" s="12">
        <v>2.6340499999999998</v>
      </c>
      <c r="D565" s="12">
        <f t="shared" si="10"/>
        <v>2.5617669442338666</v>
      </c>
      <c r="E565">
        <f t="shared" si="11"/>
        <v>1</v>
      </c>
    </row>
    <row r="566" spans="1:5" x14ac:dyDescent="0.2">
      <c r="A566" s="13">
        <v>43739</v>
      </c>
      <c r="B566" s="26">
        <v>2.5758260000000002</v>
      </c>
      <c r="C566" s="12">
        <v>2.628549</v>
      </c>
      <c r="D566" s="12">
        <f t="shared" si="10"/>
        <v>2.5515964995046247</v>
      </c>
      <c r="E566">
        <f t="shared" si="11"/>
        <v>1</v>
      </c>
    </row>
    <row r="567" spans="1:5" x14ac:dyDescent="0.2">
      <c r="A567" s="13">
        <v>43770</v>
      </c>
      <c r="B567" s="26">
        <v>2.580727</v>
      </c>
      <c r="C567" s="12">
        <v>2.582767</v>
      </c>
      <c r="D567" s="12">
        <f t="shared" si="10"/>
        <v>2.5023935169582061</v>
      </c>
      <c r="E567">
        <f t="shared" si="11"/>
        <v>1</v>
      </c>
    </row>
    <row r="568" spans="1:5" x14ac:dyDescent="0.2">
      <c r="A568" s="13">
        <v>43800</v>
      </c>
      <c r="B568" s="26">
        <v>2.585629</v>
      </c>
      <c r="C568" s="12">
        <v>2.5332979999999998</v>
      </c>
      <c r="D568" s="12">
        <f t="shared" si="10"/>
        <v>2.4498106206520731</v>
      </c>
      <c r="E568">
        <f t="shared" si="11"/>
        <v>1</v>
      </c>
    </row>
    <row r="569" spans="1:5" x14ac:dyDescent="0.2">
      <c r="A569" s="15" t="str">
        <f>"Base CPI ("&amp;TEXT('Notes and Sources'!$G$7,"m/yyyy")&amp;")"</f>
        <v>Base CPI (4/2018)</v>
      </c>
      <c r="B569" s="28">
        <v>2.5004170000000001</v>
      </c>
      <c r="C569" s="16"/>
      <c r="D569" s="16"/>
      <c r="E569" s="20"/>
    </row>
    <row r="570" spans="1:5" x14ac:dyDescent="0.2">
      <c r="A570" s="44" t="str">
        <f>A1&amp;" "&amp;TEXT(C1,"Mmmm yyyy")</f>
        <v>EIA Short-Term Energy Outlook, April 2018</v>
      </c>
      <c r="B570" s="44"/>
      <c r="C570" s="44"/>
      <c r="D570" s="44"/>
      <c r="E570" s="44"/>
    </row>
    <row r="571" spans="1:5" x14ac:dyDescent="0.2">
      <c r="A571" s="39" t="s">
        <v>184</v>
      </c>
      <c r="B571" s="39"/>
      <c r="C571" s="39"/>
      <c r="D571" s="39"/>
      <c r="E571" s="39"/>
    </row>
    <row r="572" spans="1:5" x14ac:dyDescent="0.2">
      <c r="A572" s="34" t="str">
        <f>"Real Price ("&amp;TEXT($C$1,"mmm yyyy")&amp;" $)"</f>
        <v>Real Price (Apr 2018 $)</v>
      </c>
      <c r="B572" s="34"/>
      <c r="C572" s="34"/>
      <c r="D572" s="34"/>
      <c r="E572" s="34"/>
    </row>
    <row r="573" spans="1:5" x14ac:dyDescent="0.2">
      <c r="A573" s="40" t="s">
        <v>167</v>
      </c>
      <c r="B573" s="40"/>
      <c r="C573" s="40"/>
      <c r="D573" s="40"/>
      <c r="E573" s="40"/>
    </row>
  </sheetData>
  <mergeCells count="6">
    <mergeCell ref="A573:E573"/>
    <mergeCell ref="C39:D39"/>
    <mergeCell ref="A1:B1"/>
    <mergeCell ref="C1:D1"/>
    <mergeCell ref="A570:E570"/>
    <mergeCell ref="A571:E571"/>
  </mergeCells>
  <phoneticPr fontId="3" type="noConversion"/>
  <conditionalFormatting sqref="B461:D470 B473:D482 B485:D494 B497:D506 B509:D518 B557:D568 B521:D530 B533:D542">
    <cfRule type="expression" dxfId="75" priority="3" stopIfTrue="1">
      <formula>$E461=1</formula>
    </cfRule>
  </conditionalFormatting>
  <conditionalFormatting sqref="B483:D484 B471:D472">
    <cfRule type="expression" dxfId="74" priority="4" stopIfTrue="1">
      <formula>#REF!=1</formula>
    </cfRule>
  </conditionalFormatting>
  <conditionalFormatting sqref="B495:D496">
    <cfRule type="expression" dxfId="73" priority="6" stopIfTrue="1">
      <formula>#REF!=1</formula>
    </cfRule>
  </conditionalFormatting>
  <conditionalFormatting sqref="B507:D508">
    <cfRule type="expression" dxfId="72" priority="27" stopIfTrue="1">
      <formula>#REF!=1</formula>
    </cfRule>
  </conditionalFormatting>
  <conditionalFormatting sqref="B519:D520">
    <cfRule type="expression" dxfId="71" priority="54" stopIfTrue="1">
      <formula>#REF!=1</formula>
    </cfRule>
  </conditionalFormatting>
  <conditionalFormatting sqref="B531:D532">
    <cfRule type="expression" dxfId="70" priority="76" stopIfTrue="1">
      <formula>#REF!=1</formula>
    </cfRule>
  </conditionalFormatting>
  <conditionalFormatting sqref="B545:D556">
    <cfRule type="expression" dxfId="69" priority="1" stopIfTrue="1">
      <formula>$E545=1</formula>
    </cfRule>
  </conditionalFormatting>
  <conditionalFormatting sqref="B543:D544">
    <cfRule type="expression" dxfId="68" priority="97" stopIfTrue="1">
      <formula>#REF!=1</formula>
    </cfRule>
  </conditionalFormatting>
  <hyperlinks>
    <hyperlink ref="A3" location="Contents!B4" display="Return to Contents"/>
    <hyperlink ref="A573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2" t="s">
        <v>168</v>
      </c>
      <c r="B1" s="42"/>
      <c r="C1" s="43">
        <f>'Notes and Sources'!$G$7</f>
        <v>43200</v>
      </c>
      <c r="D1" s="43"/>
    </row>
    <row r="2" spans="1:4" ht="15.75" x14ac:dyDescent="0.25">
      <c r="A2" s="11" t="s">
        <v>178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1" t="s">
        <v>179</v>
      </c>
      <c r="D39" s="41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1979</v>
      </c>
      <c r="B41" s="26">
        <v>0.72583333333</v>
      </c>
      <c r="C41" s="12">
        <v>0.78493995663000005</v>
      </c>
      <c r="D41" s="12">
        <f t="shared" ref="D41:D80" si="0">C41*$B$82/B41</f>
        <v>2.704032897652255</v>
      </c>
    </row>
    <row r="42" spans="1:4" x14ac:dyDescent="0.2">
      <c r="A42" s="14">
        <v>1980</v>
      </c>
      <c r="B42" s="26">
        <v>0.82383333332999997</v>
      </c>
      <c r="C42" s="12">
        <v>1.0441536816000001</v>
      </c>
      <c r="D42" s="12">
        <f t="shared" ref="D42" si="1">C42*$B$82/B42</f>
        <v>3.1691114093819031</v>
      </c>
    </row>
    <row r="43" spans="1:4" x14ac:dyDescent="0.2">
      <c r="A43" s="14">
        <v>1981</v>
      </c>
      <c r="B43" s="26">
        <v>0.90933333332999999</v>
      </c>
      <c r="C43" s="12">
        <v>1.1859362589</v>
      </c>
      <c r="D43" s="12">
        <f t="shared" si="0"/>
        <v>3.2609991011885975</v>
      </c>
    </row>
    <row r="44" spans="1:4" x14ac:dyDescent="0.2">
      <c r="A44" s="14">
        <v>1982</v>
      </c>
      <c r="B44" s="26">
        <v>0.96533333333000004</v>
      </c>
      <c r="C44" s="12">
        <v>1.1520448456000001</v>
      </c>
      <c r="D44" s="12">
        <f t="shared" si="0"/>
        <v>2.9840392092996155</v>
      </c>
    </row>
    <row r="45" spans="1:4" x14ac:dyDescent="0.2">
      <c r="A45" s="14">
        <v>1983</v>
      </c>
      <c r="B45" s="26">
        <v>0.99583333333000001</v>
      </c>
      <c r="C45" s="12">
        <v>1.1351600254000001</v>
      </c>
      <c r="D45" s="12">
        <f t="shared" si="0"/>
        <v>2.8502494646762435</v>
      </c>
    </row>
    <row r="46" spans="1:4" x14ac:dyDescent="0.2">
      <c r="A46" s="14">
        <v>1984</v>
      </c>
      <c r="B46" s="26">
        <v>1.0393333333000001</v>
      </c>
      <c r="C46" s="12">
        <v>1.1626195917</v>
      </c>
      <c r="D46" s="12">
        <f t="shared" si="0"/>
        <v>2.7970177598264647</v>
      </c>
    </row>
    <row r="47" spans="1:4" x14ac:dyDescent="0.2">
      <c r="A47" s="14">
        <v>1985</v>
      </c>
      <c r="B47" s="26">
        <v>1.0760000000000001</v>
      </c>
      <c r="C47" s="12">
        <v>1.1678574912999999</v>
      </c>
      <c r="D47" s="12">
        <f t="shared" si="0"/>
        <v>2.7138761383121484</v>
      </c>
    </row>
    <row r="48" spans="1:4" x14ac:dyDescent="0.2">
      <c r="A48" s="14">
        <v>1986</v>
      </c>
      <c r="B48" s="26">
        <v>1.0969166667000001</v>
      </c>
      <c r="C48" s="12">
        <v>0.89300019267999997</v>
      </c>
      <c r="D48" s="12">
        <f t="shared" si="0"/>
        <v>2.035590241779984</v>
      </c>
    </row>
    <row r="49" spans="1:4" x14ac:dyDescent="0.2">
      <c r="A49" s="14">
        <v>1987</v>
      </c>
      <c r="B49" s="26">
        <v>1.1361666667000001</v>
      </c>
      <c r="C49" s="12">
        <v>0.93622956454999995</v>
      </c>
      <c r="D49" s="12">
        <f t="shared" si="0"/>
        <v>2.060405737745111</v>
      </c>
    </row>
    <row r="50" spans="1:4" x14ac:dyDescent="0.2">
      <c r="A50" s="14">
        <v>1988</v>
      </c>
      <c r="B50" s="26">
        <v>1.18275</v>
      </c>
      <c r="C50" s="12">
        <v>0.91659800928000001</v>
      </c>
      <c r="D50" s="12">
        <f t="shared" si="0"/>
        <v>1.9377529017711859</v>
      </c>
    </row>
    <row r="51" spans="1:4" x14ac:dyDescent="0.2">
      <c r="A51" s="14">
        <v>1989</v>
      </c>
      <c r="B51" s="26">
        <v>1.2394166666999999</v>
      </c>
      <c r="C51" s="12">
        <v>0.99591997736000004</v>
      </c>
      <c r="D51" s="12">
        <f t="shared" si="0"/>
        <v>2.0091832786635542</v>
      </c>
    </row>
    <row r="52" spans="1:4" x14ac:dyDescent="0.2">
      <c r="A52" s="14">
        <v>1990</v>
      </c>
      <c r="B52" s="26">
        <v>1.3065833333000001</v>
      </c>
      <c r="C52" s="12">
        <v>1.1671051739</v>
      </c>
      <c r="D52" s="12">
        <f t="shared" si="0"/>
        <v>2.2334967416406402</v>
      </c>
    </row>
    <row r="53" spans="1:4" x14ac:dyDescent="0.2">
      <c r="A53" s="14">
        <v>1991</v>
      </c>
      <c r="B53" s="26">
        <v>1.3616666666999999</v>
      </c>
      <c r="C53" s="12">
        <v>1.1296590989999999</v>
      </c>
      <c r="D53" s="12">
        <f t="shared" si="0"/>
        <v>2.0743834628703577</v>
      </c>
    </row>
    <row r="54" spans="1:4" x14ac:dyDescent="0.2">
      <c r="A54" s="14">
        <v>1992</v>
      </c>
      <c r="B54" s="26">
        <v>1.4030833332999999</v>
      </c>
      <c r="C54" s="12">
        <v>1.1065610051999999</v>
      </c>
      <c r="D54" s="12">
        <f t="shared" si="0"/>
        <v>1.9719883226262884</v>
      </c>
    </row>
    <row r="55" spans="1:4" x14ac:dyDescent="0.2">
      <c r="A55" s="14">
        <v>1993</v>
      </c>
      <c r="B55" s="26">
        <v>1.44475</v>
      </c>
      <c r="C55" s="12">
        <v>1.1128309728000001</v>
      </c>
      <c r="D55" s="12">
        <f t="shared" si="0"/>
        <v>1.9259674563181575</v>
      </c>
    </row>
    <row r="56" spans="1:4" x14ac:dyDescent="0.2">
      <c r="A56" s="14">
        <v>1994</v>
      </c>
      <c r="B56" s="26">
        <v>1.4822500000000001</v>
      </c>
      <c r="C56" s="12">
        <v>1.1117698381000001</v>
      </c>
      <c r="D56" s="12">
        <f t="shared" si="0"/>
        <v>1.8754516466672206</v>
      </c>
    </row>
    <row r="57" spans="1:4" x14ac:dyDescent="0.2">
      <c r="A57" s="14">
        <v>1995</v>
      </c>
      <c r="B57" s="26">
        <v>1.5238333333</v>
      </c>
      <c r="C57" s="12">
        <v>1.1095009425</v>
      </c>
      <c r="D57" s="12">
        <f t="shared" si="0"/>
        <v>1.8205501595999394</v>
      </c>
    </row>
    <row r="58" spans="1:4" x14ac:dyDescent="0.2">
      <c r="A58" s="14">
        <v>1996</v>
      </c>
      <c r="B58" s="26">
        <v>1.5685833333000001</v>
      </c>
      <c r="C58" s="12">
        <v>1.2359828091</v>
      </c>
      <c r="D58" s="12">
        <f t="shared" si="0"/>
        <v>1.9702315853883456</v>
      </c>
    </row>
    <row r="59" spans="1:4" x14ac:dyDescent="0.2">
      <c r="A59" s="14">
        <v>1997</v>
      </c>
      <c r="B59" s="26">
        <v>1.6052500000000001</v>
      </c>
      <c r="C59" s="12">
        <v>1.1939463228</v>
      </c>
      <c r="D59" s="12">
        <f t="shared" si="0"/>
        <v>1.8597499969578617</v>
      </c>
    </row>
    <row r="60" spans="1:4" x14ac:dyDescent="0.2">
      <c r="A60" s="14">
        <v>1998</v>
      </c>
      <c r="B60" s="26">
        <v>1.6300833333</v>
      </c>
      <c r="C60" s="12">
        <v>1.0444931364000001</v>
      </c>
      <c r="D60" s="12">
        <f t="shared" si="0"/>
        <v>1.6021686384282714</v>
      </c>
    </row>
    <row r="61" spans="1:4" x14ac:dyDescent="0.2">
      <c r="A61" s="14">
        <v>1999</v>
      </c>
      <c r="B61" s="26">
        <v>1.6658333332999999</v>
      </c>
      <c r="C61" s="12">
        <v>1.1245124877999999</v>
      </c>
      <c r="D61" s="12">
        <f t="shared" si="0"/>
        <v>1.6878940317740925</v>
      </c>
    </row>
    <row r="62" spans="1:4" x14ac:dyDescent="0.2">
      <c r="A62" s="14">
        <v>2000</v>
      </c>
      <c r="B62" s="26">
        <v>1.7219166667000001</v>
      </c>
      <c r="C62" s="12">
        <v>1.4953089741000001</v>
      </c>
      <c r="D62" s="12">
        <f t="shared" si="0"/>
        <v>2.1713570995614315</v>
      </c>
    </row>
    <row r="63" spans="1:4" x14ac:dyDescent="0.2">
      <c r="A63" s="14">
        <v>2001</v>
      </c>
      <c r="B63" s="26">
        <v>1.7704166667000001</v>
      </c>
      <c r="C63" s="12">
        <v>1.405056812</v>
      </c>
      <c r="D63" s="12">
        <f t="shared" si="0"/>
        <v>1.9844074023767231</v>
      </c>
    </row>
    <row r="64" spans="1:4" x14ac:dyDescent="0.2">
      <c r="A64" s="14">
        <v>2002</v>
      </c>
      <c r="B64" s="26">
        <v>1.7986666667</v>
      </c>
      <c r="C64" s="12">
        <v>1.3175738126000001</v>
      </c>
      <c r="D64" s="12">
        <f t="shared" si="0"/>
        <v>1.8316256262335806</v>
      </c>
    </row>
    <row r="65" spans="1:5" x14ac:dyDescent="0.2">
      <c r="A65" s="14">
        <v>2003</v>
      </c>
      <c r="B65" s="26">
        <v>1.84</v>
      </c>
      <c r="C65" s="12">
        <v>1.5062049219</v>
      </c>
      <c r="D65" s="12">
        <f t="shared" si="0"/>
        <v>2.0468154305448003</v>
      </c>
    </row>
    <row r="66" spans="1:5" x14ac:dyDescent="0.2">
      <c r="A66" s="14">
        <v>2004</v>
      </c>
      <c r="B66" s="26">
        <v>1.8890833332999999</v>
      </c>
      <c r="C66" s="12">
        <v>1.8107249843</v>
      </c>
      <c r="D66" s="12">
        <f t="shared" si="0"/>
        <v>2.3967007983492929</v>
      </c>
    </row>
    <row r="67" spans="1:5" x14ac:dyDescent="0.2">
      <c r="A67" s="14">
        <v>2005</v>
      </c>
      <c r="B67" s="26">
        <v>1.9526666667000001</v>
      </c>
      <c r="C67" s="12">
        <v>2.4036780125999999</v>
      </c>
      <c r="D67" s="12">
        <f t="shared" si="0"/>
        <v>3.0779433416500455</v>
      </c>
    </row>
    <row r="68" spans="1:5" x14ac:dyDescent="0.2">
      <c r="A68" s="14">
        <v>2006</v>
      </c>
      <c r="B68" s="26">
        <v>2.0155833332999999</v>
      </c>
      <c r="C68" s="12">
        <v>2.7084134665000001</v>
      </c>
      <c r="D68" s="12">
        <f t="shared" si="0"/>
        <v>3.3599022986451539</v>
      </c>
    </row>
    <row r="69" spans="1:5" x14ac:dyDescent="0.2">
      <c r="A69" s="14">
        <v>2007</v>
      </c>
      <c r="B69" s="26">
        <v>2.0734416667</v>
      </c>
      <c r="C69" s="12">
        <v>2.8840432308000001</v>
      </c>
      <c r="D69" s="12">
        <f t="shared" si="0"/>
        <v>3.4779424175961768</v>
      </c>
    </row>
    <row r="70" spans="1:5" x14ac:dyDescent="0.2">
      <c r="A70" s="14">
        <v>2008</v>
      </c>
      <c r="B70" s="26">
        <v>2.1525425</v>
      </c>
      <c r="C70" s="12">
        <v>3.8272414573</v>
      </c>
      <c r="D70" s="12">
        <f t="shared" si="0"/>
        <v>4.4457656947250488</v>
      </c>
    </row>
    <row r="71" spans="1:5" x14ac:dyDescent="0.2">
      <c r="A71" s="14">
        <v>2009</v>
      </c>
      <c r="B71" s="26">
        <v>2.1456466666999998</v>
      </c>
      <c r="C71" s="12">
        <v>2.4686337956000002</v>
      </c>
      <c r="D71" s="12">
        <f t="shared" si="0"/>
        <v>2.8768081926490874</v>
      </c>
    </row>
    <row r="72" spans="1:5" x14ac:dyDescent="0.2">
      <c r="A72" s="14">
        <v>2010</v>
      </c>
      <c r="B72" s="26">
        <v>2.1807616667</v>
      </c>
      <c r="C72" s="12">
        <v>2.993795038</v>
      </c>
      <c r="D72" s="12">
        <f t="shared" si="0"/>
        <v>3.4326245374894668</v>
      </c>
    </row>
    <row r="73" spans="1:5" x14ac:dyDescent="0.2">
      <c r="A73" s="14">
        <v>2011</v>
      </c>
      <c r="B73" s="26">
        <v>2.2492299999999998</v>
      </c>
      <c r="C73" s="12">
        <v>3.8526249602</v>
      </c>
      <c r="D73" s="12">
        <f t="shared" si="0"/>
        <v>4.2828741147452254</v>
      </c>
    </row>
    <row r="74" spans="1:5" x14ac:dyDescent="0.2">
      <c r="A74" s="14">
        <v>2012</v>
      </c>
      <c r="B74" s="26">
        <v>2.2958608332999999</v>
      </c>
      <c r="C74" s="12">
        <v>3.9710496667999999</v>
      </c>
      <c r="D74" s="12">
        <f>C74*$B$82/B74</f>
        <v>4.3248614858066166</v>
      </c>
    </row>
    <row r="75" spans="1:5" x14ac:dyDescent="0.2">
      <c r="A75" s="14">
        <v>2013</v>
      </c>
      <c r="B75" s="26">
        <v>2.3295175000000001</v>
      </c>
      <c r="C75" s="12">
        <v>3.9200913696000002</v>
      </c>
      <c r="D75" s="12">
        <f>C75*$B$82/B75</f>
        <v>4.2076795311051001</v>
      </c>
    </row>
    <row r="76" spans="1:5" x14ac:dyDescent="0.2">
      <c r="A76" s="14">
        <v>2014</v>
      </c>
      <c r="B76" s="26">
        <v>2.3670650000000002</v>
      </c>
      <c r="C76" s="12">
        <v>3.8270321316999998</v>
      </c>
      <c r="D76" s="12">
        <f>C76*$B$82/B76</f>
        <v>4.0426334729502225</v>
      </c>
    </row>
    <row r="77" spans="1:5" x14ac:dyDescent="0.2">
      <c r="A77" s="14">
        <v>2015</v>
      </c>
      <c r="B77" s="26">
        <v>2.3699275000000002</v>
      </c>
      <c r="C77" s="12">
        <v>2.7071062390999998</v>
      </c>
      <c r="D77" s="12">
        <f t="shared" ref="D77" si="2">C77*$B$82/B77</f>
        <v>2.8561609842713351</v>
      </c>
    </row>
    <row r="78" spans="1:5" x14ac:dyDescent="0.2">
      <c r="A78" s="14">
        <v>2016</v>
      </c>
      <c r="B78" s="26">
        <v>2.4000633332999999</v>
      </c>
      <c r="C78" s="12">
        <v>2.3106278367000002</v>
      </c>
      <c r="D78" s="12">
        <f t="shared" si="0"/>
        <v>2.4072419437423789</v>
      </c>
      <c r="E78" s="10" t="s">
        <v>182</v>
      </c>
    </row>
    <row r="79" spans="1:5" x14ac:dyDescent="0.2">
      <c r="A79" s="14">
        <v>2017</v>
      </c>
      <c r="B79" s="26">
        <v>2.4513924999999999</v>
      </c>
      <c r="C79" s="12">
        <v>2.6536322228999998</v>
      </c>
      <c r="D79" s="12">
        <f t="shared" si="0"/>
        <v>2.7067012409832163</v>
      </c>
      <c r="E79" s="10" t="s">
        <v>183</v>
      </c>
    </row>
    <row r="80" spans="1:5" x14ac:dyDescent="0.2">
      <c r="A80" s="14">
        <v>2018</v>
      </c>
      <c r="B80" s="27">
        <v>2.5099628632000002</v>
      </c>
      <c r="C80" s="21">
        <v>2.9356269150999998</v>
      </c>
      <c r="D80" s="21">
        <f t="shared" si="0"/>
        <v>2.9244621710519323</v>
      </c>
      <c r="E80" s="22">
        <v>1</v>
      </c>
    </row>
    <row r="81" spans="1:5" x14ac:dyDescent="0.2">
      <c r="A81" s="14">
        <v>2019</v>
      </c>
      <c r="B81" s="27">
        <v>2.5582950833</v>
      </c>
      <c r="C81" s="21">
        <v>2.8978942038</v>
      </c>
      <c r="D81" s="21">
        <f t="shared" ref="D81" si="3">C81*$B$82/B81</f>
        <v>2.8323331341575675</v>
      </c>
      <c r="E81" s="22">
        <v>1</v>
      </c>
    </row>
    <row r="82" spans="1:5" x14ac:dyDescent="0.2">
      <c r="A82" s="15" t="str">
        <f>"Base CPI ("&amp;TEXT('Notes and Sources'!$G$7,"m/yyyy")&amp;")"</f>
        <v>Base CPI (4/2018)</v>
      </c>
      <c r="B82" s="28">
        <v>2.5004170000000001</v>
      </c>
      <c r="C82" s="16"/>
      <c r="D82" s="16"/>
      <c r="E82" s="20"/>
    </row>
    <row r="83" spans="1:5" x14ac:dyDescent="0.2">
      <c r="A83" s="44" t="str">
        <f>A1&amp;" "&amp;TEXT(C1,"Mmmm yyyy")</f>
        <v>EIA Short-Term Energy Outlook, April 2018</v>
      </c>
      <c r="B83" s="44"/>
      <c r="C83" s="44"/>
      <c r="D83" s="44"/>
      <c r="E83" s="44"/>
    </row>
    <row r="84" spans="1:5" x14ac:dyDescent="0.2">
      <c r="A84" s="39" t="s">
        <v>184</v>
      </c>
      <c r="B84" s="39"/>
      <c r="C84" s="39"/>
      <c r="D84" s="39"/>
      <c r="E84" s="39"/>
    </row>
    <row r="85" spans="1:5" x14ac:dyDescent="0.2">
      <c r="A85" s="34" t="str">
        <f>"Real Price ("&amp;TEXT($C$1,"mmm yyyy")&amp;" $)"</f>
        <v>Real Price (Apr 2018 $)</v>
      </c>
      <c r="B85" s="34"/>
      <c r="C85" s="34"/>
      <c r="D85" s="34"/>
      <c r="E85" s="34"/>
    </row>
    <row r="86" spans="1:5" x14ac:dyDescent="0.2">
      <c r="A86" s="40" t="s">
        <v>167</v>
      </c>
      <c r="B86" s="40"/>
      <c r="C86" s="40"/>
      <c r="D86" s="40"/>
      <c r="E86" s="40"/>
    </row>
  </sheetData>
  <mergeCells count="6">
    <mergeCell ref="A86:E86"/>
    <mergeCell ref="C39:D39"/>
    <mergeCell ref="A1:B1"/>
    <mergeCell ref="C1:D1"/>
    <mergeCell ref="A83:E83"/>
    <mergeCell ref="A84:E84"/>
  </mergeCells>
  <phoneticPr fontId="3" type="noConversion"/>
  <hyperlinks>
    <hyperlink ref="A3" location="Contents!B4" display="Return to Contents"/>
    <hyperlink ref="A86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9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2" t="s">
        <v>168</v>
      </c>
      <c r="B1" s="42"/>
      <c r="C1" s="43">
        <f>'Notes and Sources'!$G$7</f>
        <v>43200</v>
      </c>
      <c r="D1" s="43"/>
    </row>
    <row r="2" spans="1:4" ht="15.75" x14ac:dyDescent="0.25">
      <c r="A2" s="11" t="s">
        <v>180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1" t="s">
        <v>179</v>
      </c>
      <c r="D39" s="41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35</v>
      </c>
      <c r="B41" s="26">
        <v>0.69199999999999995</v>
      </c>
      <c r="C41" s="12">
        <v>0.62624480502000002</v>
      </c>
      <c r="D41" s="12">
        <f t="shared" ref="D41:D62" si="0">C41*$B$205/B41</f>
        <v>2.2628224806845281</v>
      </c>
    </row>
    <row r="42" spans="1:4" x14ac:dyDescent="0.2">
      <c r="A42" s="14" t="s">
        <v>36</v>
      </c>
      <c r="B42" s="26">
        <v>0.71399999999999997</v>
      </c>
      <c r="C42" s="12">
        <v>0.73837115453000002</v>
      </c>
      <c r="D42" s="12">
        <f t="shared" si="0"/>
        <v>2.5857644076980941</v>
      </c>
    </row>
    <row r="43" spans="1:4" x14ac:dyDescent="0.2">
      <c r="A43" s="14" t="s">
        <v>37</v>
      </c>
      <c r="B43" s="26">
        <v>0.73699999999999999</v>
      </c>
      <c r="C43" s="12">
        <v>0.88059916101000002</v>
      </c>
      <c r="D43" s="12">
        <f t="shared" si="0"/>
        <v>2.9876053085144387</v>
      </c>
    </row>
    <row r="44" spans="1:4" x14ac:dyDescent="0.2">
      <c r="A44" s="14" t="s">
        <v>38</v>
      </c>
      <c r="B44" s="26">
        <v>0.76033333332999997</v>
      </c>
      <c r="C44" s="12">
        <v>0.94782711925999996</v>
      </c>
      <c r="D44" s="12">
        <f t="shared" si="0"/>
        <v>3.1170053161803439</v>
      </c>
    </row>
    <row r="45" spans="1:4" x14ac:dyDescent="0.2">
      <c r="A45" s="14" t="s">
        <v>39</v>
      </c>
      <c r="B45" s="26">
        <v>0.79033333333</v>
      </c>
      <c r="C45" s="12">
        <v>1.0206383590999999</v>
      </c>
      <c r="D45" s="12">
        <f t="shared" ref="D45:D48" si="1">C45*$B$205/B45</f>
        <v>3.2290445009993776</v>
      </c>
    </row>
    <row r="46" spans="1:4" x14ac:dyDescent="0.2">
      <c r="A46" s="14" t="s">
        <v>40</v>
      </c>
      <c r="B46" s="26">
        <v>0.81699999999999995</v>
      </c>
      <c r="C46" s="12">
        <v>1.0502210926</v>
      </c>
      <c r="D46" s="12">
        <f t="shared" si="1"/>
        <v>3.2141868711084634</v>
      </c>
    </row>
    <row r="47" spans="1:4" x14ac:dyDescent="0.2">
      <c r="A47" s="14" t="s">
        <v>41</v>
      </c>
      <c r="B47" s="26">
        <v>0.83233333333000004</v>
      </c>
      <c r="C47" s="12">
        <v>1.0407326081999999</v>
      </c>
      <c r="D47" s="12">
        <f t="shared" si="1"/>
        <v>3.1264703716556359</v>
      </c>
    </row>
    <row r="48" spans="1:4" x14ac:dyDescent="0.2">
      <c r="A48" s="14" t="s">
        <v>42</v>
      </c>
      <c r="B48" s="26">
        <v>0.85566666667000002</v>
      </c>
      <c r="C48" s="12">
        <v>1.0668934989000001</v>
      </c>
      <c r="D48" s="12">
        <f t="shared" si="1"/>
        <v>3.1176610539485576</v>
      </c>
    </row>
    <row r="49" spans="1:4" x14ac:dyDescent="0.2">
      <c r="A49" s="14" t="s">
        <v>43</v>
      </c>
      <c r="B49" s="26">
        <v>0.87933333332999997</v>
      </c>
      <c r="C49" s="12">
        <v>1.1790361053</v>
      </c>
      <c r="D49" s="12">
        <f t="shared" si="0"/>
        <v>3.352632965864768</v>
      </c>
    </row>
    <row r="50" spans="1:4" x14ac:dyDescent="0.2">
      <c r="A50" s="14" t="s">
        <v>44</v>
      </c>
      <c r="B50" s="26">
        <v>0.89766666666999995</v>
      </c>
      <c r="C50" s="12">
        <v>1.1994297314</v>
      </c>
      <c r="D50" s="12">
        <f t="shared" si="0"/>
        <v>3.340966755313989</v>
      </c>
    </row>
    <row r="51" spans="1:4" x14ac:dyDescent="0.2">
      <c r="A51" s="14" t="s">
        <v>45</v>
      </c>
      <c r="B51" s="26">
        <v>0.92266666666999997</v>
      </c>
      <c r="C51" s="12">
        <v>1.1787485818000001</v>
      </c>
      <c r="D51" s="12">
        <f t="shared" si="0"/>
        <v>3.1943963070606536</v>
      </c>
    </row>
    <row r="52" spans="1:4" x14ac:dyDescent="0.2">
      <c r="A52" s="14" t="s">
        <v>46</v>
      </c>
      <c r="B52" s="26">
        <v>0.93766666666999998</v>
      </c>
      <c r="C52" s="12">
        <v>1.1886519765000001</v>
      </c>
      <c r="D52" s="12">
        <f t="shared" si="0"/>
        <v>3.1697038134877022</v>
      </c>
    </row>
    <row r="53" spans="1:4" x14ac:dyDescent="0.2">
      <c r="A53" s="14" t="s">
        <v>47</v>
      </c>
      <c r="B53" s="26">
        <v>0.94599999999999995</v>
      </c>
      <c r="C53" s="12">
        <v>1.1623616913999999</v>
      </c>
      <c r="D53" s="12">
        <f t="shared" si="0"/>
        <v>3.0722927413586825</v>
      </c>
    </row>
    <row r="54" spans="1:4" x14ac:dyDescent="0.2">
      <c r="A54" s="14" t="s">
        <v>48</v>
      </c>
      <c r="B54" s="26">
        <v>0.95966666667</v>
      </c>
      <c r="C54" s="12">
        <v>1.1236853874999999</v>
      </c>
      <c r="D54" s="12">
        <f t="shared" si="0"/>
        <v>2.9277687171380635</v>
      </c>
    </row>
    <row r="55" spans="1:4" x14ac:dyDescent="0.2">
      <c r="A55" s="14" t="s">
        <v>49</v>
      </c>
      <c r="B55" s="26">
        <v>0.97633333333000005</v>
      </c>
      <c r="C55" s="12">
        <v>1.1478355644</v>
      </c>
      <c r="D55" s="12">
        <f t="shared" si="0"/>
        <v>2.9396390151316014</v>
      </c>
    </row>
    <row r="56" spans="1:4" x14ac:dyDescent="0.2">
      <c r="A56" s="14" t="s">
        <v>50</v>
      </c>
      <c r="B56" s="26">
        <v>0.97933333333000006</v>
      </c>
      <c r="C56" s="12">
        <v>1.1713967598999999</v>
      </c>
      <c r="D56" s="12">
        <f t="shared" si="0"/>
        <v>2.9907900328885439</v>
      </c>
    </row>
    <row r="57" spans="1:4" x14ac:dyDescent="0.2">
      <c r="A57" s="14" t="s">
        <v>51</v>
      </c>
      <c r="B57" s="26">
        <v>0.98</v>
      </c>
      <c r="C57" s="12">
        <v>1.0967498921000001</v>
      </c>
      <c r="D57" s="12">
        <f t="shared" si="0"/>
        <v>2.7982980356683735</v>
      </c>
    </row>
    <row r="58" spans="1:4" x14ac:dyDescent="0.2">
      <c r="A58" s="14" t="s">
        <v>52</v>
      </c>
      <c r="B58" s="26">
        <v>0.99133333332999996</v>
      </c>
      <c r="C58" s="12">
        <v>1.1538942968000001</v>
      </c>
      <c r="D58" s="12">
        <f t="shared" si="0"/>
        <v>2.9104407356403508</v>
      </c>
    </row>
    <row r="59" spans="1:4" x14ac:dyDescent="0.2">
      <c r="A59" s="14" t="s">
        <v>53</v>
      </c>
      <c r="B59" s="26">
        <v>1.0009999999999999</v>
      </c>
      <c r="C59" s="12">
        <v>1.1501768836999999</v>
      </c>
      <c r="D59" s="12">
        <f t="shared" si="0"/>
        <v>2.8730487842262766</v>
      </c>
    </row>
    <row r="60" spans="1:4" x14ac:dyDescent="0.2">
      <c r="A60" s="14" t="s">
        <v>54</v>
      </c>
      <c r="B60" s="26">
        <v>1.0109999999999999</v>
      </c>
      <c r="C60" s="12">
        <v>1.14325553</v>
      </c>
      <c r="D60" s="12">
        <f t="shared" si="0"/>
        <v>2.8275129204312663</v>
      </c>
    </row>
    <row r="61" spans="1:4" x14ac:dyDescent="0.2">
      <c r="A61" s="14" t="s">
        <v>55</v>
      </c>
      <c r="B61" s="26">
        <v>1.0253333333000001</v>
      </c>
      <c r="C61" s="12">
        <v>1.1614148849000001</v>
      </c>
      <c r="D61" s="12">
        <f t="shared" si="0"/>
        <v>2.8322706654922749</v>
      </c>
    </row>
    <row r="62" spans="1:4" x14ac:dyDescent="0.2">
      <c r="A62" s="14" t="s">
        <v>56</v>
      </c>
      <c r="B62" s="26">
        <v>1.0349999999999999</v>
      </c>
      <c r="C62" s="12">
        <v>1.1404266594000001</v>
      </c>
      <c r="D62" s="12">
        <f t="shared" si="0"/>
        <v>2.755113242914947</v>
      </c>
    </row>
    <row r="63" spans="1:4" x14ac:dyDescent="0.2">
      <c r="A63" s="14" t="s">
        <v>57</v>
      </c>
      <c r="B63" s="26">
        <v>1.044</v>
      </c>
      <c r="C63" s="12">
        <v>1.169123822</v>
      </c>
      <c r="D63" s="12">
        <f t="shared" ref="D63:D94" si="2">C63*$B$205/B63</f>
        <v>2.8000929881549559</v>
      </c>
    </row>
    <row r="64" spans="1:4" x14ac:dyDescent="0.2">
      <c r="A64" s="14" t="s">
        <v>58</v>
      </c>
      <c r="B64" s="26">
        <v>1.0529999999999999</v>
      </c>
      <c r="C64" s="12">
        <v>1.1808490754000001</v>
      </c>
      <c r="D64" s="12">
        <f t="shared" si="2"/>
        <v>2.8040029464049785</v>
      </c>
    </row>
    <row r="65" spans="1:4" x14ac:dyDescent="0.2">
      <c r="A65" s="14" t="s">
        <v>59</v>
      </c>
      <c r="B65" s="26">
        <v>1.0626666667</v>
      </c>
      <c r="C65" s="12">
        <v>1.1539085488</v>
      </c>
      <c r="D65" s="12">
        <f t="shared" si="2"/>
        <v>2.7151059144677037</v>
      </c>
    </row>
    <row r="66" spans="1:4" x14ac:dyDescent="0.2">
      <c r="A66" s="14" t="s">
        <v>60</v>
      </c>
      <c r="B66" s="26">
        <v>1.0723333333</v>
      </c>
      <c r="C66" s="12">
        <v>1.1607203555000001</v>
      </c>
      <c r="D66" s="12">
        <f t="shared" si="2"/>
        <v>2.7065137481148218</v>
      </c>
    </row>
    <row r="67" spans="1:4" x14ac:dyDescent="0.2">
      <c r="A67" s="14" t="s">
        <v>61</v>
      </c>
      <c r="B67" s="26">
        <v>1.079</v>
      </c>
      <c r="C67" s="12">
        <v>1.1435154681999999</v>
      </c>
      <c r="D67" s="12">
        <f t="shared" si="2"/>
        <v>2.6499217019928074</v>
      </c>
    </row>
    <row r="68" spans="1:4" x14ac:dyDescent="0.2">
      <c r="A68" s="14" t="s">
        <v>62</v>
      </c>
      <c r="B68" s="26">
        <v>1.0900000000000001</v>
      </c>
      <c r="C68" s="12">
        <v>1.2124276599999999</v>
      </c>
      <c r="D68" s="12">
        <f t="shared" si="2"/>
        <v>2.7812612223249724</v>
      </c>
    </row>
    <row r="69" spans="1:4" x14ac:dyDescent="0.2">
      <c r="A69" s="14" t="s">
        <v>63</v>
      </c>
      <c r="B69" s="26">
        <v>1.0956666666999999</v>
      </c>
      <c r="C69" s="12">
        <v>1.0479419569999999</v>
      </c>
      <c r="D69" s="12">
        <f t="shared" si="2"/>
        <v>2.3915046098719368</v>
      </c>
    </row>
    <row r="70" spans="1:4" x14ac:dyDescent="0.2">
      <c r="A70" s="14" t="s">
        <v>64</v>
      </c>
      <c r="B70" s="26">
        <v>1.0903333333</v>
      </c>
      <c r="C70" s="12">
        <v>0.87482223353999999</v>
      </c>
      <c r="D70" s="12">
        <f t="shared" si="2"/>
        <v>2.0061941774273242</v>
      </c>
    </row>
    <row r="71" spans="1:4" x14ac:dyDescent="0.2">
      <c r="A71" s="14" t="s">
        <v>65</v>
      </c>
      <c r="B71" s="26">
        <v>1.097</v>
      </c>
      <c r="C71" s="12">
        <v>0.80560704714999998</v>
      </c>
      <c r="D71" s="12">
        <f t="shared" si="2"/>
        <v>1.836238428453657</v>
      </c>
    </row>
    <row r="72" spans="1:4" x14ac:dyDescent="0.2">
      <c r="A72" s="14" t="s">
        <v>66</v>
      </c>
      <c r="B72" s="26">
        <v>1.1046666667</v>
      </c>
      <c r="C72" s="12">
        <v>0.82793954318999996</v>
      </c>
      <c r="D72" s="12">
        <f t="shared" si="2"/>
        <v>1.8740441539246004</v>
      </c>
    </row>
    <row r="73" spans="1:4" x14ac:dyDescent="0.2">
      <c r="A73" s="14" t="s">
        <v>67</v>
      </c>
      <c r="B73" s="26">
        <v>1.1180000000000001</v>
      </c>
      <c r="C73" s="12">
        <v>0.89761114489000005</v>
      </c>
      <c r="D73" s="12">
        <f t="shared" si="2"/>
        <v>2.0075153542687114</v>
      </c>
    </row>
    <row r="74" spans="1:4" x14ac:dyDescent="0.2">
      <c r="A74" s="14" t="s">
        <v>68</v>
      </c>
      <c r="B74" s="26">
        <v>1.1306666667</v>
      </c>
      <c r="C74" s="12">
        <v>0.91150460212999995</v>
      </c>
      <c r="D74" s="12">
        <f t="shared" si="2"/>
        <v>2.0157502382165946</v>
      </c>
    </row>
    <row r="75" spans="1:4" x14ac:dyDescent="0.2">
      <c r="A75" s="14" t="s">
        <v>69</v>
      </c>
      <c r="B75" s="26">
        <v>1.1426666667000001</v>
      </c>
      <c r="C75" s="12">
        <v>0.95841794929000002</v>
      </c>
      <c r="D75" s="12">
        <f t="shared" si="2"/>
        <v>2.0972385065110379</v>
      </c>
    </row>
    <row r="76" spans="1:4" x14ac:dyDescent="0.2">
      <c r="A76" s="14" t="s">
        <v>70</v>
      </c>
      <c r="B76" s="26">
        <v>1.1533333333</v>
      </c>
      <c r="C76" s="12">
        <v>0.97803305625000003</v>
      </c>
      <c r="D76" s="12">
        <f t="shared" si="2"/>
        <v>2.1203674686243952</v>
      </c>
    </row>
    <row r="77" spans="1:4" x14ac:dyDescent="0.2">
      <c r="A77" s="14" t="s">
        <v>71</v>
      </c>
      <c r="B77" s="26">
        <v>1.1623333333000001</v>
      </c>
      <c r="C77" s="12">
        <v>0.93602695735999997</v>
      </c>
      <c r="D77" s="12">
        <f t="shared" si="2"/>
        <v>2.0135856467235489</v>
      </c>
    </row>
    <row r="78" spans="1:4" x14ac:dyDescent="0.2">
      <c r="A78" s="14" t="s">
        <v>72</v>
      </c>
      <c r="B78" s="26">
        <v>1.1756666667</v>
      </c>
      <c r="C78" s="12">
        <v>0.93033314954000002</v>
      </c>
      <c r="D78" s="12">
        <f t="shared" si="2"/>
        <v>1.9786397698106639</v>
      </c>
    </row>
    <row r="79" spans="1:4" x14ac:dyDescent="0.2">
      <c r="A79" s="14" t="s">
        <v>73</v>
      </c>
      <c r="B79" s="26">
        <v>1.19</v>
      </c>
      <c r="C79" s="12">
        <v>0.90024906889</v>
      </c>
      <c r="D79" s="12">
        <f t="shared" si="2"/>
        <v>1.8915950219216195</v>
      </c>
    </row>
    <row r="80" spans="1:4" x14ac:dyDescent="0.2">
      <c r="A80" s="14" t="s">
        <v>74</v>
      </c>
      <c r="B80" s="26">
        <v>1.2030000000000001</v>
      </c>
      <c r="C80" s="12">
        <v>0.89895007116000003</v>
      </c>
      <c r="D80" s="12">
        <f t="shared" si="2"/>
        <v>1.8684538986530952</v>
      </c>
    </row>
    <row r="81" spans="1:4" x14ac:dyDescent="0.2">
      <c r="A81" s="14" t="s">
        <v>75</v>
      </c>
      <c r="B81" s="26">
        <v>1.2166666666999999</v>
      </c>
      <c r="C81" s="12">
        <v>0.94976918531999999</v>
      </c>
      <c r="D81" s="12">
        <f t="shared" si="2"/>
        <v>1.9519060413577112</v>
      </c>
    </row>
    <row r="82" spans="1:4" x14ac:dyDescent="0.2">
      <c r="A82" s="14" t="s">
        <v>76</v>
      </c>
      <c r="B82" s="26">
        <v>1.2363333332999999</v>
      </c>
      <c r="C82" s="12">
        <v>0.98922454988999997</v>
      </c>
      <c r="D82" s="12">
        <f t="shared" si="2"/>
        <v>2.0006529102957611</v>
      </c>
    </row>
    <row r="83" spans="1:4" x14ac:dyDescent="0.2">
      <c r="A83" s="14" t="s">
        <v>77</v>
      </c>
      <c r="B83" s="26">
        <v>1.246</v>
      </c>
      <c r="C83" s="12">
        <v>0.97018572674000003</v>
      </c>
      <c r="D83" s="12">
        <f t="shared" si="2"/>
        <v>1.9469252682969909</v>
      </c>
    </row>
    <row r="84" spans="1:4" x14ac:dyDescent="0.2">
      <c r="A84" s="14" t="s">
        <v>78</v>
      </c>
      <c r="B84" s="26">
        <v>1.2586666666999999</v>
      </c>
      <c r="C84" s="12">
        <v>1.0677012427999999</v>
      </c>
      <c r="D84" s="12">
        <f t="shared" si="2"/>
        <v>2.1210527052549359</v>
      </c>
    </row>
    <row r="85" spans="1:4" x14ac:dyDescent="0.2">
      <c r="A85" s="14" t="s">
        <v>79</v>
      </c>
      <c r="B85" s="26">
        <v>1.2803333333</v>
      </c>
      <c r="C85" s="12">
        <v>1.1004075697</v>
      </c>
      <c r="D85" s="12">
        <f t="shared" si="2"/>
        <v>2.1490323829301219</v>
      </c>
    </row>
    <row r="86" spans="1:4" x14ac:dyDescent="0.2">
      <c r="A86" s="14" t="s">
        <v>80</v>
      </c>
      <c r="B86" s="26">
        <v>1.2929999999999999</v>
      </c>
      <c r="C86" s="12">
        <v>0.99993238909000004</v>
      </c>
      <c r="D86" s="12">
        <f t="shared" si="2"/>
        <v>1.9336797714858864</v>
      </c>
    </row>
    <row r="87" spans="1:4" x14ac:dyDescent="0.2">
      <c r="A87" s="14" t="s">
        <v>81</v>
      </c>
      <c r="B87" s="26">
        <v>1.3153333332999999</v>
      </c>
      <c r="C87" s="12">
        <v>1.1756138984</v>
      </c>
      <c r="D87" s="12">
        <f t="shared" si="2"/>
        <v>2.234813717995535</v>
      </c>
    </row>
    <row r="88" spans="1:4" x14ac:dyDescent="0.2">
      <c r="A88" s="14" t="s">
        <v>82</v>
      </c>
      <c r="B88" s="26">
        <v>1.3376666666999999</v>
      </c>
      <c r="C88" s="12">
        <v>1.4022599871999999</v>
      </c>
      <c r="D88" s="12">
        <f t="shared" si="2"/>
        <v>2.6211572716127267</v>
      </c>
    </row>
    <row r="89" spans="1:4" x14ac:dyDescent="0.2">
      <c r="A89" s="14" t="s">
        <v>83</v>
      </c>
      <c r="B89" s="26">
        <v>1.3476666666999999</v>
      </c>
      <c r="C89" s="12">
        <v>1.1895787927999999</v>
      </c>
      <c r="D89" s="12">
        <f t="shared" si="2"/>
        <v>2.2071058889065256</v>
      </c>
    </row>
    <row r="90" spans="1:4" x14ac:dyDescent="0.2">
      <c r="A90" s="14" t="s">
        <v>84</v>
      </c>
      <c r="B90" s="26">
        <v>1.3556666666999999</v>
      </c>
      <c r="C90" s="12">
        <v>1.0889876516000001</v>
      </c>
      <c r="D90" s="12">
        <f t="shared" si="2"/>
        <v>2.0085492280185142</v>
      </c>
    </row>
    <row r="91" spans="1:4" x14ac:dyDescent="0.2">
      <c r="A91" s="14" t="s">
        <v>85</v>
      </c>
      <c r="B91" s="26">
        <v>1.3660000000000001</v>
      </c>
      <c r="C91" s="12">
        <v>1.0928622403999999</v>
      </c>
      <c r="D91" s="12">
        <f t="shared" si="2"/>
        <v>2.0004475289562564</v>
      </c>
    </row>
    <row r="92" spans="1:4" x14ac:dyDescent="0.2">
      <c r="A92" s="14" t="s">
        <v>86</v>
      </c>
      <c r="B92" s="26">
        <v>1.3773333333</v>
      </c>
      <c r="C92" s="12">
        <v>1.1455416413999999</v>
      </c>
      <c r="D92" s="12">
        <f t="shared" si="2"/>
        <v>2.0796213415540548</v>
      </c>
    </row>
    <row r="93" spans="1:4" x14ac:dyDescent="0.2">
      <c r="A93" s="14" t="s">
        <v>87</v>
      </c>
      <c r="B93" s="26">
        <v>1.3866666667000001</v>
      </c>
      <c r="C93" s="12">
        <v>1.0623219702</v>
      </c>
      <c r="D93" s="12">
        <f t="shared" si="2"/>
        <v>1.9155633993012413</v>
      </c>
    </row>
    <row r="94" spans="1:4" x14ac:dyDescent="0.2">
      <c r="A94" s="14" t="s">
        <v>88</v>
      </c>
      <c r="B94" s="26">
        <v>1.3973333333</v>
      </c>
      <c r="C94" s="12">
        <v>1.1037924743</v>
      </c>
      <c r="D94" s="12">
        <f t="shared" si="2"/>
        <v>1.9751489508189086</v>
      </c>
    </row>
    <row r="95" spans="1:4" x14ac:dyDescent="0.2">
      <c r="A95" s="14" t="s">
        <v>89</v>
      </c>
      <c r="B95" s="26">
        <v>1.4079999999999999</v>
      </c>
      <c r="C95" s="12">
        <v>1.1283877541</v>
      </c>
      <c r="D95" s="12">
        <f t="shared" ref="D95:D126" si="3">C95*$B$205/B95</f>
        <v>2.0038635816359802</v>
      </c>
    </row>
    <row r="96" spans="1:4" x14ac:dyDescent="0.2">
      <c r="A96" s="14" t="s">
        <v>90</v>
      </c>
      <c r="B96" s="26">
        <v>1.4203333332999999</v>
      </c>
      <c r="C96" s="12">
        <v>1.1333600049999999</v>
      </c>
      <c r="D96" s="12">
        <f t="shared" si="3"/>
        <v>1.9952165855587367</v>
      </c>
    </row>
    <row r="97" spans="1:4" x14ac:dyDescent="0.2">
      <c r="A97" s="14" t="s">
        <v>91</v>
      </c>
      <c r="B97" s="26">
        <v>1.4306666667000001</v>
      </c>
      <c r="C97" s="12">
        <v>1.0957716301</v>
      </c>
      <c r="D97" s="12">
        <f t="shared" si="3"/>
        <v>1.9151113783475637</v>
      </c>
    </row>
    <row r="98" spans="1:4" x14ac:dyDescent="0.2">
      <c r="A98" s="14" t="s">
        <v>92</v>
      </c>
      <c r="B98" s="26">
        <v>1.4410000000000001</v>
      </c>
      <c r="C98" s="12">
        <v>1.1003130007999999</v>
      </c>
      <c r="D98" s="12">
        <f t="shared" si="3"/>
        <v>1.9092583848170253</v>
      </c>
    </row>
    <row r="99" spans="1:4" x14ac:dyDescent="0.2">
      <c r="A99" s="14" t="s">
        <v>93</v>
      </c>
      <c r="B99" s="26">
        <v>1.4476666667</v>
      </c>
      <c r="C99" s="12">
        <v>1.0810277595</v>
      </c>
      <c r="D99" s="12">
        <f t="shared" si="3"/>
        <v>1.8671564728967116</v>
      </c>
    </row>
    <row r="100" spans="1:4" x14ac:dyDescent="0.2">
      <c r="A100" s="14" t="s">
        <v>94</v>
      </c>
      <c r="B100" s="26">
        <v>1.4596666667</v>
      </c>
      <c r="C100" s="12">
        <v>1.1671666482</v>
      </c>
      <c r="D100" s="12">
        <f t="shared" si="3"/>
        <v>1.9993628652151092</v>
      </c>
    </row>
    <row r="101" spans="1:4" x14ac:dyDescent="0.2">
      <c r="A101" s="14" t="s">
        <v>95</v>
      </c>
      <c r="B101" s="26">
        <v>1.4670000000000001</v>
      </c>
      <c r="C101" s="12">
        <v>1.1017601641000001</v>
      </c>
      <c r="D101" s="12">
        <f t="shared" si="3"/>
        <v>1.8778867377221744</v>
      </c>
    </row>
    <row r="102" spans="1:4" x14ac:dyDescent="0.2">
      <c r="A102" s="14" t="s">
        <v>96</v>
      </c>
      <c r="B102" s="26">
        <v>1.4753333333</v>
      </c>
      <c r="C102" s="12">
        <v>1.1033554375000001</v>
      </c>
      <c r="D102" s="12">
        <f t="shared" si="3"/>
        <v>1.869983298483803</v>
      </c>
    </row>
    <row r="103" spans="1:4" x14ac:dyDescent="0.2">
      <c r="A103" s="14" t="s">
        <v>97</v>
      </c>
      <c r="B103" s="26">
        <v>1.4890000000000001</v>
      </c>
      <c r="C103" s="12">
        <v>1.1197088160999999</v>
      </c>
      <c r="D103" s="12">
        <f t="shared" si="3"/>
        <v>1.8802813692587732</v>
      </c>
    </row>
    <row r="104" spans="1:4" x14ac:dyDescent="0.2">
      <c r="A104" s="14" t="s">
        <v>98</v>
      </c>
      <c r="B104" s="26">
        <v>1.4976666667</v>
      </c>
      <c r="C104" s="12">
        <v>1.1221127178999999</v>
      </c>
      <c r="D104" s="12">
        <f t="shared" si="3"/>
        <v>1.8734140100317718</v>
      </c>
    </row>
    <row r="105" spans="1:4" x14ac:dyDescent="0.2">
      <c r="A105" s="14" t="s">
        <v>99</v>
      </c>
      <c r="B105" s="26">
        <v>1.5086666666999999</v>
      </c>
      <c r="C105" s="12">
        <v>1.0913314833000001</v>
      </c>
      <c r="D105" s="12">
        <f t="shared" si="3"/>
        <v>1.8087387053147892</v>
      </c>
    </row>
    <row r="106" spans="1:4" x14ac:dyDescent="0.2">
      <c r="A106" s="14" t="s">
        <v>100</v>
      </c>
      <c r="B106" s="26">
        <v>1.5209999999999999</v>
      </c>
      <c r="C106" s="12">
        <v>1.1167022710000001</v>
      </c>
      <c r="D106" s="12">
        <f t="shared" si="3"/>
        <v>1.8357799752445809</v>
      </c>
    </row>
    <row r="107" spans="1:4" x14ac:dyDescent="0.2">
      <c r="A107" s="14" t="s">
        <v>101</v>
      </c>
      <c r="B107" s="26">
        <v>1.5286666667</v>
      </c>
      <c r="C107" s="12">
        <v>1.1085102588</v>
      </c>
      <c r="D107" s="12">
        <f t="shared" si="3"/>
        <v>1.8131735035221199</v>
      </c>
    </row>
    <row r="108" spans="1:4" x14ac:dyDescent="0.2">
      <c r="A108" s="14" t="s">
        <v>102</v>
      </c>
      <c r="B108" s="26">
        <v>1.5369999999999999</v>
      </c>
      <c r="C108" s="12">
        <v>1.1216080847000001</v>
      </c>
      <c r="D108" s="12">
        <f t="shared" si="3"/>
        <v>1.8246505675480289</v>
      </c>
    </row>
    <row r="109" spans="1:4" x14ac:dyDescent="0.2">
      <c r="A109" s="14" t="s">
        <v>103</v>
      </c>
      <c r="B109" s="26">
        <v>1.5506666667</v>
      </c>
      <c r="C109" s="12">
        <v>1.158177188</v>
      </c>
      <c r="D109" s="12">
        <f t="shared" si="3"/>
        <v>1.8675360682449345</v>
      </c>
    </row>
    <row r="110" spans="1:4" x14ac:dyDescent="0.2">
      <c r="A110" s="14" t="s">
        <v>104</v>
      </c>
      <c r="B110" s="26">
        <v>1.5640000000000001</v>
      </c>
      <c r="C110" s="12">
        <v>1.2498342522999999</v>
      </c>
      <c r="D110" s="12">
        <f t="shared" si="3"/>
        <v>1.9981501353153508</v>
      </c>
    </row>
    <row r="111" spans="1:4" x14ac:dyDescent="0.2">
      <c r="A111" s="14" t="s">
        <v>105</v>
      </c>
      <c r="B111" s="26">
        <v>1.573</v>
      </c>
      <c r="C111" s="12">
        <v>1.2137774725999999</v>
      </c>
      <c r="D111" s="12">
        <f t="shared" si="3"/>
        <v>1.929402305598267</v>
      </c>
    </row>
    <row r="112" spans="1:4" x14ac:dyDescent="0.2">
      <c r="A112" s="14" t="s">
        <v>106</v>
      </c>
      <c r="B112" s="26">
        <v>1.5866666667</v>
      </c>
      <c r="C112" s="12">
        <v>1.3186196837999999</v>
      </c>
      <c r="D112" s="12">
        <f t="shared" si="3"/>
        <v>2.0780036179656793</v>
      </c>
    </row>
    <row r="113" spans="1:4" x14ac:dyDescent="0.2">
      <c r="A113" s="14" t="s">
        <v>107</v>
      </c>
      <c r="B113" s="26">
        <v>1.5963333333</v>
      </c>
      <c r="C113" s="12">
        <v>1.2658479090000001</v>
      </c>
      <c r="D113" s="12">
        <f t="shared" si="3"/>
        <v>1.982761096979001</v>
      </c>
    </row>
    <row r="114" spans="1:4" x14ac:dyDescent="0.2">
      <c r="A114" s="14" t="s">
        <v>108</v>
      </c>
      <c r="B114" s="26">
        <v>1.6</v>
      </c>
      <c r="C114" s="12">
        <v>1.1940247853999999</v>
      </c>
      <c r="D114" s="12">
        <f t="shared" si="3"/>
        <v>1.8659749198971947</v>
      </c>
    </row>
    <row r="115" spans="1:4" x14ac:dyDescent="0.2">
      <c r="A115" s="14" t="s">
        <v>109</v>
      </c>
      <c r="B115" s="26">
        <v>1.6080000000000001</v>
      </c>
      <c r="C115" s="12">
        <v>1.1585808651</v>
      </c>
      <c r="D115" s="12">
        <f t="shared" si="3"/>
        <v>1.8015766734892704</v>
      </c>
    </row>
    <row r="116" spans="1:4" x14ac:dyDescent="0.2">
      <c r="A116" s="14" t="s">
        <v>110</v>
      </c>
      <c r="B116" s="26">
        <v>1.6166666667</v>
      </c>
      <c r="C116" s="12">
        <v>1.1614998825</v>
      </c>
      <c r="D116" s="12">
        <f t="shared" si="3"/>
        <v>1.7964334340048176</v>
      </c>
    </row>
    <row r="117" spans="1:4" x14ac:dyDescent="0.2">
      <c r="A117" s="14" t="s">
        <v>111</v>
      </c>
      <c r="B117" s="26">
        <v>1.62</v>
      </c>
      <c r="C117" s="12">
        <v>1.0885780834000001</v>
      </c>
      <c r="D117" s="12">
        <f t="shared" si="3"/>
        <v>1.6801846577535666</v>
      </c>
    </row>
    <row r="118" spans="1:4" x14ac:dyDescent="0.2">
      <c r="A118" s="14" t="s">
        <v>112</v>
      </c>
      <c r="B118" s="26">
        <v>1.6253333333</v>
      </c>
      <c r="C118" s="12">
        <v>1.0587401155</v>
      </c>
      <c r="D118" s="12">
        <f t="shared" si="3"/>
        <v>1.6287685295933898</v>
      </c>
    </row>
    <row r="119" spans="1:4" x14ac:dyDescent="0.2">
      <c r="A119" s="14" t="s">
        <v>113</v>
      </c>
      <c r="B119" s="26">
        <v>1.6336666666999999</v>
      </c>
      <c r="C119" s="12">
        <v>1.0197066814</v>
      </c>
      <c r="D119" s="12">
        <f t="shared" si="3"/>
        <v>1.5607173563359233</v>
      </c>
    </row>
    <row r="120" spans="1:4" x14ac:dyDescent="0.2">
      <c r="A120" s="14" t="s">
        <v>114</v>
      </c>
      <c r="B120" s="26">
        <v>1.6413333333</v>
      </c>
      <c r="C120" s="12">
        <v>1.0119821669</v>
      </c>
      <c r="D120" s="12">
        <f t="shared" si="3"/>
        <v>1.5416596753848411</v>
      </c>
    </row>
    <row r="121" spans="1:4" x14ac:dyDescent="0.2">
      <c r="A121" s="14" t="s">
        <v>115</v>
      </c>
      <c r="B121" s="26">
        <v>1.6473333333</v>
      </c>
      <c r="C121" s="12">
        <v>0.97563042581000003</v>
      </c>
      <c r="D121" s="12">
        <f t="shared" si="3"/>
        <v>1.4808678080505413</v>
      </c>
    </row>
    <row r="122" spans="1:4" x14ac:dyDescent="0.2">
      <c r="A122" s="14" t="s">
        <v>116</v>
      </c>
      <c r="B122" s="26">
        <v>1.6596666667</v>
      </c>
      <c r="C122" s="12">
        <v>1.0752880521999999</v>
      </c>
      <c r="D122" s="12">
        <f t="shared" si="3"/>
        <v>1.6200051369132962</v>
      </c>
    </row>
    <row r="123" spans="1:4" x14ac:dyDescent="0.2">
      <c r="A123" s="14" t="s">
        <v>117</v>
      </c>
      <c r="B123" s="26">
        <v>1.6719999999999999</v>
      </c>
      <c r="C123" s="12">
        <v>1.1690926821000001</v>
      </c>
      <c r="D123" s="12">
        <f t="shared" si="3"/>
        <v>1.7483368522119833</v>
      </c>
    </row>
    <row r="124" spans="1:4" x14ac:dyDescent="0.2">
      <c r="A124" s="14" t="s">
        <v>118</v>
      </c>
      <c r="B124" s="26">
        <v>1.6843333332999999</v>
      </c>
      <c r="C124" s="12">
        <v>1.26050821</v>
      </c>
      <c r="D124" s="12">
        <f t="shared" si="3"/>
        <v>1.8712425234430705</v>
      </c>
    </row>
    <row r="125" spans="1:4" x14ac:dyDescent="0.2">
      <c r="A125" s="14" t="s">
        <v>119</v>
      </c>
      <c r="B125" s="26">
        <v>1.7010000000000001</v>
      </c>
      <c r="C125" s="12">
        <v>1.4321969692000001</v>
      </c>
      <c r="D125" s="12">
        <f t="shared" si="3"/>
        <v>2.105284920127076</v>
      </c>
    </row>
    <row r="126" spans="1:4" x14ac:dyDescent="0.2">
      <c r="A126" s="14" t="s">
        <v>120</v>
      </c>
      <c r="B126" s="26">
        <v>1.7143333332999999</v>
      </c>
      <c r="C126" s="12">
        <v>1.4209606435</v>
      </c>
      <c r="D126" s="12">
        <f t="shared" si="3"/>
        <v>2.0725223504223744</v>
      </c>
    </row>
    <row r="127" spans="1:4" x14ac:dyDescent="0.2">
      <c r="A127" s="14" t="s">
        <v>121</v>
      </c>
      <c r="B127" s="26">
        <v>1.73</v>
      </c>
      <c r="C127" s="12">
        <v>1.5141552763999999</v>
      </c>
      <c r="D127" s="12">
        <f t="shared" ref="D127:D158" si="4">C127*$B$205/B127</f>
        <v>2.188450632225583</v>
      </c>
    </row>
    <row r="128" spans="1:4" x14ac:dyDescent="0.2">
      <c r="A128" s="14" t="s">
        <v>122</v>
      </c>
      <c r="B128" s="26">
        <v>1.7423333333</v>
      </c>
      <c r="C128" s="12">
        <v>1.6075534759000001</v>
      </c>
      <c r="D128" s="12">
        <f t="shared" si="4"/>
        <v>2.3069948572563712</v>
      </c>
    </row>
    <row r="129" spans="1:4" x14ac:dyDescent="0.2">
      <c r="A129" s="14" t="s">
        <v>123</v>
      </c>
      <c r="B129" s="26">
        <v>1.7589999999999999</v>
      </c>
      <c r="C129" s="12">
        <v>1.4689913803000001</v>
      </c>
      <c r="D129" s="12">
        <f t="shared" si="4"/>
        <v>2.0881699944034029</v>
      </c>
    </row>
    <row r="130" spans="1:4" x14ac:dyDescent="0.2">
      <c r="A130" s="14" t="s">
        <v>124</v>
      </c>
      <c r="B130" s="26">
        <v>1.7713333333000001</v>
      </c>
      <c r="C130" s="12">
        <v>1.4671923622</v>
      </c>
      <c r="D130" s="12">
        <f t="shared" si="4"/>
        <v>2.0710911129755778</v>
      </c>
    </row>
    <row r="131" spans="1:4" x14ac:dyDescent="0.2">
      <c r="A131" s="14" t="s">
        <v>125</v>
      </c>
      <c r="B131" s="26">
        <v>1.7763333333</v>
      </c>
      <c r="C131" s="12">
        <v>1.4187334495999999</v>
      </c>
      <c r="D131" s="12">
        <f t="shared" si="4"/>
        <v>1.9970492977566436</v>
      </c>
    </row>
    <row r="132" spans="1:4" x14ac:dyDescent="0.2">
      <c r="A132" s="14" t="s">
        <v>126</v>
      </c>
      <c r="B132" s="26">
        <v>1.7749999999999999</v>
      </c>
      <c r="C132" s="12">
        <v>1.2637792689</v>
      </c>
      <c r="D132" s="12">
        <f t="shared" si="4"/>
        <v>1.7802677003972571</v>
      </c>
    </row>
    <row r="133" spans="1:4" x14ac:dyDescent="0.2">
      <c r="A133" s="14" t="s">
        <v>127</v>
      </c>
      <c r="B133" s="26">
        <v>1.7806666667</v>
      </c>
      <c r="C133" s="12">
        <v>1.1781816543000001</v>
      </c>
      <c r="D133" s="12">
        <f t="shared" si="4"/>
        <v>1.6544058989768047</v>
      </c>
    </row>
    <row r="134" spans="1:4" x14ac:dyDescent="0.2">
      <c r="A134" s="14" t="s">
        <v>128</v>
      </c>
      <c r="B134" s="26">
        <v>1.7946666667</v>
      </c>
      <c r="C134" s="12">
        <v>1.300191879</v>
      </c>
      <c r="D134" s="12">
        <f t="shared" si="4"/>
        <v>1.8114906449404682</v>
      </c>
    </row>
    <row r="135" spans="1:4" x14ac:dyDescent="0.2">
      <c r="A135" s="14" t="s">
        <v>129</v>
      </c>
      <c r="B135" s="26">
        <v>1.8043333333</v>
      </c>
      <c r="C135" s="12">
        <v>1.346185601</v>
      </c>
      <c r="D135" s="12">
        <f t="shared" si="4"/>
        <v>1.8655230160490308</v>
      </c>
    </row>
    <row r="136" spans="1:4" x14ac:dyDescent="0.2">
      <c r="A136" s="14" t="s">
        <v>130</v>
      </c>
      <c r="B136" s="26">
        <v>1.8149999999999999</v>
      </c>
      <c r="C136" s="12">
        <v>1.4369901096</v>
      </c>
      <c r="D136" s="12">
        <f t="shared" si="4"/>
        <v>1.9796553712813791</v>
      </c>
    </row>
    <row r="137" spans="1:4" x14ac:dyDescent="0.2">
      <c r="A137" s="14" t="s">
        <v>131</v>
      </c>
      <c r="B137" s="26">
        <v>1.8336666666999999</v>
      </c>
      <c r="C137" s="12">
        <v>1.614477486</v>
      </c>
      <c r="D137" s="12">
        <f t="shared" si="4"/>
        <v>2.2015271507207479</v>
      </c>
    </row>
    <row r="138" spans="1:4" x14ac:dyDescent="0.2">
      <c r="A138" s="14" t="s">
        <v>132</v>
      </c>
      <c r="B138" s="26">
        <v>1.8306666667</v>
      </c>
      <c r="C138" s="12">
        <v>1.4707354216999999</v>
      </c>
      <c r="D138" s="12">
        <f t="shared" si="4"/>
        <v>2.008804725521061</v>
      </c>
    </row>
    <row r="139" spans="1:4" x14ac:dyDescent="0.2">
      <c r="A139" s="14" t="s">
        <v>133</v>
      </c>
      <c r="B139" s="26">
        <v>1.8443333333</v>
      </c>
      <c r="C139" s="12">
        <v>1.4605595259999999</v>
      </c>
      <c r="D139" s="12">
        <f t="shared" si="4"/>
        <v>1.9801235505449191</v>
      </c>
    </row>
    <row r="140" spans="1:4" x14ac:dyDescent="0.2">
      <c r="A140" s="14" t="s">
        <v>134</v>
      </c>
      <c r="B140" s="26">
        <v>1.8513333332999999</v>
      </c>
      <c r="C140" s="12">
        <v>1.4842912247</v>
      </c>
      <c r="D140" s="12">
        <f t="shared" si="4"/>
        <v>2.0046886989147583</v>
      </c>
    </row>
    <row r="141" spans="1:4" x14ac:dyDescent="0.2">
      <c r="A141" s="14" t="s">
        <v>135</v>
      </c>
      <c r="B141" s="26">
        <v>1.867</v>
      </c>
      <c r="C141" s="12">
        <v>1.588427931</v>
      </c>
      <c r="D141" s="12">
        <f t="shared" si="4"/>
        <v>2.1273337985791256</v>
      </c>
    </row>
    <row r="142" spans="1:4" x14ac:dyDescent="0.2">
      <c r="A142" s="14" t="s">
        <v>136</v>
      </c>
      <c r="B142" s="26">
        <v>1.8816666666999999</v>
      </c>
      <c r="C142" s="12">
        <v>1.7162268597999999</v>
      </c>
      <c r="D142" s="12">
        <f t="shared" si="4"/>
        <v>2.2805754558146241</v>
      </c>
    </row>
    <row r="143" spans="1:4" x14ac:dyDescent="0.2">
      <c r="A143" s="14" t="s">
        <v>137</v>
      </c>
      <c r="B143" s="26">
        <v>1.8936666666999999</v>
      </c>
      <c r="C143" s="12">
        <v>1.8302299403</v>
      </c>
      <c r="D143" s="12">
        <f t="shared" si="4"/>
        <v>2.416654492107666</v>
      </c>
    </row>
    <row r="144" spans="1:4" x14ac:dyDescent="0.2">
      <c r="A144" s="14" t="s">
        <v>138</v>
      </c>
      <c r="B144" s="26">
        <v>1.9139999999999999</v>
      </c>
      <c r="C144" s="12">
        <v>2.0972106183000001</v>
      </c>
      <c r="D144" s="12">
        <f t="shared" si="4"/>
        <v>2.7397602312318874</v>
      </c>
    </row>
    <row r="145" spans="1:4" x14ac:dyDescent="0.2">
      <c r="A145" s="14" t="s">
        <v>139</v>
      </c>
      <c r="B145" s="26">
        <v>1.9236666667</v>
      </c>
      <c r="C145" s="12">
        <v>2.0716437153</v>
      </c>
      <c r="D145" s="12">
        <f t="shared" si="4"/>
        <v>2.6927602652518741</v>
      </c>
    </row>
    <row r="146" spans="1:4" x14ac:dyDescent="0.2">
      <c r="A146" s="14" t="s">
        <v>140</v>
      </c>
      <c r="B146" s="26">
        <v>1.9366666667000001</v>
      </c>
      <c r="C146" s="12">
        <v>2.2595412688000001</v>
      </c>
      <c r="D146" s="12">
        <f t="shared" si="4"/>
        <v>2.9172781758753081</v>
      </c>
    </row>
    <row r="147" spans="1:4" x14ac:dyDescent="0.2">
      <c r="A147" s="14" t="s">
        <v>141</v>
      </c>
      <c r="B147" s="26">
        <v>1.966</v>
      </c>
      <c r="C147" s="12">
        <v>2.5648292045000001</v>
      </c>
      <c r="D147" s="12">
        <f t="shared" si="4"/>
        <v>3.2620257095769469</v>
      </c>
    </row>
    <row r="148" spans="1:4" x14ac:dyDescent="0.2">
      <c r="A148" s="14" t="s">
        <v>142</v>
      </c>
      <c r="B148" s="26">
        <v>1.9843333332999999</v>
      </c>
      <c r="C148" s="12">
        <v>2.7091094539</v>
      </c>
      <c r="D148" s="12">
        <f t="shared" si="4"/>
        <v>3.4136922560924239</v>
      </c>
    </row>
    <row r="149" spans="1:4" x14ac:dyDescent="0.2">
      <c r="A149" s="14" t="s">
        <v>143</v>
      </c>
      <c r="B149" s="26">
        <v>1.9946666666999999</v>
      </c>
      <c r="C149" s="12">
        <v>2.5026173650999999</v>
      </c>
      <c r="D149" s="12">
        <f t="shared" si="4"/>
        <v>3.1371592600701912</v>
      </c>
    </row>
    <row r="150" spans="1:4" x14ac:dyDescent="0.2">
      <c r="A150" s="14" t="s">
        <v>144</v>
      </c>
      <c r="B150" s="26">
        <v>2.0126666666999999</v>
      </c>
      <c r="C150" s="12">
        <v>2.8419602956999999</v>
      </c>
      <c r="D150" s="12">
        <f t="shared" si="4"/>
        <v>3.5306819327139536</v>
      </c>
    </row>
    <row r="151" spans="1:4" x14ac:dyDescent="0.2">
      <c r="A151" s="14" t="s">
        <v>145</v>
      </c>
      <c r="B151" s="26">
        <v>2.0316666667000001</v>
      </c>
      <c r="C151" s="12">
        <v>2.9217919124999998</v>
      </c>
      <c r="D151" s="12">
        <f t="shared" si="4"/>
        <v>3.5959137826206637</v>
      </c>
    </row>
    <row r="152" spans="1:4" x14ac:dyDescent="0.2">
      <c r="A152" s="14" t="s">
        <v>146</v>
      </c>
      <c r="B152" s="26">
        <v>2.0233333333000001</v>
      </c>
      <c r="C152" s="12">
        <v>2.5575318591</v>
      </c>
      <c r="D152" s="12">
        <f t="shared" si="4"/>
        <v>3.1605746978454352</v>
      </c>
    </row>
    <row r="153" spans="1:4" x14ac:dyDescent="0.2">
      <c r="A153" s="14" t="s">
        <v>147</v>
      </c>
      <c r="B153" s="26">
        <v>2.0431699999999999</v>
      </c>
      <c r="C153" s="12">
        <v>2.5497244148</v>
      </c>
      <c r="D153" s="12">
        <f t="shared" si="4"/>
        <v>3.1203347112971374</v>
      </c>
    </row>
    <row r="154" spans="1:4" x14ac:dyDescent="0.2">
      <c r="A154" s="14" t="s">
        <v>148</v>
      </c>
      <c r="B154" s="26">
        <v>2.0663100000000001</v>
      </c>
      <c r="C154" s="12">
        <v>2.8123826193000001</v>
      </c>
      <c r="D154" s="12">
        <f t="shared" si="4"/>
        <v>3.4032305471116375</v>
      </c>
    </row>
    <row r="155" spans="1:4" x14ac:dyDescent="0.2">
      <c r="A155" s="14" t="s">
        <v>149</v>
      </c>
      <c r="B155" s="26">
        <v>2.0793900000000001</v>
      </c>
      <c r="C155" s="12">
        <v>2.8966424672</v>
      </c>
      <c r="D155" s="12">
        <f t="shared" si="4"/>
        <v>3.4831436468910701</v>
      </c>
    </row>
    <row r="156" spans="1:4" x14ac:dyDescent="0.2">
      <c r="A156" s="14" t="s">
        <v>150</v>
      </c>
      <c r="B156" s="26">
        <v>2.1048966667000002</v>
      </c>
      <c r="C156" s="12">
        <v>3.2629682954999999</v>
      </c>
      <c r="D156" s="12">
        <f t="shared" si="4"/>
        <v>3.8760959269892989</v>
      </c>
    </row>
    <row r="157" spans="1:4" x14ac:dyDescent="0.2">
      <c r="A157" s="14" t="s">
        <v>151</v>
      </c>
      <c r="B157" s="26">
        <v>2.1276966666999999</v>
      </c>
      <c r="C157" s="12">
        <v>3.5303511897000002</v>
      </c>
      <c r="D157" s="12">
        <f t="shared" si="4"/>
        <v>4.1487822342585545</v>
      </c>
    </row>
    <row r="158" spans="1:4" x14ac:dyDescent="0.2">
      <c r="A158" s="14" t="s">
        <v>152</v>
      </c>
      <c r="B158" s="26">
        <v>2.1553766667000001</v>
      </c>
      <c r="C158" s="12">
        <v>4.3898910426000004</v>
      </c>
      <c r="D158" s="12">
        <f t="shared" si="4"/>
        <v>5.0926403540734624</v>
      </c>
    </row>
    <row r="159" spans="1:4" x14ac:dyDescent="0.2">
      <c r="A159" s="14" t="s">
        <v>153</v>
      </c>
      <c r="B159" s="26">
        <v>2.1886100000000002</v>
      </c>
      <c r="C159" s="12">
        <v>4.3467797199999998</v>
      </c>
      <c r="D159" s="12">
        <f t="shared" ref="D159:D200" si="5">C159*$B$205/B159</f>
        <v>4.9660569526517921</v>
      </c>
    </row>
    <row r="160" spans="1:4" x14ac:dyDescent="0.2">
      <c r="A160" s="14" t="s">
        <v>154</v>
      </c>
      <c r="B160" s="26">
        <v>2.1384866667</v>
      </c>
      <c r="C160" s="12">
        <v>3.009523873</v>
      </c>
      <c r="D160" s="12">
        <f t="shared" si="5"/>
        <v>3.5188737770188321</v>
      </c>
    </row>
    <row r="161" spans="1:4" x14ac:dyDescent="0.2">
      <c r="A161" s="14" t="s">
        <v>155</v>
      </c>
      <c r="B161" s="26">
        <v>2.1237766667</v>
      </c>
      <c r="C161" s="12">
        <v>2.1930539105000002</v>
      </c>
      <c r="D161" s="12">
        <f t="shared" si="5"/>
        <v>2.5819801892122745</v>
      </c>
    </row>
    <row r="162" spans="1:4" x14ac:dyDescent="0.2">
      <c r="A162" s="14" t="s">
        <v>156</v>
      </c>
      <c r="B162" s="26">
        <v>2.1350699999999998</v>
      </c>
      <c r="C162" s="12">
        <v>2.3276055521000001</v>
      </c>
      <c r="D162" s="12">
        <f t="shared" si="5"/>
        <v>2.7258986786218844</v>
      </c>
    </row>
    <row r="163" spans="1:4" x14ac:dyDescent="0.2">
      <c r="A163" s="14" t="s">
        <v>157</v>
      </c>
      <c r="B163" s="26">
        <v>2.1534399999999998</v>
      </c>
      <c r="C163" s="12">
        <v>2.6000719296999999</v>
      </c>
      <c r="D163" s="12">
        <f t="shared" si="5"/>
        <v>3.0190133248405742</v>
      </c>
    </row>
    <row r="164" spans="1:4" x14ac:dyDescent="0.2">
      <c r="A164" s="14" t="s">
        <v>158</v>
      </c>
      <c r="B164" s="26">
        <v>2.1703000000000001</v>
      </c>
      <c r="C164" s="12">
        <v>2.7350193312000002</v>
      </c>
      <c r="D164" s="12">
        <f t="shared" si="5"/>
        <v>3.1510338805976641</v>
      </c>
    </row>
    <row r="165" spans="1:4" x14ac:dyDescent="0.2">
      <c r="A165" s="14" t="s">
        <v>159</v>
      </c>
      <c r="B165" s="26">
        <v>2.17374</v>
      </c>
      <c r="C165" s="12">
        <v>2.8523581303999999</v>
      </c>
      <c r="D165" s="12">
        <f t="shared" si="5"/>
        <v>3.2810201585011902</v>
      </c>
    </row>
    <row r="166" spans="1:4" x14ac:dyDescent="0.2">
      <c r="A166" s="14" t="s">
        <v>160</v>
      </c>
      <c r="B166" s="26">
        <v>2.1729733332999999</v>
      </c>
      <c r="C166" s="12">
        <v>3.0250831055999998</v>
      </c>
      <c r="D166" s="12">
        <f t="shared" si="5"/>
        <v>3.4809305331731637</v>
      </c>
    </row>
    <row r="167" spans="1:4" x14ac:dyDescent="0.2">
      <c r="A167" s="14" t="s">
        <v>161</v>
      </c>
      <c r="B167" s="26">
        <v>2.1793433332999999</v>
      </c>
      <c r="C167" s="12">
        <v>2.9393201379999998</v>
      </c>
      <c r="D167" s="12">
        <f t="shared" si="5"/>
        <v>3.3723580535466913</v>
      </c>
    </row>
    <row r="168" spans="1:4" x14ac:dyDescent="0.2">
      <c r="A168" s="14" t="s">
        <v>162</v>
      </c>
      <c r="B168" s="26">
        <v>2.19699</v>
      </c>
      <c r="C168" s="12">
        <v>3.1444175817</v>
      </c>
      <c r="D168" s="12">
        <f t="shared" si="5"/>
        <v>3.5786941116625788</v>
      </c>
    </row>
    <row r="169" spans="1:4" x14ac:dyDescent="0.2">
      <c r="A169" s="14" t="s">
        <v>163</v>
      </c>
      <c r="B169" s="26">
        <v>2.2204366667</v>
      </c>
      <c r="C169" s="12">
        <v>3.6382985254000002</v>
      </c>
      <c r="D169" s="12">
        <f t="shared" si="5"/>
        <v>4.0970605558884916</v>
      </c>
    </row>
    <row r="170" spans="1:4" x14ac:dyDescent="0.2">
      <c r="A170" s="14" t="s">
        <v>164</v>
      </c>
      <c r="B170" s="26">
        <v>2.2456833333000001</v>
      </c>
      <c r="C170" s="12">
        <v>4.0127748209999998</v>
      </c>
      <c r="D170" s="12">
        <f t="shared" si="5"/>
        <v>4.4679542439566085</v>
      </c>
    </row>
    <row r="171" spans="1:4" x14ac:dyDescent="0.2">
      <c r="A171" s="14" t="s">
        <v>165</v>
      </c>
      <c r="B171" s="26">
        <v>2.2603266667000002</v>
      </c>
      <c r="C171" s="12">
        <v>3.8666601503</v>
      </c>
      <c r="D171" s="12">
        <f t="shared" si="5"/>
        <v>4.2773741138700139</v>
      </c>
    </row>
    <row r="172" spans="1:4" x14ac:dyDescent="0.2">
      <c r="A172" s="14" t="s">
        <v>166</v>
      </c>
      <c r="B172" s="26">
        <v>2.2704733333</v>
      </c>
      <c r="C172" s="12">
        <v>3.8727753081</v>
      </c>
      <c r="D172" s="12">
        <f t="shared" si="5"/>
        <v>4.2649931516610247</v>
      </c>
    </row>
    <row r="173" spans="1:4" x14ac:dyDescent="0.2">
      <c r="A173" s="14" t="s">
        <v>213</v>
      </c>
      <c r="B173" s="26">
        <v>2.2832599999999998</v>
      </c>
      <c r="C173" s="12">
        <v>3.9731957559</v>
      </c>
      <c r="D173" s="12">
        <f t="shared" ref="D173:D188" si="6">C173*$B$205/B173</f>
        <v>4.3510796897331936</v>
      </c>
    </row>
    <row r="174" spans="1:4" x14ac:dyDescent="0.2">
      <c r="A174" s="14" t="s">
        <v>214</v>
      </c>
      <c r="B174" s="26">
        <v>2.2880799999999999</v>
      </c>
      <c r="C174" s="12">
        <v>3.949486056</v>
      </c>
      <c r="D174" s="12">
        <f t="shared" si="6"/>
        <v>4.3160038441336637</v>
      </c>
    </row>
    <row r="175" spans="1:4" x14ac:dyDescent="0.2">
      <c r="A175" s="14" t="s">
        <v>215</v>
      </c>
      <c r="B175" s="26">
        <v>2.2984100000000001</v>
      </c>
      <c r="C175" s="12">
        <v>3.9419359749999998</v>
      </c>
      <c r="D175" s="12">
        <f t="shared" si="6"/>
        <v>4.288392290671192</v>
      </c>
    </row>
    <row r="176" spans="1:4" x14ac:dyDescent="0.2">
      <c r="A176" s="18" t="s">
        <v>216</v>
      </c>
      <c r="B176" s="26">
        <v>2.3136933332999998</v>
      </c>
      <c r="C176" s="12">
        <v>4.0222556051999998</v>
      </c>
      <c r="D176" s="12">
        <f t="shared" si="6"/>
        <v>4.3468666088269829</v>
      </c>
    </row>
    <row r="177" spans="1:5" x14ac:dyDescent="0.2">
      <c r="A177" s="14" t="s">
        <v>243</v>
      </c>
      <c r="B177" s="26">
        <v>2.3229933332999999</v>
      </c>
      <c r="C177" s="12">
        <v>4.0257007689000002</v>
      </c>
      <c r="D177" s="12">
        <f t="shared" si="6"/>
        <v>4.3331724181795925</v>
      </c>
      <c r="E177" s="22"/>
    </row>
    <row r="178" spans="1:5" x14ac:dyDescent="0.2">
      <c r="A178" s="14" t="s">
        <v>244</v>
      </c>
      <c r="B178" s="26">
        <v>2.3204500000000001</v>
      </c>
      <c r="C178" s="12">
        <v>3.8830727599000001</v>
      </c>
      <c r="D178" s="12">
        <f t="shared" si="6"/>
        <v>4.1842319985739316</v>
      </c>
      <c r="E178" s="22"/>
    </row>
    <row r="179" spans="1:5" x14ac:dyDescent="0.2">
      <c r="A179" s="14" t="s">
        <v>245</v>
      </c>
      <c r="B179" s="26">
        <v>2.3330000000000002</v>
      </c>
      <c r="C179" s="12">
        <v>3.9101530957000001</v>
      </c>
      <c r="D179" s="12">
        <f t="shared" si="6"/>
        <v>4.1907472237852152</v>
      </c>
    </row>
    <row r="180" spans="1:5" x14ac:dyDescent="0.2">
      <c r="A180" s="18" t="s">
        <v>246</v>
      </c>
      <c r="B180" s="26">
        <v>2.3416266666999999</v>
      </c>
      <c r="C180" s="12">
        <v>3.8690076054000002</v>
      </c>
      <c r="D180" s="12">
        <f t="shared" si="6"/>
        <v>4.1313726595473836</v>
      </c>
    </row>
    <row r="181" spans="1:5" x14ac:dyDescent="0.2">
      <c r="A181" s="14" t="s">
        <v>247</v>
      </c>
      <c r="B181" s="26">
        <v>2.3560833333</v>
      </c>
      <c r="C181" s="12">
        <v>3.9582615367999998</v>
      </c>
      <c r="D181" s="12">
        <f t="shared" si="6"/>
        <v>4.200744641403829</v>
      </c>
      <c r="E181" s="22"/>
    </row>
    <row r="182" spans="1:5" x14ac:dyDescent="0.2">
      <c r="A182" s="14" t="s">
        <v>248</v>
      </c>
      <c r="B182" s="26">
        <v>2.3683933332999998</v>
      </c>
      <c r="C182" s="12">
        <v>3.9376507627000001</v>
      </c>
      <c r="D182" s="12">
        <f t="shared" si="6"/>
        <v>4.1571510815728603</v>
      </c>
      <c r="E182" s="22"/>
    </row>
    <row r="183" spans="1:5" x14ac:dyDescent="0.2">
      <c r="A183" s="14" t="s">
        <v>249</v>
      </c>
      <c r="B183" s="26">
        <v>2.3745866667</v>
      </c>
      <c r="C183" s="12">
        <v>3.8385806859999998</v>
      </c>
      <c r="D183" s="12">
        <f t="shared" si="6"/>
        <v>4.0419886701733336</v>
      </c>
    </row>
    <row r="184" spans="1:5" x14ac:dyDescent="0.2">
      <c r="A184" s="18" t="s">
        <v>250</v>
      </c>
      <c r="B184" s="26">
        <v>2.3691966667000002</v>
      </c>
      <c r="C184" s="12">
        <v>3.5813267135000002</v>
      </c>
      <c r="D184" s="12">
        <f t="shared" si="6"/>
        <v>3.7796820850092114</v>
      </c>
    </row>
    <row r="185" spans="1:5" x14ac:dyDescent="0.2">
      <c r="A185" s="14" t="s">
        <v>251</v>
      </c>
      <c r="B185" s="26">
        <v>2.3535533332999998</v>
      </c>
      <c r="C185" s="12">
        <v>2.9178478305</v>
      </c>
      <c r="D185" s="12">
        <f t="shared" si="6"/>
        <v>3.0999239386538866</v>
      </c>
      <c r="E185" s="22"/>
    </row>
    <row r="186" spans="1:5" x14ac:dyDescent="0.2">
      <c r="A186" s="14" t="s">
        <v>252</v>
      </c>
      <c r="B186" s="26">
        <v>2.3691166667000001</v>
      </c>
      <c r="C186" s="12">
        <v>2.8476021609000002</v>
      </c>
      <c r="D186" s="12">
        <f t="shared" si="6"/>
        <v>3.0054209454652923</v>
      </c>
      <c r="E186" s="22"/>
    </row>
    <row r="187" spans="1:5" x14ac:dyDescent="0.2">
      <c r="A187" s="14" t="s">
        <v>253</v>
      </c>
      <c r="B187" s="26">
        <v>2.3781633332999998</v>
      </c>
      <c r="C187" s="12">
        <v>2.6298642653000002</v>
      </c>
      <c r="D187" s="12">
        <f t="shared" si="6"/>
        <v>2.765057060872242</v>
      </c>
    </row>
    <row r="188" spans="1:5" x14ac:dyDescent="0.2">
      <c r="A188" s="18" t="s">
        <v>254</v>
      </c>
      <c r="B188" s="26">
        <v>2.3788766667000001</v>
      </c>
      <c r="C188" s="12">
        <v>2.4339390279000002</v>
      </c>
      <c r="D188" s="12">
        <f t="shared" si="6"/>
        <v>2.5582925788107378</v>
      </c>
    </row>
    <row r="189" spans="1:5" x14ac:dyDescent="0.2">
      <c r="A189" s="14" t="s">
        <v>259</v>
      </c>
      <c r="B189" s="26">
        <v>2.3784800000000001</v>
      </c>
      <c r="C189" s="12">
        <v>2.0777997681000002</v>
      </c>
      <c r="D189" s="12">
        <f t="shared" si="5"/>
        <v>2.1843218621780709</v>
      </c>
      <c r="E189" s="22"/>
    </row>
    <row r="190" spans="1:5" x14ac:dyDescent="0.2">
      <c r="A190" s="14" t="s">
        <v>260</v>
      </c>
      <c r="B190" s="26">
        <v>2.39452</v>
      </c>
      <c r="C190" s="12">
        <v>2.2986514270999998</v>
      </c>
      <c r="D190" s="12">
        <f t="shared" si="5"/>
        <v>2.4003086653672137</v>
      </c>
      <c r="E190" s="22"/>
    </row>
    <row r="191" spans="1:5" x14ac:dyDescent="0.2">
      <c r="A191" s="14" t="s">
        <v>261</v>
      </c>
      <c r="B191" s="26">
        <v>2.4054799999999998</v>
      </c>
      <c r="C191" s="12">
        <v>2.3828657605000001</v>
      </c>
      <c r="D191" s="12">
        <f t="shared" si="5"/>
        <v>2.4769102450538476</v>
      </c>
    </row>
    <row r="192" spans="1:5" x14ac:dyDescent="0.2">
      <c r="A192" s="18" t="s">
        <v>262</v>
      </c>
      <c r="B192" s="26">
        <v>2.4217733333</v>
      </c>
      <c r="C192" s="12">
        <v>2.4670327563000001</v>
      </c>
      <c r="D192" s="12">
        <f t="shared" si="5"/>
        <v>2.5471461588041335</v>
      </c>
    </row>
    <row r="193" spans="1:5" x14ac:dyDescent="0.2">
      <c r="A193" s="14" t="s">
        <v>263</v>
      </c>
      <c r="B193" s="26">
        <v>2.4394900000000002</v>
      </c>
      <c r="C193" s="12">
        <v>2.5664276863</v>
      </c>
      <c r="D193" s="12">
        <f t="shared" si="5"/>
        <v>2.630524993377791</v>
      </c>
      <c r="E193" s="22"/>
    </row>
    <row r="194" spans="1:5" x14ac:dyDescent="0.2">
      <c r="A194" s="14" t="s">
        <v>264</v>
      </c>
      <c r="B194" s="26">
        <v>2.4401000000000002</v>
      </c>
      <c r="C194" s="12">
        <v>2.5504494509</v>
      </c>
      <c r="D194" s="12">
        <f t="shared" si="5"/>
        <v>2.6134941865788388</v>
      </c>
      <c r="E194" s="22"/>
    </row>
    <row r="195" spans="1:5" x14ac:dyDescent="0.2">
      <c r="A195" s="14" t="s">
        <v>265</v>
      </c>
      <c r="B195" s="26">
        <v>2.4529666667000001</v>
      </c>
      <c r="C195" s="12">
        <v>2.6256142155000002</v>
      </c>
      <c r="D195" s="12">
        <f t="shared" si="5"/>
        <v>2.6764042532669219</v>
      </c>
      <c r="E195" s="10" t="s">
        <v>182</v>
      </c>
    </row>
    <row r="196" spans="1:5" x14ac:dyDescent="0.2">
      <c r="A196" s="18" t="s">
        <v>266</v>
      </c>
      <c r="B196" s="26">
        <v>2.4730133332999999</v>
      </c>
      <c r="C196" s="12">
        <v>2.8688679018999999</v>
      </c>
      <c r="D196" s="12">
        <f t="shared" si="5"/>
        <v>2.9006580660416095</v>
      </c>
      <c r="E196" s="10" t="s">
        <v>183</v>
      </c>
    </row>
    <row r="197" spans="1:5" x14ac:dyDescent="0.2">
      <c r="A197" s="14" t="s">
        <v>267</v>
      </c>
      <c r="B197" s="26">
        <v>2.4956901192999998</v>
      </c>
      <c r="C197" s="12">
        <v>3.0159759478999999</v>
      </c>
      <c r="D197" s="12">
        <f t="shared" si="5"/>
        <v>3.0216882590517513</v>
      </c>
      <c r="E197" s="22">
        <f>MAX('Diesel-M'!E509:E511)</f>
        <v>0</v>
      </c>
    </row>
    <row r="198" spans="1:5" x14ac:dyDescent="0.2">
      <c r="A198" s="14" t="s">
        <v>268</v>
      </c>
      <c r="B198" s="26">
        <v>2.504057</v>
      </c>
      <c r="C198" s="12">
        <v>2.9375472339000002</v>
      </c>
      <c r="D198" s="12">
        <f t="shared" si="5"/>
        <v>2.9332770947093207</v>
      </c>
      <c r="E198" s="22">
        <f>MAX('Diesel-M'!E512:E514)</f>
        <v>1</v>
      </c>
    </row>
    <row r="199" spans="1:5" x14ac:dyDescent="0.2">
      <c r="A199" s="14" t="s">
        <v>269</v>
      </c>
      <c r="B199" s="26">
        <v>2.5153539999999999</v>
      </c>
      <c r="C199" s="12">
        <v>2.8982666875</v>
      </c>
      <c r="D199" s="12">
        <f t="shared" si="5"/>
        <v>2.8810558259229868</v>
      </c>
      <c r="E199" s="22">
        <f>MAX('Diesel-M'!E515:E517)</f>
        <v>1</v>
      </c>
    </row>
    <row r="200" spans="1:5" x14ac:dyDescent="0.2">
      <c r="A200" s="18" t="s">
        <v>270</v>
      </c>
      <c r="B200" s="26">
        <v>2.5247503333000001</v>
      </c>
      <c r="C200" s="12">
        <v>2.8975770815000002</v>
      </c>
      <c r="D200" s="12">
        <f t="shared" si="5"/>
        <v>2.8696504750721785</v>
      </c>
      <c r="E200" s="22">
        <f>MAX('Diesel-M'!E518:E520)</f>
        <v>1</v>
      </c>
    </row>
    <row r="201" spans="1:5" x14ac:dyDescent="0.2">
      <c r="A201" s="14" t="s">
        <v>271</v>
      </c>
      <c r="B201" s="26">
        <v>2.5353976667000002</v>
      </c>
      <c r="C201" s="12">
        <v>2.8281198910000001</v>
      </c>
      <c r="D201" s="12">
        <f t="shared" ref="D201:D204" si="7">C201*$B$205/B201</f>
        <v>2.7891005605832944</v>
      </c>
      <c r="E201" s="22">
        <f>MAX('Diesel-M'!E521:E523)</f>
        <v>1</v>
      </c>
    </row>
    <row r="202" spans="1:5" x14ac:dyDescent="0.2">
      <c r="A202" s="14" t="s">
        <v>272</v>
      </c>
      <c r="B202" s="26">
        <v>2.5510303333</v>
      </c>
      <c r="C202" s="12">
        <v>2.8573677154000001</v>
      </c>
      <c r="D202" s="12">
        <f t="shared" si="7"/>
        <v>2.8006765413859624</v>
      </c>
      <c r="E202" s="22">
        <f>MAX('Diesel-M'!E524:E526)</f>
        <v>1</v>
      </c>
    </row>
    <row r="203" spans="1:5" x14ac:dyDescent="0.2">
      <c r="A203" s="14" t="s">
        <v>273</v>
      </c>
      <c r="B203" s="26">
        <v>2.5660249999999998</v>
      </c>
      <c r="C203" s="12">
        <v>2.9188266562999998</v>
      </c>
      <c r="D203" s="12">
        <f t="shared" si="7"/>
        <v>2.8441982410403943</v>
      </c>
      <c r="E203" s="22">
        <f>MAX('Diesel-M'!E527:E529)</f>
        <v>1</v>
      </c>
    </row>
    <row r="204" spans="1:5" x14ac:dyDescent="0.2">
      <c r="A204" s="18" t="s">
        <v>274</v>
      </c>
      <c r="B204" s="26">
        <v>2.5807273333</v>
      </c>
      <c r="C204" s="12">
        <v>2.9830193431000001</v>
      </c>
      <c r="D204" s="12">
        <f t="shared" si="7"/>
        <v>2.8901899788376504</v>
      </c>
      <c r="E204" s="22">
        <f>MAX('Diesel-M'!E530:E532)</f>
        <v>1</v>
      </c>
    </row>
    <row r="205" spans="1:5" x14ac:dyDescent="0.2">
      <c r="A205" s="15" t="str">
        <f>"Base CPI ("&amp;TEXT('Notes and Sources'!$G$7,"m/yyyy")&amp;")"</f>
        <v>Base CPI (4/2018)</v>
      </c>
      <c r="B205" s="28">
        <v>2.5004170000000001</v>
      </c>
      <c r="C205" s="16"/>
      <c r="D205" s="16"/>
      <c r="E205" s="20"/>
    </row>
    <row r="206" spans="1:5" x14ac:dyDescent="0.2">
      <c r="A206" s="44" t="str">
        <f>A1&amp;" "&amp;TEXT(C1,"Mmmm yyyy")</f>
        <v>EIA Short-Term Energy Outlook, April 2018</v>
      </c>
      <c r="B206" s="44"/>
      <c r="C206" s="44"/>
      <c r="D206" s="44"/>
      <c r="E206" s="44"/>
    </row>
    <row r="207" spans="1:5" x14ac:dyDescent="0.2">
      <c r="A207" s="39" t="s">
        <v>184</v>
      </c>
      <c r="B207" s="39"/>
      <c r="C207" s="39"/>
      <c r="D207" s="39"/>
      <c r="E207" s="39"/>
    </row>
    <row r="208" spans="1:5" x14ac:dyDescent="0.2">
      <c r="A208" s="34" t="str">
        <f>"Real Price ("&amp;TEXT($C$1,"mmm yyyy")&amp;" $)"</f>
        <v>Real Price (Apr 2018 $)</v>
      </c>
      <c r="B208" s="34"/>
      <c r="C208" s="34"/>
      <c r="D208" s="34"/>
      <c r="E208" s="34"/>
    </row>
    <row r="209" spans="1:5" x14ac:dyDescent="0.2">
      <c r="A209" s="40" t="s">
        <v>167</v>
      </c>
      <c r="B209" s="40"/>
      <c r="C209" s="40"/>
      <c r="D209" s="40"/>
      <c r="E209" s="40"/>
    </row>
  </sheetData>
  <mergeCells count="6">
    <mergeCell ref="A209:E209"/>
    <mergeCell ref="C39:D39"/>
    <mergeCell ref="A1:B1"/>
    <mergeCell ref="C1:D1"/>
    <mergeCell ref="A206:E206"/>
    <mergeCell ref="A207:E207"/>
  </mergeCells>
  <phoneticPr fontId="3" type="noConversion"/>
  <conditionalFormatting sqref="B169:D170 B173:D174 B177:D178 B181:D182 B185:D186 B201:D204 B189:D190 B193:D194">
    <cfRule type="expression" dxfId="67" priority="3" stopIfTrue="1">
      <formula>$E169=1</formula>
    </cfRule>
  </conditionalFormatting>
  <conditionalFormatting sqref="B175:D176 B171:D172">
    <cfRule type="expression" dxfId="66" priority="4" stopIfTrue="1">
      <formula>#REF!=1</formula>
    </cfRule>
  </conditionalFormatting>
  <conditionalFormatting sqref="B179:D180">
    <cfRule type="expression" dxfId="65" priority="6" stopIfTrue="1">
      <formula>#REF!=1</formula>
    </cfRule>
  </conditionalFormatting>
  <conditionalFormatting sqref="B183:D184">
    <cfRule type="expression" dxfId="64" priority="33" stopIfTrue="1">
      <formula>#REF!=1</formula>
    </cfRule>
  </conditionalFormatting>
  <conditionalFormatting sqref="B187:D188">
    <cfRule type="expression" dxfId="63" priority="56" stopIfTrue="1">
      <formula>#REF!=1</formula>
    </cfRule>
  </conditionalFormatting>
  <conditionalFormatting sqref="B191:D192">
    <cfRule type="expression" dxfId="62" priority="82" stopIfTrue="1">
      <formula>#REF!=1</formula>
    </cfRule>
  </conditionalFormatting>
  <conditionalFormatting sqref="B197:D200">
    <cfRule type="expression" dxfId="61" priority="1" stopIfTrue="1">
      <formula>$E197=1</formula>
    </cfRule>
  </conditionalFormatting>
  <conditionalFormatting sqref="B195:D196">
    <cfRule type="expression" dxfId="60" priority="107" stopIfTrue="1">
      <formula>#REF!=1</formula>
    </cfRule>
  </conditionalFormatting>
  <hyperlinks>
    <hyperlink ref="A3" location="Contents!B4" display="Return to Contents"/>
    <hyperlink ref="A209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Contents</vt:lpstr>
      <vt:lpstr>Crude Oil-A</vt:lpstr>
      <vt:lpstr>Crude Oil-Q</vt:lpstr>
      <vt:lpstr>Crude Oil-M</vt:lpstr>
      <vt:lpstr>Gasoline-A</vt:lpstr>
      <vt:lpstr>Gasoline-Q</vt:lpstr>
      <vt:lpstr>Gasoline-M</vt:lpstr>
      <vt:lpstr>Diesel-A</vt:lpstr>
      <vt:lpstr>Diesel-Q</vt:lpstr>
      <vt:lpstr>Diesel-M</vt:lpstr>
      <vt:lpstr>Heat Oil-A</vt:lpstr>
      <vt:lpstr>Heat Oil-Q</vt:lpstr>
      <vt:lpstr>Heat Oil-M</vt:lpstr>
      <vt:lpstr>Natural Gas-A</vt:lpstr>
      <vt:lpstr>Natural Gas-Q</vt:lpstr>
      <vt:lpstr>Natural Gas-M</vt:lpstr>
      <vt:lpstr>Electricity-A</vt:lpstr>
      <vt:lpstr>Electricity-Q</vt:lpstr>
      <vt:lpstr>Electricity-M</vt:lpstr>
      <vt:lpstr>Notes and Sources</vt:lpstr>
    </vt:vector>
  </TitlesOfParts>
  <Company>EIA\DOE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 and Nominal Energy Prices</dc:title>
  <dc:creator>U.S. Energy Information Administration</dc:creator>
  <cp:lastModifiedBy>Hodge, Tyler </cp:lastModifiedBy>
  <cp:lastPrinted>2010-07-01T14:35:39Z</cp:lastPrinted>
  <dcterms:created xsi:type="dcterms:W3CDTF">2010-07-01T14:23:14Z</dcterms:created>
  <dcterms:modified xsi:type="dcterms:W3CDTF">2018-04-06T15:17:15Z</dcterms:modified>
</cp:coreProperties>
</file>