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5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vinder/Library/CloudStorage/GoogleDrive-jasvinderahuja@gmail.com/My Drive/Learning/Simplilearn_Excel/Project_JA/"/>
    </mc:Choice>
  </mc:AlternateContent>
  <xr:revisionPtr revIDLastSave="0" documentId="8_{E0E7292C-1DDB-2344-9DC6-76CE217ADBEB}" xr6:coauthVersionLast="47" xr6:coauthVersionMax="47" xr10:uidLastSave="{00000000-0000-0000-0000-000000000000}"/>
  <bookViews>
    <workbookView xWindow="30100" yWindow="500" windowWidth="30060" windowHeight="33340" activeTab="5" xr2:uid="{E39F1B53-3127-4D6C-88BD-079CCE5E8692}"/>
  </bookViews>
  <sheets>
    <sheet name="tips_original" sheetId="1" r:id="rId1"/>
    <sheet name="tips_EDA" sheetId="2" r:id="rId2"/>
    <sheet name="tip_encoding" sheetId="3" r:id="rId3"/>
    <sheet name="Analysis_1" sheetId="26" r:id="rId4"/>
    <sheet name="Analysis_2" sheetId="27" r:id="rId5"/>
    <sheet name="tips_PredictionAnalysis" sheetId="28" r:id="rId6"/>
  </sheets>
  <definedNames>
    <definedName name="_xlnm._FilterDatabase" localSheetId="1" hidden="1">tips_EDA!$D:$D</definedName>
    <definedName name="_xlchart.v1.0" hidden="1">tips_EDA!$A$2:$A$245</definedName>
    <definedName name="_xlchart.v1.1" hidden="1">tips_EDA!$B$2:$B$245</definedName>
    <definedName name="_xlchart.v1.10" hidden="1">tips_EDA!$G$1</definedName>
    <definedName name="_xlchart.v1.11" hidden="1">tips_EDA!$G$2:$G$245</definedName>
    <definedName name="_xlchart.v1.12" hidden="1">tips_EDA!$A$2:$A$245</definedName>
    <definedName name="_xlchart.v1.13" hidden="1">tips_EDA!$B$2:$B$245</definedName>
    <definedName name="_xlchart.v1.14" hidden="1">tips_EDA!$D$2:$D$245</definedName>
    <definedName name="_xlchart.v1.15" hidden="1">tips_EDA!$G$1</definedName>
    <definedName name="_xlchart.v1.16" hidden="1">tips_EDA!$G$2:$G$245</definedName>
    <definedName name="_xlchart.v1.17" hidden="1">tips_PredictionAnalysis!$G$1</definedName>
    <definedName name="_xlchart.v1.18" hidden="1">tips_PredictionAnalysis!$G$2:$G$245</definedName>
    <definedName name="_xlchart.v1.19" hidden="1">tips_PredictionAnalysis!$H$1</definedName>
    <definedName name="_xlchart.v1.2" hidden="1">tips_EDA!$G$1</definedName>
    <definedName name="_xlchart.v1.20" hidden="1">tips_PredictionAnalysis!$H$2:$H$245</definedName>
    <definedName name="_xlchart.v1.21" hidden="1">tips_PredictionAnalysis!$I$1</definedName>
    <definedName name="_xlchart.v1.22" hidden="1">tips_PredictionAnalysis!$I$2:$I$245</definedName>
    <definedName name="_xlchart.v1.23" hidden="1">tips_PredictionAnalysis!$G$1</definedName>
    <definedName name="_xlchart.v1.24" hidden="1">tips_PredictionAnalysis!$G$2:$G$245</definedName>
    <definedName name="_xlchart.v1.25" hidden="1">tips_PredictionAnalysis!$H$1</definedName>
    <definedName name="_xlchart.v1.26" hidden="1">tips_PredictionAnalysis!$H$2:$H$245</definedName>
    <definedName name="_xlchart.v1.27" hidden="1">tips_PredictionAnalysis!$I$1</definedName>
    <definedName name="_xlchart.v1.28" hidden="1">tips_PredictionAnalysis!$I$2:$I$245</definedName>
    <definedName name="_xlchart.v1.29" hidden="1">tips_PredictionAnalysis!$G$1</definedName>
    <definedName name="_xlchart.v1.3" hidden="1">tips_EDA!$G$2:$G$245</definedName>
    <definedName name="_xlchart.v1.30" hidden="1">tips_PredictionAnalysis!$G$2:$G$245</definedName>
    <definedName name="_xlchart.v1.31" hidden="1">tips_PredictionAnalysis!$H$1</definedName>
    <definedName name="_xlchart.v1.32" hidden="1">tips_PredictionAnalysis!$H$2:$H$245</definedName>
    <definedName name="_xlchart.v1.33" hidden="1">tips_PredictionAnalysis!$I$1</definedName>
    <definedName name="_xlchart.v1.34" hidden="1">tips_PredictionAnalysis!$I$2:$I$245</definedName>
    <definedName name="_xlchart.v1.35" hidden="1">tips_PredictionAnalysis!$I$1</definedName>
    <definedName name="_xlchart.v1.36" hidden="1">tips_PredictionAnalysis!$I$2:$I$245</definedName>
    <definedName name="_xlchart.v1.4" hidden="1">tips_EDA!$A$2:$A$245</definedName>
    <definedName name="_xlchart.v1.5" hidden="1">tips_EDA!$G$1</definedName>
    <definedName name="_xlchart.v1.6" hidden="1">tips_EDA!$G$2:$G$245</definedName>
    <definedName name="_xlchart.v1.7" hidden="1">tips_EDA!$A$2:$A$245</definedName>
    <definedName name="_xlchart.v1.8" hidden="1">tips_EDA!$B$2:$B$245</definedName>
    <definedName name="_xlchart.v1.9" hidden="1">tips_EDA!$C$2:$C$245</definedName>
    <definedName name="_xlnm.Extract" localSheetId="1">tips_EDA!$I$27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28" l="1"/>
  <c r="L9" i="28"/>
  <c r="L8" i="28"/>
  <c r="H2" i="28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150" i="28"/>
  <c r="I151" i="28"/>
  <c r="I152" i="28"/>
  <c r="I153" i="28"/>
  <c r="I154" i="28"/>
  <c r="I155" i="28"/>
  <c r="I156" i="28"/>
  <c r="I157" i="28"/>
  <c r="I158" i="28"/>
  <c r="I159" i="28"/>
  <c r="I160" i="28"/>
  <c r="I161" i="28"/>
  <c r="I162" i="28"/>
  <c r="I163" i="28"/>
  <c r="I164" i="28"/>
  <c r="I165" i="28"/>
  <c r="I166" i="28"/>
  <c r="I167" i="28"/>
  <c r="I168" i="28"/>
  <c r="I169" i="28"/>
  <c r="I170" i="28"/>
  <c r="I171" i="28"/>
  <c r="I172" i="28"/>
  <c r="I173" i="28"/>
  <c r="I174" i="28"/>
  <c r="I175" i="28"/>
  <c r="I176" i="28"/>
  <c r="I177" i="28"/>
  <c r="I178" i="28"/>
  <c r="I179" i="28"/>
  <c r="I180" i="28"/>
  <c r="I181" i="28"/>
  <c r="I182" i="28"/>
  <c r="I183" i="28"/>
  <c r="I184" i="28"/>
  <c r="I185" i="28"/>
  <c r="I186" i="28"/>
  <c r="I187" i="28"/>
  <c r="I188" i="28"/>
  <c r="I189" i="28"/>
  <c r="I190" i="28"/>
  <c r="I191" i="28"/>
  <c r="I192" i="28"/>
  <c r="I193" i="28"/>
  <c r="I194" i="28"/>
  <c r="I195" i="28"/>
  <c r="I196" i="28"/>
  <c r="I197" i="28"/>
  <c r="I198" i="28"/>
  <c r="I199" i="28"/>
  <c r="I200" i="28"/>
  <c r="I201" i="28"/>
  <c r="I202" i="28"/>
  <c r="I203" i="28"/>
  <c r="I204" i="28"/>
  <c r="I205" i="28"/>
  <c r="I206" i="28"/>
  <c r="I207" i="28"/>
  <c r="I208" i="28"/>
  <c r="I209" i="28"/>
  <c r="I210" i="28"/>
  <c r="I211" i="28"/>
  <c r="I212" i="28"/>
  <c r="I213" i="28"/>
  <c r="I214" i="28"/>
  <c r="I215" i="28"/>
  <c r="I216" i="28"/>
  <c r="I217" i="28"/>
  <c r="I218" i="28"/>
  <c r="I219" i="28"/>
  <c r="I220" i="28"/>
  <c r="I221" i="28"/>
  <c r="I222" i="28"/>
  <c r="I223" i="28"/>
  <c r="I224" i="28"/>
  <c r="I225" i="28"/>
  <c r="I226" i="28"/>
  <c r="I227" i="28"/>
  <c r="I228" i="28"/>
  <c r="I229" i="28"/>
  <c r="I230" i="28"/>
  <c r="I231" i="28"/>
  <c r="I232" i="28"/>
  <c r="I233" i="28"/>
  <c r="I234" i="28"/>
  <c r="I235" i="28"/>
  <c r="I236" i="28"/>
  <c r="I237" i="28"/>
  <c r="I238" i="28"/>
  <c r="I239" i="28"/>
  <c r="I240" i="28"/>
  <c r="I241" i="28"/>
  <c r="I242" i="28"/>
  <c r="I243" i="28"/>
  <c r="I244" i="28"/>
  <c r="I245" i="28"/>
  <c r="I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H93" i="28"/>
  <c r="H94" i="28"/>
  <c r="H95" i="28"/>
  <c r="H96" i="28"/>
  <c r="H97" i="28"/>
  <c r="H98" i="28"/>
  <c r="H99" i="28"/>
  <c r="H100" i="28"/>
  <c r="H101" i="28"/>
  <c r="H102" i="28"/>
  <c r="H103" i="28"/>
  <c r="H104" i="28"/>
  <c r="H105" i="28"/>
  <c r="H106" i="28"/>
  <c r="H107" i="28"/>
  <c r="H108" i="28"/>
  <c r="H109" i="28"/>
  <c r="H110" i="28"/>
  <c r="H111" i="28"/>
  <c r="H112" i="28"/>
  <c r="H113" i="28"/>
  <c r="H114" i="28"/>
  <c r="H115" i="28"/>
  <c r="H116" i="28"/>
  <c r="H117" i="28"/>
  <c r="H118" i="28"/>
  <c r="H119" i="28"/>
  <c r="H120" i="28"/>
  <c r="H121" i="28"/>
  <c r="H122" i="28"/>
  <c r="H123" i="28"/>
  <c r="H124" i="28"/>
  <c r="H125" i="28"/>
  <c r="H126" i="28"/>
  <c r="H127" i="28"/>
  <c r="H128" i="28"/>
  <c r="H129" i="28"/>
  <c r="H130" i="28"/>
  <c r="H131" i="28"/>
  <c r="H132" i="28"/>
  <c r="H133" i="28"/>
  <c r="H134" i="28"/>
  <c r="H135" i="28"/>
  <c r="H136" i="28"/>
  <c r="H137" i="28"/>
  <c r="H138" i="28"/>
  <c r="H139" i="28"/>
  <c r="H140" i="28"/>
  <c r="H141" i="28"/>
  <c r="H142" i="28"/>
  <c r="H143" i="28"/>
  <c r="H144" i="28"/>
  <c r="H145" i="28"/>
  <c r="H146" i="28"/>
  <c r="H147" i="28"/>
  <c r="H148" i="28"/>
  <c r="H149" i="28"/>
  <c r="H150" i="28"/>
  <c r="H151" i="28"/>
  <c r="H152" i="28"/>
  <c r="H153" i="28"/>
  <c r="H154" i="28"/>
  <c r="H155" i="28"/>
  <c r="H156" i="28"/>
  <c r="H157" i="28"/>
  <c r="H158" i="28"/>
  <c r="H159" i="28"/>
  <c r="H160" i="28"/>
  <c r="H161" i="28"/>
  <c r="H162" i="28"/>
  <c r="H163" i="28"/>
  <c r="H164" i="28"/>
  <c r="H165" i="28"/>
  <c r="H166" i="28"/>
  <c r="H167" i="28"/>
  <c r="H168" i="28"/>
  <c r="H169" i="28"/>
  <c r="H170" i="28"/>
  <c r="H171" i="28"/>
  <c r="H172" i="28"/>
  <c r="H173" i="28"/>
  <c r="H174" i="28"/>
  <c r="H175" i="28"/>
  <c r="H176" i="28"/>
  <c r="H177" i="28"/>
  <c r="H178" i="28"/>
  <c r="H179" i="28"/>
  <c r="H180" i="28"/>
  <c r="H181" i="28"/>
  <c r="H182" i="28"/>
  <c r="H183" i="28"/>
  <c r="H184" i="28"/>
  <c r="H185" i="28"/>
  <c r="H186" i="28"/>
  <c r="H187" i="28"/>
  <c r="H188" i="28"/>
  <c r="H189" i="28"/>
  <c r="H190" i="28"/>
  <c r="H191" i="28"/>
  <c r="H192" i="28"/>
  <c r="H193" i="28"/>
  <c r="H194" i="28"/>
  <c r="H195" i="28"/>
  <c r="H196" i="28"/>
  <c r="H197" i="28"/>
  <c r="H198" i="28"/>
  <c r="H199" i="28"/>
  <c r="H200" i="28"/>
  <c r="H201" i="28"/>
  <c r="H202" i="28"/>
  <c r="H203" i="28"/>
  <c r="H204" i="28"/>
  <c r="H205" i="28"/>
  <c r="H206" i="28"/>
  <c r="H207" i="28"/>
  <c r="H208" i="28"/>
  <c r="H209" i="28"/>
  <c r="H210" i="28"/>
  <c r="H211" i="28"/>
  <c r="H212" i="28"/>
  <c r="H213" i="28"/>
  <c r="H214" i="28"/>
  <c r="H215" i="28"/>
  <c r="H216" i="28"/>
  <c r="H217" i="28"/>
  <c r="H218" i="28"/>
  <c r="H219" i="28"/>
  <c r="H220" i="28"/>
  <c r="H221" i="28"/>
  <c r="H222" i="28"/>
  <c r="H223" i="28"/>
  <c r="H224" i="28"/>
  <c r="H225" i="28"/>
  <c r="H226" i="28"/>
  <c r="H227" i="28"/>
  <c r="H228" i="28"/>
  <c r="H229" i="28"/>
  <c r="H230" i="28"/>
  <c r="H231" i="28"/>
  <c r="H232" i="28"/>
  <c r="H233" i="28"/>
  <c r="H234" i="28"/>
  <c r="H235" i="28"/>
  <c r="H236" i="28"/>
  <c r="H237" i="28"/>
  <c r="H238" i="28"/>
  <c r="H239" i="28"/>
  <c r="H240" i="28"/>
  <c r="H241" i="28"/>
  <c r="H242" i="28"/>
  <c r="H243" i="28"/>
  <c r="H244" i="28"/>
  <c r="H245" i="28"/>
  <c r="N3" i="3" a="1"/>
  <c r="N3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40" i="3" a="1"/>
  <c r="N40" i="3" s="1"/>
  <c r="N41" i="3" a="1"/>
  <c r="N41" i="3" s="1"/>
  <c r="N42" i="3" a="1"/>
  <c r="N42" i="3" s="1"/>
  <c r="N43" i="3" a="1"/>
  <c r="N43" i="3" s="1"/>
  <c r="N44" i="3" a="1"/>
  <c r="N44" i="3" s="1"/>
  <c r="N45" i="3" a="1"/>
  <c r="N45" i="3" s="1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N63" i="3" a="1"/>
  <c r="N63" i="3" s="1"/>
  <c r="N64" i="3" a="1"/>
  <c r="N64" i="3" s="1"/>
  <c r="N65" i="3" a="1"/>
  <c r="N65" i="3" s="1"/>
  <c r="N66" i="3" a="1"/>
  <c r="N66" i="3" s="1"/>
  <c r="N67" i="3" a="1"/>
  <c r="N67" i="3" s="1"/>
  <c r="N68" i="3" a="1"/>
  <c r="N68" i="3" s="1"/>
  <c r="N69" i="3" a="1"/>
  <c r="N69" i="3" s="1"/>
  <c r="N70" i="3" a="1"/>
  <c r="N70" i="3" s="1"/>
  <c r="N71" i="3" a="1"/>
  <c r="N71" i="3" s="1"/>
  <c r="N72" i="3" a="1"/>
  <c r="N72" i="3" s="1"/>
  <c r="N73" i="3" a="1"/>
  <c r="N73" i="3" s="1"/>
  <c r="N74" i="3" a="1"/>
  <c r="N74" i="3" s="1"/>
  <c r="N75" i="3" a="1"/>
  <c r="N75" i="3" s="1"/>
  <c r="N76" i="3" a="1"/>
  <c r="N76" i="3" s="1"/>
  <c r="N77" i="3" a="1"/>
  <c r="N77" i="3" s="1"/>
  <c r="N78" i="3" a="1"/>
  <c r="N78" i="3" s="1"/>
  <c r="N79" i="3" a="1"/>
  <c r="N79" i="3" s="1"/>
  <c r="N80" i="3" a="1"/>
  <c r="N80" i="3" s="1"/>
  <c r="N81" i="3" a="1"/>
  <c r="N81" i="3" s="1"/>
  <c r="N82" i="3" a="1"/>
  <c r="N82" i="3" s="1"/>
  <c r="N83" i="3" a="1"/>
  <c r="N83" i="3" s="1"/>
  <c r="N84" i="3" a="1"/>
  <c r="N84" i="3" s="1"/>
  <c r="N85" i="3" a="1"/>
  <c r="N85" i="3" s="1"/>
  <c r="N86" i="3" a="1"/>
  <c r="N86" i="3" s="1"/>
  <c r="N87" i="3" a="1"/>
  <c r="N87" i="3" s="1"/>
  <c r="N88" i="3" a="1"/>
  <c r="N88" i="3" s="1"/>
  <c r="N89" i="3" a="1"/>
  <c r="N89" i="3" s="1"/>
  <c r="N90" i="3" a="1"/>
  <c r="N90" i="3" s="1"/>
  <c r="N91" i="3" a="1"/>
  <c r="N91" i="3" s="1"/>
  <c r="N92" i="3" a="1"/>
  <c r="N92" i="3" s="1"/>
  <c r="N93" i="3" a="1"/>
  <c r="N93" i="3" s="1"/>
  <c r="N94" i="3" a="1"/>
  <c r="N94" i="3" s="1"/>
  <c r="N95" i="3" a="1"/>
  <c r="N95" i="3" s="1"/>
  <c r="N96" i="3" a="1"/>
  <c r="N96" i="3" s="1"/>
  <c r="N97" i="3" a="1"/>
  <c r="N97" i="3" s="1"/>
  <c r="N98" i="3" a="1"/>
  <c r="N98" i="3" s="1"/>
  <c r="N99" i="3" a="1"/>
  <c r="N99" i="3" s="1"/>
  <c r="N100" i="3" a="1"/>
  <c r="N100" i="3" s="1"/>
  <c r="N101" i="3" a="1"/>
  <c r="N101" i="3" s="1"/>
  <c r="N102" i="3" a="1"/>
  <c r="N102" i="3" s="1"/>
  <c r="N103" i="3" a="1"/>
  <c r="N103" i="3" s="1"/>
  <c r="N104" i="3" a="1"/>
  <c r="N104" i="3" s="1"/>
  <c r="N105" i="3" a="1"/>
  <c r="N105" i="3" s="1"/>
  <c r="N106" i="3" a="1"/>
  <c r="N106" i="3" s="1"/>
  <c r="N107" i="3" a="1"/>
  <c r="N107" i="3" s="1"/>
  <c r="N108" i="3" a="1"/>
  <c r="N108" i="3" s="1"/>
  <c r="N109" i="3" a="1"/>
  <c r="N109" i="3" s="1"/>
  <c r="N110" i="3" a="1"/>
  <c r="N110" i="3" s="1"/>
  <c r="N111" i="3" a="1"/>
  <c r="N111" i="3" s="1"/>
  <c r="N112" i="3" a="1"/>
  <c r="N112" i="3" s="1"/>
  <c r="N113" i="3" a="1"/>
  <c r="N113" i="3" s="1"/>
  <c r="N114" i="3" a="1"/>
  <c r="N114" i="3" s="1"/>
  <c r="N115" i="3" a="1"/>
  <c r="N115" i="3" s="1"/>
  <c r="N116" i="3" a="1"/>
  <c r="N116" i="3"/>
  <c r="N117" i="3" a="1"/>
  <c r="N117" i="3" s="1"/>
  <c r="N118" i="3" a="1"/>
  <c r="N118" i="3" s="1"/>
  <c r="N119" i="3" a="1"/>
  <c r="N119" i="3" s="1"/>
  <c r="N120" i="3" a="1"/>
  <c r="N120" i="3" s="1"/>
  <c r="N121" i="3" a="1"/>
  <c r="N121" i="3" s="1"/>
  <c r="N122" i="3" a="1"/>
  <c r="N122" i="3" s="1"/>
  <c r="N123" i="3" a="1"/>
  <c r="N123" i="3" s="1"/>
  <c r="N124" i="3" a="1"/>
  <c r="N124" i="3" s="1"/>
  <c r="N125" i="3" a="1"/>
  <c r="N125" i="3" s="1"/>
  <c r="N126" i="3" a="1"/>
  <c r="N126" i="3" s="1"/>
  <c r="N127" i="3" a="1"/>
  <c r="N127" i="3" s="1"/>
  <c r="N128" i="3" a="1"/>
  <c r="N128" i="3" s="1"/>
  <c r="N129" i="3" a="1"/>
  <c r="N129" i="3" s="1"/>
  <c r="N130" i="3" a="1"/>
  <c r="N130" i="3" s="1"/>
  <c r="N131" i="3" a="1"/>
  <c r="N131" i="3" s="1"/>
  <c r="N132" i="3" a="1"/>
  <c r="N132" i="3" s="1"/>
  <c r="N133" i="3" a="1"/>
  <c r="N133" i="3" s="1"/>
  <c r="N134" i="3" a="1"/>
  <c r="N134" i="3" s="1"/>
  <c r="N135" i="3" a="1"/>
  <c r="N135" i="3" s="1"/>
  <c r="N136" i="3" a="1"/>
  <c r="N136" i="3" s="1"/>
  <c r="N137" i="3" a="1"/>
  <c r="N137" i="3" s="1"/>
  <c r="N138" i="3" a="1"/>
  <c r="N138" i="3" s="1"/>
  <c r="N139" i="3" a="1"/>
  <c r="N139" i="3" s="1"/>
  <c r="N140" i="3" a="1"/>
  <c r="N140" i="3" s="1"/>
  <c r="N141" i="3" a="1"/>
  <c r="N141" i="3" s="1"/>
  <c r="N142" i="3" a="1"/>
  <c r="N142" i="3" s="1"/>
  <c r="N143" i="3" a="1"/>
  <c r="N143" i="3" s="1"/>
  <c r="N144" i="3" a="1"/>
  <c r="N144" i="3" s="1"/>
  <c r="N145" i="3" a="1"/>
  <c r="N145" i="3" s="1"/>
  <c r="N146" i="3" a="1"/>
  <c r="N146" i="3" s="1"/>
  <c r="N147" i="3" a="1"/>
  <c r="N147" i="3" s="1"/>
  <c r="N148" i="3" a="1"/>
  <c r="N148" i="3" s="1"/>
  <c r="N149" i="3" a="1"/>
  <c r="N149" i="3" s="1"/>
  <c r="N150" i="3" a="1"/>
  <c r="N150" i="3" s="1"/>
  <c r="N151" i="3" a="1"/>
  <c r="N151" i="3" s="1"/>
  <c r="N152" i="3" a="1"/>
  <c r="N152" i="3"/>
  <c r="N153" i="3" a="1"/>
  <c r="N153" i="3" s="1"/>
  <c r="N154" i="3" a="1"/>
  <c r="N154" i="3" s="1"/>
  <c r="N155" i="3" a="1"/>
  <c r="N155" i="3" s="1"/>
  <c r="N156" i="3" a="1"/>
  <c r="N156" i="3" s="1"/>
  <c r="N157" i="3" a="1"/>
  <c r="N157" i="3" s="1"/>
  <c r="N158" i="3" a="1"/>
  <c r="N158" i="3" s="1"/>
  <c r="N159" i="3" a="1"/>
  <c r="N159" i="3" s="1"/>
  <c r="N160" i="3" a="1"/>
  <c r="N160" i="3" s="1"/>
  <c r="N161" i="3" a="1"/>
  <c r="N161" i="3" s="1"/>
  <c r="N162" i="3" a="1"/>
  <c r="N162" i="3" s="1"/>
  <c r="N163" i="3" a="1"/>
  <c r="N163" i="3" s="1"/>
  <c r="N164" i="3" a="1"/>
  <c r="N164" i="3" s="1"/>
  <c r="N165" i="3" a="1"/>
  <c r="N165" i="3" s="1"/>
  <c r="N166" i="3" a="1"/>
  <c r="N166" i="3" s="1"/>
  <c r="N167" i="3" a="1"/>
  <c r="N167" i="3" s="1"/>
  <c r="N168" i="3" a="1"/>
  <c r="N168" i="3" s="1"/>
  <c r="N169" i="3" a="1"/>
  <c r="N169" i="3" s="1"/>
  <c r="N170" i="3" a="1"/>
  <c r="N170" i="3" s="1"/>
  <c r="N171" i="3" a="1"/>
  <c r="N171" i="3" s="1"/>
  <c r="N172" i="3" a="1"/>
  <c r="N172" i="3" s="1"/>
  <c r="N173" i="3" a="1"/>
  <c r="N173" i="3" s="1"/>
  <c r="N174" i="3" a="1"/>
  <c r="N174" i="3" s="1"/>
  <c r="N175" i="3" a="1"/>
  <c r="N175" i="3" s="1"/>
  <c r="N176" i="3" a="1"/>
  <c r="N176" i="3" s="1"/>
  <c r="N177" i="3" a="1"/>
  <c r="N177" i="3" s="1"/>
  <c r="N178" i="3" a="1"/>
  <c r="N178" i="3" s="1"/>
  <c r="N179" i="3" a="1"/>
  <c r="N179" i="3" s="1"/>
  <c r="N180" i="3" a="1"/>
  <c r="N180" i="3" s="1"/>
  <c r="N181" i="3" a="1"/>
  <c r="N181" i="3" s="1"/>
  <c r="N182" i="3" a="1"/>
  <c r="N182" i="3" s="1"/>
  <c r="N183" i="3" a="1"/>
  <c r="N183" i="3" s="1"/>
  <c r="N184" i="3" a="1"/>
  <c r="N184" i="3" s="1"/>
  <c r="N185" i="3" a="1"/>
  <c r="N185" i="3" s="1"/>
  <c r="N186" i="3" a="1"/>
  <c r="N186" i="3" s="1"/>
  <c r="N187" i="3" a="1"/>
  <c r="N187" i="3" s="1"/>
  <c r="N188" i="3" a="1"/>
  <c r="N188" i="3" s="1"/>
  <c r="N189" i="3" a="1"/>
  <c r="N189" i="3" s="1"/>
  <c r="N190" i="3" a="1"/>
  <c r="N190" i="3" s="1"/>
  <c r="N191" i="3" a="1"/>
  <c r="N191" i="3" s="1"/>
  <c r="N192" i="3" a="1"/>
  <c r="N192" i="3" s="1"/>
  <c r="N193" i="3" a="1"/>
  <c r="N193" i="3" s="1"/>
  <c r="N194" i="3" a="1"/>
  <c r="N194" i="3" s="1"/>
  <c r="N195" i="3" a="1"/>
  <c r="N195" i="3" s="1"/>
  <c r="N196" i="3" a="1"/>
  <c r="N196" i="3" s="1"/>
  <c r="N197" i="3" a="1"/>
  <c r="N197" i="3" s="1"/>
  <c r="N198" i="3" a="1"/>
  <c r="N198" i="3" s="1"/>
  <c r="N199" i="3" a="1"/>
  <c r="N199" i="3" s="1"/>
  <c r="N200" i="3" a="1"/>
  <c r="N200" i="3" s="1"/>
  <c r="N201" i="3" a="1"/>
  <c r="N201" i="3" s="1"/>
  <c r="N202" i="3" a="1"/>
  <c r="N202" i="3" s="1"/>
  <c r="N203" i="3" a="1"/>
  <c r="N203" i="3" s="1"/>
  <c r="N204" i="3" a="1"/>
  <c r="N204" i="3" s="1"/>
  <c r="N205" i="3" a="1"/>
  <c r="N205" i="3" s="1"/>
  <c r="N206" i="3" a="1"/>
  <c r="N206" i="3" s="1"/>
  <c r="N207" i="3" a="1"/>
  <c r="N207" i="3" s="1"/>
  <c r="N208" i="3" a="1"/>
  <c r="N208" i="3" s="1"/>
  <c r="N209" i="3" a="1"/>
  <c r="N209" i="3" s="1"/>
  <c r="N210" i="3" a="1"/>
  <c r="N210" i="3" s="1"/>
  <c r="N211" i="3" a="1"/>
  <c r="N211" i="3" s="1"/>
  <c r="N212" i="3" a="1"/>
  <c r="N212" i="3" s="1"/>
  <c r="N213" i="3" a="1"/>
  <c r="N213" i="3" s="1"/>
  <c r="N214" i="3" a="1"/>
  <c r="N214" i="3" s="1"/>
  <c r="N215" i="3" a="1"/>
  <c r="N215" i="3" s="1"/>
  <c r="N216" i="3" a="1"/>
  <c r="N216" i="3" s="1"/>
  <c r="N217" i="3" a="1"/>
  <c r="N217" i="3" s="1"/>
  <c r="N218" i="3" a="1"/>
  <c r="N218" i="3" s="1"/>
  <c r="N219" i="3" a="1"/>
  <c r="N219" i="3" s="1"/>
  <c r="N220" i="3" a="1"/>
  <c r="N220" i="3" s="1"/>
  <c r="N221" i="3" a="1"/>
  <c r="N221" i="3" s="1"/>
  <c r="N222" i="3" a="1"/>
  <c r="N222" i="3" s="1"/>
  <c r="N223" i="3" a="1"/>
  <c r="N223" i="3" s="1"/>
  <c r="N224" i="3" a="1"/>
  <c r="N224" i="3" s="1"/>
  <c r="N225" i="3" a="1"/>
  <c r="N225" i="3" s="1"/>
  <c r="N226" i="3" a="1"/>
  <c r="N226" i="3" s="1"/>
  <c r="N227" i="3" a="1"/>
  <c r="N227" i="3" s="1"/>
  <c r="N228" i="3" a="1"/>
  <c r="N228" i="3" s="1"/>
  <c r="N229" i="3" a="1"/>
  <c r="N229" i="3" s="1"/>
  <c r="N230" i="3" a="1"/>
  <c r="N230" i="3" s="1"/>
  <c r="N231" i="3" a="1"/>
  <c r="N231" i="3" s="1"/>
  <c r="N232" i="3" a="1"/>
  <c r="N232" i="3" s="1"/>
  <c r="N233" i="3" a="1"/>
  <c r="N233" i="3" s="1"/>
  <c r="N234" i="3" a="1"/>
  <c r="N234" i="3" s="1"/>
  <c r="N235" i="3" a="1"/>
  <c r="N235" i="3" s="1"/>
  <c r="N236" i="3" a="1"/>
  <c r="N236" i="3" s="1"/>
  <c r="N237" i="3" a="1"/>
  <c r="N237" i="3" s="1"/>
  <c r="N238" i="3" a="1"/>
  <c r="N238" i="3" s="1"/>
  <c r="N239" i="3" a="1"/>
  <c r="N239" i="3" s="1"/>
  <c r="N240" i="3" a="1"/>
  <c r="N240" i="3" s="1"/>
  <c r="N241" i="3" a="1"/>
  <c r="N241" i="3" s="1"/>
  <c r="N242" i="3" a="1"/>
  <c r="N242" i="3" s="1"/>
  <c r="N243" i="3" a="1"/>
  <c r="N243" i="3" s="1"/>
  <c r="N244" i="3" a="1"/>
  <c r="N244" i="3"/>
  <c r="N245" i="3" a="1"/>
  <c r="N245" i="3" s="1"/>
  <c r="N2" i="3" a="1"/>
  <c r="N2" i="3" s="1"/>
  <c r="M2" i="3"/>
  <c r="J2" i="3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 s="1"/>
  <c r="I162" i="3" a="1"/>
  <c r="I162" i="3" s="1"/>
  <c r="I163" i="3" a="1"/>
  <c r="I163" i="3" s="1"/>
  <c r="I164" i="3" a="1"/>
  <c r="I164" i="3" s="1"/>
  <c r="I165" i="3" a="1"/>
  <c r="I165" i="3" s="1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 s="1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I180" i="3" a="1"/>
  <c r="I180" i="3" s="1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/>
  <c r="I189" i="3" a="1"/>
  <c r="I189" i="3" s="1"/>
  <c r="I190" i="3" a="1"/>
  <c r="I190" i="3" s="1"/>
  <c r="I191" i="3" a="1"/>
  <c r="I191" i="3" s="1"/>
  <c r="I192" i="3" a="1"/>
  <c r="I192" i="3" s="1"/>
  <c r="I193" i="3" a="1"/>
  <c r="I193" i="3" s="1"/>
  <c r="I194" i="3" a="1"/>
  <c r="I194" i="3" s="1"/>
  <c r="I195" i="3" a="1"/>
  <c r="I195" i="3" s="1"/>
  <c r="I196" i="3" a="1"/>
  <c r="I196" i="3" s="1"/>
  <c r="I197" i="3" a="1"/>
  <c r="I197" i="3" s="1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 s="1"/>
  <c r="I205" i="3" a="1"/>
  <c r="I205" i="3" s="1"/>
  <c r="I206" i="3" a="1"/>
  <c r="I206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212" i="3" a="1"/>
  <c r="I212" i="3" s="1"/>
  <c r="I213" i="3" a="1"/>
  <c r="I213" i="3" s="1"/>
  <c r="I214" i="3" a="1"/>
  <c r="I214" i="3" s="1"/>
  <c r="I215" i="3" a="1"/>
  <c r="I215" i="3" s="1"/>
  <c r="I216" i="3" a="1"/>
  <c r="I216" i="3" s="1"/>
  <c r="I217" i="3" a="1"/>
  <c r="I217" i="3" s="1"/>
  <c r="I218" i="3" a="1"/>
  <c r="I218" i="3" s="1"/>
  <c r="I219" i="3" a="1"/>
  <c r="I219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 s="1"/>
  <c r="I233" i="3" a="1"/>
  <c r="I233" i="3" s="1"/>
  <c r="I234" i="3" a="1"/>
  <c r="I234" i="3" s="1"/>
  <c r="I235" i="3" a="1"/>
  <c r="I235" i="3" s="1"/>
  <c r="I236" i="3" a="1"/>
  <c r="I236" i="3" s="1"/>
  <c r="I237" i="3" a="1"/>
  <c r="I237" i="3" s="1"/>
  <c r="I238" i="3" a="1"/>
  <c r="I238" i="3" s="1"/>
  <c r="I239" i="3" a="1"/>
  <c r="I239" i="3" s="1"/>
  <c r="I240" i="3" a="1"/>
  <c r="I240" i="3" s="1"/>
  <c r="I241" i="3" a="1"/>
  <c r="I241" i="3" s="1"/>
  <c r="I242" i="3" a="1"/>
  <c r="I242" i="3" s="1"/>
  <c r="I243" i="3" a="1"/>
  <c r="I243" i="3" s="1"/>
  <c r="I244" i="3" a="1"/>
  <c r="I244" i="3" s="1"/>
  <c r="I245" i="3" a="1"/>
  <c r="I245" i="3" s="1"/>
  <c r="I2" i="3" a="1"/>
  <c r="I2" i="3" s="1"/>
  <c r="H3" i="3" a="1"/>
  <c r="H3" i="3" s="1"/>
  <c r="H4" i="3" a="1"/>
  <c r="H4" i="3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 s="1"/>
  <c r="H212" i="3" a="1"/>
  <c r="H212" i="3" s="1"/>
  <c r="H213" i="3" a="1"/>
  <c r="H213" i="3" s="1"/>
  <c r="H214" i="3" a="1"/>
  <c r="H214" i="3" s="1"/>
  <c r="H215" i="3" a="1"/>
  <c r="H215" i="3" s="1"/>
  <c r="H216" i="3" a="1"/>
  <c r="H216" i="3"/>
  <c r="H217" i="3" a="1"/>
  <c r="H217" i="3" s="1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 s="1"/>
  <c r="H224" i="3" a="1"/>
  <c r="H224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" i="3" a="1"/>
  <c r="H2" i="3" s="1"/>
  <c r="S29" i="2"/>
  <c r="S28" i="2"/>
  <c r="S30" i="2" s="1"/>
  <c r="S24" i="2"/>
  <c r="S23" i="2"/>
  <c r="S22" i="2"/>
  <c r="S21" i="2"/>
  <c r="S25" i="2" s="1"/>
  <c r="Q29" i="2"/>
  <c r="Q28" i="2"/>
  <c r="Q30" i="2" s="1"/>
  <c r="J3" i="3"/>
  <c r="K3" i="3"/>
  <c r="L3" i="3"/>
  <c r="M3" i="3"/>
  <c r="J4" i="3"/>
  <c r="K4" i="3"/>
  <c r="L4" i="3"/>
  <c r="M4" i="3"/>
  <c r="J5" i="3"/>
  <c r="K5" i="3"/>
  <c r="L5" i="3"/>
  <c r="M5" i="3"/>
  <c r="J6" i="3"/>
  <c r="K6" i="3"/>
  <c r="L6" i="3"/>
  <c r="M6" i="3"/>
  <c r="J7" i="3"/>
  <c r="K7" i="3"/>
  <c r="L7" i="3"/>
  <c r="M7" i="3"/>
  <c r="J8" i="3"/>
  <c r="K8" i="3"/>
  <c r="L8" i="3"/>
  <c r="M8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24" i="3"/>
  <c r="K24" i="3"/>
  <c r="L24" i="3"/>
  <c r="M24" i="3"/>
  <c r="J25" i="3"/>
  <c r="K25" i="3"/>
  <c r="L25" i="3"/>
  <c r="M25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J69" i="3"/>
  <c r="K69" i="3"/>
  <c r="L69" i="3"/>
  <c r="M69" i="3"/>
  <c r="J70" i="3"/>
  <c r="K70" i="3"/>
  <c r="L70" i="3"/>
  <c r="M70" i="3"/>
  <c r="J71" i="3"/>
  <c r="K71" i="3"/>
  <c r="L71" i="3"/>
  <c r="M71" i="3"/>
  <c r="J72" i="3"/>
  <c r="K72" i="3"/>
  <c r="L72" i="3"/>
  <c r="M72" i="3"/>
  <c r="J73" i="3"/>
  <c r="K73" i="3"/>
  <c r="L73" i="3"/>
  <c r="M73" i="3"/>
  <c r="J74" i="3"/>
  <c r="K74" i="3"/>
  <c r="L74" i="3"/>
  <c r="M74" i="3"/>
  <c r="J75" i="3"/>
  <c r="K75" i="3"/>
  <c r="L75" i="3"/>
  <c r="M75" i="3"/>
  <c r="J76" i="3"/>
  <c r="K76" i="3"/>
  <c r="L76" i="3"/>
  <c r="M76" i="3"/>
  <c r="J77" i="3"/>
  <c r="K77" i="3"/>
  <c r="L77" i="3"/>
  <c r="M77" i="3"/>
  <c r="J78" i="3"/>
  <c r="K78" i="3"/>
  <c r="L78" i="3"/>
  <c r="M78" i="3"/>
  <c r="J79" i="3"/>
  <c r="K79" i="3"/>
  <c r="L79" i="3"/>
  <c r="M79" i="3"/>
  <c r="J80" i="3"/>
  <c r="K80" i="3"/>
  <c r="L80" i="3"/>
  <c r="M80" i="3"/>
  <c r="J81" i="3"/>
  <c r="K81" i="3"/>
  <c r="L81" i="3"/>
  <c r="M81" i="3"/>
  <c r="J82" i="3"/>
  <c r="K82" i="3"/>
  <c r="L82" i="3"/>
  <c r="M82" i="3"/>
  <c r="J83" i="3"/>
  <c r="K83" i="3"/>
  <c r="L83" i="3"/>
  <c r="M83" i="3"/>
  <c r="J84" i="3"/>
  <c r="K84" i="3"/>
  <c r="L84" i="3"/>
  <c r="M84" i="3"/>
  <c r="J85" i="3"/>
  <c r="K85" i="3"/>
  <c r="L85" i="3"/>
  <c r="M85" i="3"/>
  <c r="J86" i="3"/>
  <c r="K86" i="3"/>
  <c r="L86" i="3"/>
  <c r="M86" i="3"/>
  <c r="J87" i="3"/>
  <c r="K87" i="3"/>
  <c r="L87" i="3"/>
  <c r="M87" i="3"/>
  <c r="J88" i="3"/>
  <c r="K88" i="3"/>
  <c r="L88" i="3"/>
  <c r="M88" i="3"/>
  <c r="J89" i="3"/>
  <c r="K89" i="3"/>
  <c r="L89" i="3"/>
  <c r="M89" i="3"/>
  <c r="J90" i="3"/>
  <c r="K90" i="3"/>
  <c r="L90" i="3"/>
  <c r="M90" i="3"/>
  <c r="J91" i="3"/>
  <c r="K91" i="3"/>
  <c r="L91" i="3"/>
  <c r="M91" i="3"/>
  <c r="J92" i="3"/>
  <c r="K92" i="3"/>
  <c r="L92" i="3"/>
  <c r="M92" i="3"/>
  <c r="J93" i="3"/>
  <c r="K93" i="3"/>
  <c r="L93" i="3"/>
  <c r="M93" i="3"/>
  <c r="J94" i="3"/>
  <c r="K94" i="3"/>
  <c r="L94" i="3"/>
  <c r="M94" i="3"/>
  <c r="J95" i="3"/>
  <c r="K95" i="3"/>
  <c r="L95" i="3"/>
  <c r="M95" i="3"/>
  <c r="J96" i="3"/>
  <c r="K96" i="3"/>
  <c r="L96" i="3"/>
  <c r="M96" i="3"/>
  <c r="J97" i="3"/>
  <c r="K97" i="3"/>
  <c r="L97" i="3"/>
  <c r="M97" i="3"/>
  <c r="J98" i="3"/>
  <c r="K98" i="3"/>
  <c r="L98" i="3"/>
  <c r="M98" i="3"/>
  <c r="J99" i="3"/>
  <c r="K99" i="3"/>
  <c r="L99" i="3"/>
  <c r="M99" i="3"/>
  <c r="J100" i="3"/>
  <c r="K100" i="3"/>
  <c r="L100" i="3"/>
  <c r="M100" i="3"/>
  <c r="J101" i="3"/>
  <c r="K101" i="3"/>
  <c r="L101" i="3"/>
  <c r="M101" i="3"/>
  <c r="J102" i="3"/>
  <c r="K102" i="3"/>
  <c r="L102" i="3"/>
  <c r="M102" i="3"/>
  <c r="J103" i="3"/>
  <c r="K103" i="3"/>
  <c r="L103" i="3"/>
  <c r="M103" i="3"/>
  <c r="J104" i="3"/>
  <c r="K104" i="3"/>
  <c r="L104" i="3"/>
  <c r="M104" i="3"/>
  <c r="J105" i="3"/>
  <c r="K105" i="3"/>
  <c r="L105" i="3"/>
  <c r="M105" i="3"/>
  <c r="J106" i="3"/>
  <c r="K106" i="3"/>
  <c r="L106" i="3"/>
  <c r="M106" i="3"/>
  <c r="J107" i="3"/>
  <c r="K107" i="3"/>
  <c r="L107" i="3"/>
  <c r="M107" i="3"/>
  <c r="J108" i="3"/>
  <c r="K108" i="3"/>
  <c r="L108" i="3"/>
  <c r="M108" i="3"/>
  <c r="J109" i="3"/>
  <c r="K109" i="3"/>
  <c r="L109" i="3"/>
  <c r="M109" i="3"/>
  <c r="J110" i="3"/>
  <c r="K110" i="3"/>
  <c r="L110" i="3"/>
  <c r="M110" i="3"/>
  <c r="J111" i="3"/>
  <c r="K111" i="3"/>
  <c r="L111" i="3"/>
  <c r="M111" i="3"/>
  <c r="J112" i="3"/>
  <c r="K112" i="3"/>
  <c r="L112" i="3"/>
  <c r="M112" i="3"/>
  <c r="J113" i="3"/>
  <c r="K113" i="3"/>
  <c r="L113" i="3"/>
  <c r="M113" i="3"/>
  <c r="J114" i="3"/>
  <c r="K114" i="3"/>
  <c r="L114" i="3"/>
  <c r="M114" i="3"/>
  <c r="J115" i="3"/>
  <c r="K115" i="3"/>
  <c r="L115" i="3"/>
  <c r="M115" i="3"/>
  <c r="J116" i="3"/>
  <c r="K116" i="3"/>
  <c r="L116" i="3"/>
  <c r="M116" i="3"/>
  <c r="J117" i="3"/>
  <c r="K117" i="3"/>
  <c r="L117" i="3"/>
  <c r="M117" i="3"/>
  <c r="J118" i="3"/>
  <c r="K118" i="3"/>
  <c r="L118" i="3"/>
  <c r="M118" i="3"/>
  <c r="J119" i="3"/>
  <c r="K119" i="3"/>
  <c r="L119" i="3"/>
  <c r="M119" i="3"/>
  <c r="J120" i="3"/>
  <c r="K120" i="3"/>
  <c r="L120" i="3"/>
  <c r="M120" i="3"/>
  <c r="J121" i="3"/>
  <c r="K121" i="3"/>
  <c r="L121" i="3"/>
  <c r="M121" i="3"/>
  <c r="J122" i="3"/>
  <c r="K122" i="3"/>
  <c r="L122" i="3"/>
  <c r="M122" i="3"/>
  <c r="J123" i="3"/>
  <c r="K123" i="3"/>
  <c r="L123" i="3"/>
  <c r="M123" i="3"/>
  <c r="J124" i="3"/>
  <c r="K124" i="3"/>
  <c r="L124" i="3"/>
  <c r="M124" i="3"/>
  <c r="J125" i="3"/>
  <c r="K125" i="3"/>
  <c r="L125" i="3"/>
  <c r="M125" i="3"/>
  <c r="J126" i="3"/>
  <c r="K126" i="3"/>
  <c r="L126" i="3"/>
  <c r="M126" i="3"/>
  <c r="J127" i="3"/>
  <c r="K127" i="3"/>
  <c r="L127" i="3"/>
  <c r="M127" i="3"/>
  <c r="J128" i="3"/>
  <c r="K128" i="3"/>
  <c r="L128" i="3"/>
  <c r="M128" i="3"/>
  <c r="J129" i="3"/>
  <c r="K129" i="3"/>
  <c r="L129" i="3"/>
  <c r="M129" i="3"/>
  <c r="J130" i="3"/>
  <c r="K130" i="3"/>
  <c r="L130" i="3"/>
  <c r="M130" i="3"/>
  <c r="J131" i="3"/>
  <c r="K131" i="3"/>
  <c r="L131" i="3"/>
  <c r="M131" i="3"/>
  <c r="J132" i="3"/>
  <c r="K132" i="3"/>
  <c r="L132" i="3"/>
  <c r="M132" i="3"/>
  <c r="J133" i="3"/>
  <c r="K133" i="3"/>
  <c r="L133" i="3"/>
  <c r="M133" i="3"/>
  <c r="J134" i="3"/>
  <c r="K134" i="3"/>
  <c r="L134" i="3"/>
  <c r="M134" i="3"/>
  <c r="J135" i="3"/>
  <c r="K135" i="3"/>
  <c r="L135" i="3"/>
  <c r="M135" i="3"/>
  <c r="J136" i="3"/>
  <c r="K136" i="3"/>
  <c r="L136" i="3"/>
  <c r="M136" i="3"/>
  <c r="J137" i="3"/>
  <c r="K137" i="3"/>
  <c r="L137" i="3"/>
  <c r="M137" i="3"/>
  <c r="J138" i="3"/>
  <c r="K138" i="3"/>
  <c r="L138" i="3"/>
  <c r="M138" i="3"/>
  <c r="J139" i="3"/>
  <c r="K139" i="3"/>
  <c r="L139" i="3"/>
  <c r="M139" i="3"/>
  <c r="J140" i="3"/>
  <c r="K140" i="3"/>
  <c r="L140" i="3"/>
  <c r="M140" i="3"/>
  <c r="J141" i="3"/>
  <c r="K141" i="3"/>
  <c r="L141" i="3"/>
  <c r="M141" i="3"/>
  <c r="J142" i="3"/>
  <c r="K142" i="3"/>
  <c r="L142" i="3"/>
  <c r="M142" i="3"/>
  <c r="J143" i="3"/>
  <c r="K143" i="3"/>
  <c r="L143" i="3"/>
  <c r="M143" i="3"/>
  <c r="J144" i="3"/>
  <c r="K144" i="3"/>
  <c r="L144" i="3"/>
  <c r="M144" i="3"/>
  <c r="J145" i="3"/>
  <c r="K145" i="3"/>
  <c r="L145" i="3"/>
  <c r="M145" i="3"/>
  <c r="J146" i="3"/>
  <c r="K146" i="3"/>
  <c r="L146" i="3"/>
  <c r="M146" i="3"/>
  <c r="J147" i="3"/>
  <c r="K147" i="3"/>
  <c r="L147" i="3"/>
  <c r="M147" i="3"/>
  <c r="J148" i="3"/>
  <c r="K148" i="3"/>
  <c r="L148" i="3"/>
  <c r="M148" i="3"/>
  <c r="J149" i="3"/>
  <c r="K149" i="3"/>
  <c r="L149" i="3"/>
  <c r="M149" i="3"/>
  <c r="J150" i="3"/>
  <c r="K150" i="3"/>
  <c r="L150" i="3"/>
  <c r="M150" i="3"/>
  <c r="J151" i="3"/>
  <c r="K151" i="3"/>
  <c r="L151" i="3"/>
  <c r="M151" i="3"/>
  <c r="J152" i="3"/>
  <c r="K152" i="3"/>
  <c r="L152" i="3"/>
  <c r="M152" i="3"/>
  <c r="J153" i="3"/>
  <c r="K153" i="3"/>
  <c r="L153" i="3"/>
  <c r="M153" i="3"/>
  <c r="J154" i="3"/>
  <c r="K154" i="3"/>
  <c r="L154" i="3"/>
  <c r="M154" i="3"/>
  <c r="J155" i="3"/>
  <c r="K155" i="3"/>
  <c r="L155" i="3"/>
  <c r="M155" i="3"/>
  <c r="J156" i="3"/>
  <c r="K156" i="3"/>
  <c r="L156" i="3"/>
  <c r="M156" i="3"/>
  <c r="J157" i="3"/>
  <c r="K157" i="3"/>
  <c r="L157" i="3"/>
  <c r="M157" i="3"/>
  <c r="J158" i="3"/>
  <c r="K158" i="3"/>
  <c r="L158" i="3"/>
  <c r="M158" i="3"/>
  <c r="J159" i="3"/>
  <c r="K159" i="3"/>
  <c r="L159" i="3"/>
  <c r="M159" i="3"/>
  <c r="J160" i="3"/>
  <c r="K160" i="3"/>
  <c r="L160" i="3"/>
  <c r="M160" i="3"/>
  <c r="J161" i="3"/>
  <c r="K161" i="3"/>
  <c r="L161" i="3"/>
  <c r="M161" i="3"/>
  <c r="J162" i="3"/>
  <c r="K162" i="3"/>
  <c r="L162" i="3"/>
  <c r="M162" i="3"/>
  <c r="J163" i="3"/>
  <c r="K163" i="3"/>
  <c r="L163" i="3"/>
  <c r="M163" i="3"/>
  <c r="J164" i="3"/>
  <c r="K164" i="3"/>
  <c r="L164" i="3"/>
  <c r="M164" i="3"/>
  <c r="J165" i="3"/>
  <c r="K165" i="3"/>
  <c r="L165" i="3"/>
  <c r="M165" i="3"/>
  <c r="J166" i="3"/>
  <c r="K166" i="3"/>
  <c r="L166" i="3"/>
  <c r="M166" i="3"/>
  <c r="J167" i="3"/>
  <c r="K167" i="3"/>
  <c r="L167" i="3"/>
  <c r="M167" i="3"/>
  <c r="J168" i="3"/>
  <c r="K168" i="3"/>
  <c r="L168" i="3"/>
  <c r="M168" i="3"/>
  <c r="J169" i="3"/>
  <c r="K169" i="3"/>
  <c r="L169" i="3"/>
  <c r="M169" i="3"/>
  <c r="J170" i="3"/>
  <c r="K170" i="3"/>
  <c r="L170" i="3"/>
  <c r="M170" i="3"/>
  <c r="J171" i="3"/>
  <c r="K171" i="3"/>
  <c r="L171" i="3"/>
  <c r="M171" i="3"/>
  <c r="J172" i="3"/>
  <c r="K172" i="3"/>
  <c r="L172" i="3"/>
  <c r="M172" i="3"/>
  <c r="J173" i="3"/>
  <c r="K173" i="3"/>
  <c r="L173" i="3"/>
  <c r="M173" i="3"/>
  <c r="J174" i="3"/>
  <c r="K174" i="3"/>
  <c r="L174" i="3"/>
  <c r="M174" i="3"/>
  <c r="J175" i="3"/>
  <c r="K175" i="3"/>
  <c r="L175" i="3"/>
  <c r="M175" i="3"/>
  <c r="J176" i="3"/>
  <c r="K176" i="3"/>
  <c r="L176" i="3"/>
  <c r="M176" i="3"/>
  <c r="J177" i="3"/>
  <c r="K177" i="3"/>
  <c r="L177" i="3"/>
  <c r="M177" i="3"/>
  <c r="J178" i="3"/>
  <c r="K178" i="3"/>
  <c r="L178" i="3"/>
  <c r="M178" i="3"/>
  <c r="J179" i="3"/>
  <c r="K179" i="3"/>
  <c r="L179" i="3"/>
  <c r="M179" i="3"/>
  <c r="J180" i="3"/>
  <c r="K180" i="3"/>
  <c r="L180" i="3"/>
  <c r="M180" i="3"/>
  <c r="J181" i="3"/>
  <c r="K181" i="3"/>
  <c r="L181" i="3"/>
  <c r="M181" i="3"/>
  <c r="J182" i="3"/>
  <c r="K182" i="3"/>
  <c r="L182" i="3"/>
  <c r="M182" i="3"/>
  <c r="J183" i="3"/>
  <c r="K183" i="3"/>
  <c r="L183" i="3"/>
  <c r="M183" i="3"/>
  <c r="J184" i="3"/>
  <c r="K184" i="3"/>
  <c r="L184" i="3"/>
  <c r="M184" i="3"/>
  <c r="J185" i="3"/>
  <c r="K185" i="3"/>
  <c r="L185" i="3"/>
  <c r="M185" i="3"/>
  <c r="J186" i="3"/>
  <c r="K186" i="3"/>
  <c r="L186" i="3"/>
  <c r="M186" i="3"/>
  <c r="J187" i="3"/>
  <c r="K187" i="3"/>
  <c r="L187" i="3"/>
  <c r="M187" i="3"/>
  <c r="J188" i="3"/>
  <c r="K188" i="3"/>
  <c r="L188" i="3"/>
  <c r="M188" i="3"/>
  <c r="J189" i="3"/>
  <c r="K189" i="3"/>
  <c r="L189" i="3"/>
  <c r="M189" i="3"/>
  <c r="J190" i="3"/>
  <c r="K190" i="3"/>
  <c r="L190" i="3"/>
  <c r="M190" i="3"/>
  <c r="J191" i="3"/>
  <c r="K191" i="3"/>
  <c r="L191" i="3"/>
  <c r="M191" i="3"/>
  <c r="J192" i="3"/>
  <c r="K192" i="3"/>
  <c r="L192" i="3"/>
  <c r="M192" i="3"/>
  <c r="J193" i="3"/>
  <c r="K193" i="3"/>
  <c r="L193" i="3"/>
  <c r="M193" i="3"/>
  <c r="J194" i="3"/>
  <c r="K194" i="3"/>
  <c r="L194" i="3"/>
  <c r="M194" i="3"/>
  <c r="J195" i="3"/>
  <c r="K195" i="3"/>
  <c r="L195" i="3"/>
  <c r="M195" i="3"/>
  <c r="J196" i="3"/>
  <c r="K196" i="3"/>
  <c r="L196" i="3"/>
  <c r="M196" i="3"/>
  <c r="J197" i="3"/>
  <c r="K197" i="3"/>
  <c r="L197" i="3"/>
  <c r="M197" i="3"/>
  <c r="J198" i="3"/>
  <c r="K198" i="3"/>
  <c r="L198" i="3"/>
  <c r="M198" i="3"/>
  <c r="J199" i="3"/>
  <c r="K199" i="3"/>
  <c r="L199" i="3"/>
  <c r="M199" i="3"/>
  <c r="J200" i="3"/>
  <c r="K200" i="3"/>
  <c r="L200" i="3"/>
  <c r="M200" i="3"/>
  <c r="J201" i="3"/>
  <c r="K201" i="3"/>
  <c r="L201" i="3"/>
  <c r="M201" i="3"/>
  <c r="J202" i="3"/>
  <c r="K202" i="3"/>
  <c r="L202" i="3"/>
  <c r="M202" i="3"/>
  <c r="J203" i="3"/>
  <c r="K203" i="3"/>
  <c r="L203" i="3"/>
  <c r="M203" i="3"/>
  <c r="J204" i="3"/>
  <c r="K204" i="3"/>
  <c r="L204" i="3"/>
  <c r="M204" i="3"/>
  <c r="J205" i="3"/>
  <c r="K205" i="3"/>
  <c r="L205" i="3"/>
  <c r="M205" i="3"/>
  <c r="J206" i="3"/>
  <c r="K206" i="3"/>
  <c r="L206" i="3"/>
  <c r="M206" i="3"/>
  <c r="J207" i="3"/>
  <c r="K207" i="3"/>
  <c r="L207" i="3"/>
  <c r="M207" i="3"/>
  <c r="J208" i="3"/>
  <c r="K208" i="3"/>
  <c r="L208" i="3"/>
  <c r="M208" i="3"/>
  <c r="J209" i="3"/>
  <c r="K209" i="3"/>
  <c r="L209" i="3"/>
  <c r="M209" i="3"/>
  <c r="J210" i="3"/>
  <c r="K210" i="3"/>
  <c r="L210" i="3"/>
  <c r="M210" i="3"/>
  <c r="J211" i="3"/>
  <c r="K211" i="3"/>
  <c r="L211" i="3"/>
  <c r="M211" i="3"/>
  <c r="J212" i="3"/>
  <c r="K212" i="3"/>
  <c r="L212" i="3"/>
  <c r="M212" i="3"/>
  <c r="J213" i="3"/>
  <c r="K213" i="3"/>
  <c r="L213" i="3"/>
  <c r="M213" i="3"/>
  <c r="J214" i="3"/>
  <c r="K214" i="3"/>
  <c r="L214" i="3"/>
  <c r="M214" i="3"/>
  <c r="J215" i="3"/>
  <c r="K215" i="3"/>
  <c r="L215" i="3"/>
  <c r="M215" i="3"/>
  <c r="J216" i="3"/>
  <c r="K216" i="3"/>
  <c r="L216" i="3"/>
  <c r="M216" i="3"/>
  <c r="J217" i="3"/>
  <c r="K217" i="3"/>
  <c r="L217" i="3"/>
  <c r="M217" i="3"/>
  <c r="J218" i="3"/>
  <c r="K218" i="3"/>
  <c r="L218" i="3"/>
  <c r="M218" i="3"/>
  <c r="J219" i="3"/>
  <c r="K219" i="3"/>
  <c r="L219" i="3"/>
  <c r="M219" i="3"/>
  <c r="J220" i="3"/>
  <c r="K220" i="3"/>
  <c r="L220" i="3"/>
  <c r="M220" i="3"/>
  <c r="J221" i="3"/>
  <c r="K221" i="3"/>
  <c r="L221" i="3"/>
  <c r="M221" i="3"/>
  <c r="J222" i="3"/>
  <c r="K222" i="3"/>
  <c r="L222" i="3"/>
  <c r="M222" i="3"/>
  <c r="J223" i="3"/>
  <c r="K223" i="3"/>
  <c r="L223" i="3"/>
  <c r="M223" i="3"/>
  <c r="J224" i="3"/>
  <c r="K224" i="3"/>
  <c r="L224" i="3"/>
  <c r="M224" i="3"/>
  <c r="J225" i="3"/>
  <c r="K225" i="3"/>
  <c r="L225" i="3"/>
  <c r="M225" i="3"/>
  <c r="J226" i="3"/>
  <c r="K226" i="3"/>
  <c r="L226" i="3"/>
  <c r="M226" i="3"/>
  <c r="J227" i="3"/>
  <c r="K227" i="3"/>
  <c r="L227" i="3"/>
  <c r="M227" i="3"/>
  <c r="J228" i="3"/>
  <c r="K228" i="3"/>
  <c r="L228" i="3"/>
  <c r="M228" i="3"/>
  <c r="J229" i="3"/>
  <c r="K229" i="3"/>
  <c r="L229" i="3"/>
  <c r="M229" i="3"/>
  <c r="J230" i="3"/>
  <c r="K230" i="3"/>
  <c r="L230" i="3"/>
  <c r="M230" i="3"/>
  <c r="J231" i="3"/>
  <c r="K231" i="3"/>
  <c r="L231" i="3"/>
  <c r="M231" i="3"/>
  <c r="J232" i="3"/>
  <c r="K232" i="3"/>
  <c r="L232" i="3"/>
  <c r="M232" i="3"/>
  <c r="J233" i="3"/>
  <c r="K233" i="3"/>
  <c r="L233" i="3"/>
  <c r="M233" i="3"/>
  <c r="J234" i="3"/>
  <c r="K234" i="3"/>
  <c r="L234" i="3"/>
  <c r="M234" i="3"/>
  <c r="J235" i="3"/>
  <c r="K235" i="3"/>
  <c r="L235" i="3"/>
  <c r="M235" i="3"/>
  <c r="J236" i="3"/>
  <c r="K236" i="3"/>
  <c r="L236" i="3"/>
  <c r="M236" i="3"/>
  <c r="J237" i="3"/>
  <c r="K237" i="3"/>
  <c r="L237" i="3"/>
  <c r="M237" i="3"/>
  <c r="J238" i="3"/>
  <c r="K238" i="3"/>
  <c r="L238" i="3"/>
  <c r="M238" i="3"/>
  <c r="J239" i="3"/>
  <c r="K239" i="3"/>
  <c r="L239" i="3"/>
  <c r="M239" i="3"/>
  <c r="J240" i="3"/>
  <c r="K240" i="3"/>
  <c r="L240" i="3"/>
  <c r="M240" i="3"/>
  <c r="J241" i="3"/>
  <c r="K241" i="3"/>
  <c r="L241" i="3"/>
  <c r="M241" i="3"/>
  <c r="J242" i="3"/>
  <c r="K242" i="3"/>
  <c r="L242" i="3"/>
  <c r="M242" i="3"/>
  <c r="J243" i="3"/>
  <c r="K243" i="3"/>
  <c r="L243" i="3"/>
  <c r="M243" i="3"/>
  <c r="J244" i="3"/>
  <c r="K244" i="3"/>
  <c r="L244" i="3"/>
  <c r="M244" i="3"/>
  <c r="J245" i="3"/>
  <c r="K245" i="3"/>
  <c r="L245" i="3"/>
  <c r="M245" i="3"/>
  <c r="K2" i="3"/>
  <c r="L2" i="3"/>
  <c r="J29" i="2"/>
  <c r="J28" i="2"/>
  <c r="J23" i="2"/>
  <c r="J24" i="2"/>
  <c r="J25" i="2"/>
  <c r="J22" i="2"/>
  <c r="J19" i="2"/>
  <c r="J18" i="2"/>
  <c r="J20" i="2" s="1"/>
  <c r="J15" i="2"/>
  <c r="J14" i="2"/>
  <c r="J16" i="2" s="1"/>
  <c r="J26" i="2" l="1"/>
  <c r="J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<sst xmlns="http://schemas.openxmlformats.org/spreadsheetml/2006/main" count="4110" uniqueCount="66">
  <si>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</si>
  <si>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</si>
  <si>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</si>
  <si>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</si>
  <si>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</si>
  <si>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</si>
  <si>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</si>
  <si>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</si>
  <si>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</si>
  <si>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</si>
  <si>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</si>
  <si>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</si>
  <si>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</si>
  <si>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</si>
  <si>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</si>
  <si>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</si>
  <si>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</si>
  <si>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</si>
  <si>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</si>
  <si>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</si>
  <si>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</si>
  <si>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</si>
  <si>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</si>
  <si>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</si>
  <si>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</si>
  <si>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</si>
  <si>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Categories:</t>
  </si>
  <si>
    <t>Sex_coded</t>
  </si>
  <si>
    <t>smoker_coded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</si>
  <si>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</si>
  <si>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</si>
  <si>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</si>
  <si>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</si>
  <si>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</si>
  <si>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</si>
  <si>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</si>
  <si>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</si>
  <si>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</si>
  <si>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</si>
  <si>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</si>
  <si>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</si>
  <si>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</si>
  <si>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</si>
  <si>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</si>
  <si>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</si>
  <si>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</si>
  <si>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</si>
  <si>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</si>
  <si>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</si>
  <si>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</si>
  <si>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</si>
  <si>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</si>
  <si>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</si>
  <si>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</si>
  <si>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</si>
  <si>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</si>
  <si>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tip</t>
  </si>
  <si>
    <t>meal_coded</t>
  </si>
  <si>
    <t>Standard Residuals</t>
  </si>
  <si>
    <t>PROBABILITY OUTPUT</t>
  </si>
  <si>
    <t>Percentile</t>
  </si>
  <si>
    <t>tips_predicted</t>
  </si>
  <si>
    <t>(tip-tip_predicted)^2</t>
  </si>
  <si>
    <t>RMSE</t>
  </si>
  <si>
    <t>mean_Tip</t>
  </si>
  <si>
    <t>mean_PredictedTip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</si>
</sst>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0" fillId="0" borderId="6" xfId="0" applyBorder="1"/>
    <xf numFmtId="0" fontId="1" fillId="0" borderId="11" xfId="0" applyFont="1" applyBorder="1"/>
    <xf numFmtId="0" fontId="0" fillId="0" borderId="5" xfId="0" applyBorder="1"/>
    <xf numFmtId="0" fontId="1" fillId="0" borderId="10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175" fontId="0" fillId="0" borderId="0" xfId="0" applyNumberFormat="1" applyFill="1" applyBorder="1" applyAlignment="1"/>
    <xf numFmtId="175" fontId="0" fillId="0" borderId="0" xfId="0" applyNumberFormat="1"/>
    <xf numFmtId="0" fontId="0" fillId="0" borderId="0" xfId="0" applyFont="1"/>
    <xf numFmtId="175" fontId="0" fillId="0" borderId="2" xfId="0" applyNumberFormat="1" applyFill="1" applyBorder="1" applyAlignment="1"/>
    <xf numFmtId="0" fontId="0" fillId="2" borderId="0" xfId="0" applyFill="1" applyBorder="1" applyAlignment="1"/>
    <xf numFmtId="175" fontId="0" fillId="2" borderId="0" xfId="0" applyNumberFormat="1" applyFill="1" applyBorder="1" applyAlignment="1"/>
    <xf numFmtId="1" fontId="0" fillId="0" borderId="0" xfId="0" applyNumberFormat="1" applyFill="1" applyBorder="1" applyAlignment="1"/>
    <xf numFmtId="11" fontId="0" fillId="2" borderId="0" xfId="0" applyNumberFormat="1" applyFill="1" applyBorder="1" applyAlignment="1"/>
    <xf numFmtId="0" fontId="0" fillId="2" borderId="2" xfId="0" applyFill="1" applyBorder="1" applyAlignment="1"/>
    <xf numFmtId="175" fontId="0" fillId="2" borderId="2" xfId="0" applyNumberFormat="1" applyFill="1" applyBorder="1" applyAlignment="1"/>
    <xf numFmtId="0" fontId="4" fillId="0" borderId="3" xfId="0" applyFont="1" applyBorder="1" applyAlignment="1">
      <alignment horizontal="center"/>
    </xf>
    <xf numFmtId="0" fontId="5" fillId="0" borderId="0" xfId="0" applyFont="1"/>
    <xf numFmtId="175" fontId="5" fillId="3" borderId="0" xfId="0" applyNumberFormat="1" applyFont="1" applyFill="1"/>
    <xf numFmtId="0" fontId="5" fillId="0" borderId="2" xfId="0" applyFont="1" applyBorder="1"/>
    <xf numFmtId="175" fontId="5" fillId="3" borderId="2" xfId="0" applyNumberFormat="1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 tip vs transaction</a:t>
            </a:r>
            <a:r>
              <a:rPr lang="en-US" baseline="0"/>
              <a:t> value</a:t>
            </a:r>
            <a:endParaRPr lang="en-US"/>
          </a:p>
        </c:rich>
      </c:tx>
      <c:layout>
        <c:manualLayout>
          <c:xMode val="edge"/>
          <c:yMode val="edge"/>
          <c:x val="0.11269444444444443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24999999999999"/>
          <c:y val="6.9838145231846019E-2"/>
          <c:w val="0.85352777777777766"/>
          <c:h val="0.72462926509186365"/>
        </c:manualLayout>
      </c:layout>
      <c:scatterChart>
        <c:scatterStyle val="lineMarker"/>
        <c:varyColors val="0"/>
        <c:ser>
          <c:idx val="0"/>
          <c:order val="0"/>
          <c:tx>
            <c:strRef>
              <c:f>tips_EDA!$G$1</c:f>
              <c:strCache>
                <c:ptCount val="1"/>
                <c:pt idx="0">
                  <c:v>tip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tips_EDA!$F$2:$F$245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17.46</c:v>
                </c:pt>
                <c:pt idx="20">
                  <c:v>13.94</c:v>
                </c:pt>
                <c:pt idx="21">
                  <c:v>9.68</c:v>
                </c:pt>
                <c:pt idx="22">
                  <c:v>30.4</c:v>
                </c:pt>
                <c:pt idx="23">
                  <c:v>18.29</c:v>
                </c:pt>
                <c:pt idx="24">
                  <c:v>22.23</c:v>
                </c:pt>
                <c:pt idx="25">
                  <c:v>32.4</c:v>
                </c:pt>
                <c:pt idx="26">
                  <c:v>28.55</c:v>
                </c:pt>
                <c:pt idx="27">
                  <c:v>18.04</c:v>
                </c:pt>
                <c:pt idx="28">
                  <c:v>12.54</c:v>
                </c:pt>
                <c:pt idx="29">
                  <c:v>10.29</c:v>
                </c:pt>
                <c:pt idx="30">
                  <c:v>34.81</c:v>
                </c:pt>
                <c:pt idx="31">
                  <c:v>9.94</c:v>
                </c:pt>
                <c:pt idx="32">
                  <c:v>25.56</c:v>
                </c:pt>
                <c:pt idx="33">
                  <c:v>19.489999999999998</c:v>
                </c:pt>
                <c:pt idx="34">
                  <c:v>38.07</c:v>
                </c:pt>
                <c:pt idx="35">
                  <c:v>23.95</c:v>
                </c:pt>
                <c:pt idx="36">
                  <c:v>25.71</c:v>
                </c:pt>
                <c:pt idx="37">
                  <c:v>17.309999999999999</c:v>
                </c:pt>
                <c:pt idx="38">
                  <c:v>29.93</c:v>
                </c:pt>
                <c:pt idx="39">
                  <c:v>14.07</c:v>
                </c:pt>
                <c:pt idx="40">
                  <c:v>13.13</c:v>
                </c:pt>
                <c:pt idx="41">
                  <c:v>17.260000000000002</c:v>
                </c:pt>
                <c:pt idx="42">
                  <c:v>24.55</c:v>
                </c:pt>
                <c:pt idx="43">
                  <c:v>19.77</c:v>
                </c:pt>
                <c:pt idx="44">
                  <c:v>29.85</c:v>
                </c:pt>
                <c:pt idx="45">
                  <c:v>48.17</c:v>
                </c:pt>
                <c:pt idx="46">
                  <c:v>25</c:v>
                </c:pt>
                <c:pt idx="47">
                  <c:v>13.39</c:v>
                </c:pt>
                <c:pt idx="48">
                  <c:v>16.489999999999998</c:v>
                </c:pt>
                <c:pt idx="49">
                  <c:v>21.5</c:v>
                </c:pt>
                <c:pt idx="50">
                  <c:v>12.66</c:v>
                </c:pt>
                <c:pt idx="51">
                  <c:v>16.21</c:v>
                </c:pt>
                <c:pt idx="52">
                  <c:v>13.81</c:v>
                </c:pt>
                <c:pt idx="53">
                  <c:v>17.510000000000002</c:v>
                </c:pt>
                <c:pt idx="54">
                  <c:v>24.52</c:v>
                </c:pt>
                <c:pt idx="55">
                  <c:v>20.76</c:v>
                </c:pt>
                <c:pt idx="56">
                  <c:v>31.71</c:v>
                </c:pt>
                <c:pt idx="57">
                  <c:v>7.25</c:v>
                </c:pt>
                <c:pt idx="58">
                  <c:v>31.85</c:v>
                </c:pt>
                <c:pt idx="59">
                  <c:v>16.82</c:v>
                </c:pt>
                <c:pt idx="60">
                  <c:v>32.9</c:v>
                </c:pt>
                <c:pt idx="61">
                  <c:v>17.89</c:v>
                </c:pt>
                <c:pt idx="62">
                  <c:v>14.48</c:v>
                </c:pt>
                <c:pt idx="63">
                  <c:v>9.6</c:v>
                </c:pt>
                <c:pt idx="64">
                  <c:v>34.630000000000003</c:v>
                </c:pt>
                <c:pt idx="65">
                  <c:v>34.65</c:v>
                </c:pt>
                <c:pt idx="66">
                  <c:v>23.33</c:v>
                </c:pt>
                <c:pt idx="67">
                  <c:v>45.35</c:v>
                </c:pt>
                <c:pt idx="68">
                  <c:v>23.17</c:v>
                </c:pt>
                <c:pt idx="69">
                  <c:v>40.549999999999997</c:v>
                </c:pt>
                <c:pt idx="70">
                  <c:v>20.69</c:v>
                </c:pt>
                <c:pt idx="71">
                  <c:v>20.9</c:v>
                </c:pt>
                <c:pt idx="72">
                  <c:v>30.46</c:v>
                </c:pt>
                <c:pt idx="73">
                  <c:v>18.149999999999999</c:v>
                </c:pt>
                <c:pt idx="74">
                  <c:v>23.1</c:v>
                </c:pt>
                <c:pt idx="75">
                  <c:v>15.69</c:v>
                </c:pt>
                <c:pt idx="76">
                  <c:v>28.97</c:v>
                </c:pt>
                <c:pt idx="77">
                  <c:v>22.49</c:v>
                </c:pt>
                <c:pt idx="78">
                  <c:v>5.75</c:v>
                </c:pt>
                <c:pt idx="79">
                  <c:v>16.32</c:v>
                </c:pt>
                <c:pt idx="80">
                  <c:v>22.75</c:v>
                </c:pt>
                <c:pt idx="81">
                  <c:v>40.17</c:v>
                </c:pt>
                <c:pt idx="82">
                  <c:v>27.28</c:v>
                </c:pt>
                <c:pt idx="83">
                  <c:v>12.03</c:v>
                </c:pt>
                <c:pt idx="84">
                  <c:v>21.01</c:v>
                </c:pt>
                <c:pt idx="85">
                  <c:v>12.46</c:v>
                </c:pt>
                <c:pt idx="86">
                  <c:v>11.35</c:v>
                </c:pt>
                <c:pt idx="87">
                  <c:v>15.38</c:v>
                </c:pt>
                <c:pt idx="88">
                  <c:v>12.16</c:v>
                </c:pt>
                <c:pt idx="89">
                  <c:v>13.42</c:v>
                </c:pt>
                <c:pt idx="90">
                  <c:v>8.58</c:v>
                </c:pt>
                <c:pt idx="91">
                  <c:v>15.98</c:v>
                </c:pt>
                <c:pt idx="92">
                  <c:v>13.42</c:v>
                </c:pt>
                <c:pt idx="93">
                  <c:v>16.27</c:v>
                </c:pt>
                <c:pt idx="94">
                  <c:v>10.09</c:v>
                </c:pt>
                <c:pt idx="95">
                  <c:v>20.65</c:v>
                </c:pt>
                <c:pt idx="96">
                  <c:v>17.920000000000002</c:v>
                </c:pt>
                <c:pt idx="97">
                  <c:v>20.29</c:v>
                </c:pt>
                <c:pt idx="98">
                  <c:v>15.77</c:v>
                </c:pt>
                <c:pt idx="99">
                  <c:v>39.42</c:v>
                </c:pt>
                <c:pt idx="100">
                  <c:v>19.82</c:v>
                </c:pt>
                <c:pt idx="101">
                  <c:v>17.809999999999999</c:v>
                </c:pt>
                <c:pt idx="102">
                  <c:v>13.37</c:v>
                </c:pt>
                <c:pt idx="103">
                  <c:v>12.69</c:v>
                </c:pt>
                <c:pt idx="104">
                  <c:v>21.7</c:v>
                </c:pt>
                <c:pt idx="105">
                  <c:v>19.649999999999999</c:v>
                </c:pt>
                <c:pt idx="106">
                  <c:v>9.5500000000000007</c:v>
                </c:pt>
                <c:pt idx="107">
                  <c:v>18.350000000000001</c:v>
                </c:pt>
                <c:pt idx="108">
                  <c:v>15.06</c:v>
                </c:pt>
                <c:pt idx="109">
                  <c:v>20.69</c:v>
                </c:pt>
                <c:pt idx="110">
                  <c:v>17.78</c:v>
                </c:pt>
                <c:pt idx="111">
                  <c:v>24.06</c:v>
                </c:pt>
                <c:pt idx="112">
                  <c:v>16.309999999999999</c:v>
                </c:pt>
                <c:pt idx="113">
                  <c:v>16.93</c:v>
                </c:pt>
                <c:pt idx="114">
                  <c:v>18.690000000000001</c:v>
                </c:pt>
                <c:pt idx="115">
                  <c:v>31.27</c:v>
                </c:pt>
                <c:pt idx="116">
                  <c:v>16.04</c:v>
                </c:pt>
                <c:pt idx="117">
                  <c:v>38.01</c:v>
                </c:pt>
                <c:pt idx="118">
                  <c:v>26.41</c:v>
                </c:pt>
                <c:pt idx="119">
                  <c:v>11.24</c:v>
                </c:pt>
                <c:pt idx="120">
                  <c:v>48.27</c:v>
                </c:pt>
                <c:pt idx="121">
                  <c:v>20.29</c:v>
                </c:pt>
                <c:pt idx="122">
                  <c:v>13.81</c:v>
                </c:pt>
                <c:pt idx="123">
                  <c:v>11.02</c:v>
                </c:pt>
                <c:pt idx="124">
                  <c:v>18.29</c:v>
                </c:pt>
                <c:pt idx="125">
                  <c:v>17.59</c:v>
                </c:pt>
                <c:pt idx="126">
                  <c:v>20.079999999999998</c:v>
                </c:pt>
                <c:pt idx="127">
                  <c:v>16.45</c:v>
                </c:pt>
                <c:pt idx="128">
                  <c:v>3.07</c:v>
                </c:pt>
                <c:pt idx="129">
                  <c:v>20.23</c:v>
                </c:pt>
                <c:pt idx="130">
                  <c:v>15.01</c:v>
                </c:pt>
                <c:pt idx="131">
                  <c:v>12.02</c:v>
                </c:pt>
                <c:pt idx="132">
                  <c:v>17.07</c:v>
                </c:pt>
                <c:pt idx="133">
                  <c:v>26.86</c:v>
                </c:pt>
                <c:pt idx="134">
                  <c:v>25.28</c:v>
                </c:pt>
                <c:pt idx="135">
                  <c:v>14.73</c:v>
                </c:pt>
                <c:pt idx="136">
                  <c:v>10.51</c:v>
                </c:pt>
                <c:pt idx="137">
                  <c:v>17.920000000000002</c:v>
                </c:pt>
                <c:pt idx="138">
                  <c:v>44.3</c:v>
                </c:pt>
                <c:pt idx="139">
                  <c:v>22.42</c:v>
                </c:pt>
                <c:pt idx="140">
                  <c:v>20.92</c:v>
                </c:pt>
                <c:pt idx="141">
                  <c:v>15.36</c:v>
                </c:pt>
                <c:pt idx="142">
                  <c:v>20.49</c:v>
                </c:pt>
                <c:pt idx="143">
                  <c:v>25.21</c:v>
                </c:pt>
                <c:pt idx="144">
                  <c:v>18.239999999999998</c:v>
                </c:pt>
                <c:pt idx="145">
                  <c:v>14.31</c:v>
                </c:pt>
                <c:pt idx="146">
                  <c:v>14</c:v>
                </c:pt>
                <c:pt idx="147">
                  <c:v>7.25</c:v>
                </c:pt>
                <c:pt idx="148">
                  <c:v>10.59</c:v>
                </c:pt>
                <c:pt idx="149">
                  <c:v>10.63</c:v>
                </c:pt>
                <c:pt idx="150">
                  <c:v>50.81</c:v>
                </c:pt>
                <c:pt idx="151">
                  <c:v>15.81</c:v>
                </c:pt>
                <c:pt idx="152">
                  <c:v>26.59</c:v>
                </c:pt>
                <c:pt idx="153">
                  <c:v>38.729999999999997</c:v>
                </c:pt>
                <c:pt idx="154">
                  <c:v>24.27</c:v>
                </c:pt>
                <c:pt idx="155">
                  <c:v>12.76</c:v>
                </c:pt>
                <c:pt idx="156">
                  <c:v>30.06</c:v>
                </c:pt>
                <c:pt idx="157">
                  <c:v>25.89</c:v>
                </c:pt>
                <c:pt idx="158">
                  <c:v>48.33</c:v>
                </c:pt>
                <c:pt idx="159">
                  <c:v>13.27</c:v>
                </c:pt>
                <c:pt idx="160">
                  <c:v>28.17</c:v>
                </c:pt>
                <c:pt idx="161">
                  <c:v>12.9</c:v>
                </c:pt>
                <c:pt idx="162">
                  <c:v>28.15</c:v>
                </c:pt>
                <c:pt idx="163">
                  <c:v>11.59</c:v>
                </c:pt>
                <c:pt idx="164">
                  <c:v>7.74</c:v>
                </c:pt>
                <c:pt idx="165">
                  <c:v>30.14</c:v>
                </c:pt>
                <c:pt idx="166">
                  <c:v>20.45</c:v>
                </c:pt>
                <c:pt idx="167">
                  <c:v>13.28</c:v>
                </c:pt>
                <c:pt idx="168">
                  <c:v>22.12</c:v>
                </c:pt>
                <c:pt idx="169">
                  <c:v>24.01</c:v>
                </c:pt>
                <c:pt idx="170">
                  <c:v>15.69</c:v>
                </c:pt>
                <c:pt idx="171">
                  <c:v>11.61</c:v>
                </c:pt>
                <c:pt idx="172">
                  <c:v>10.77</c:v>
                </c:pt>
                <c:pt idx="173">
                  <c:v>15.53</c:v>
                </c:pt>
                <c:pt idx="174">
                  <c:v>10.07</c:v>
                </c:pt>
                <c:pt idx="175">
                  <c:v>12.6</c:v>
                </c:pt>
                <c:pt idx="176">
                  <c:v>32.83</c:v>
                </c:pt>
                <c:pt idx="177">
                  <c:v>35.83</c:v>
                </c:pt>
                <c:pt idx="178">
                  <c:v>29.03</c:v>
                </c:pt>
                <c:pt idx="179">
                  <c:v>27.18</c:v>
                </c:pt>
                <c:pt idx="180">
                  <c:v>22.67</c:v>
                </c:pt>
                <c:pt idx="181">
                  <c:v>17.82</c:v>
                </c:pt>
                <c:pt idx="182">
                  <c:v>27.2</c:v>
                </c:pt>
                <c:pt idx="183">
                  <c:v>22.76</c:v>
                </c:pt>
                <c:pt idx="184">
                  <c:v>17.29</c:v>
                </c:pt>
                <c:pt idx="185">
                  <c:v>19.440000000000001</c:v>
                </c:pt>
                <c:pt idx="186">
                  <c:v>16.66</c:v>
                </c:pt>
                <c:pt idx="187">
                  <c:v>10.07</c:v>
                </c:pt>
                <c:pt idx="188">
                  <c:v>32.68</c:v>
                </c:pt>
                <c:pt idx="189">
                  <c:v>15.98</c:v>
                </c:pt>
                <c:pt idx="190">
                  <c:v>34.83</c:v>
                </c:pt>
                <c:pt idx="191">
                  <c:v>13.03</c:v>
                </c:pt>
                <c:pt idx="192">
                  <c:v>18.28</c:v>
                </c:pt>
                <c:pt idx="193">
                  <c:v>24.71</c:v>
                </c:pt>
                <c:pt idx="194">
                  <c:v>21.16</c:v>
                </c:pt>
                <c:pt idx="195">
                  <c:v>10.65</c:v>
                </c:pt>
                <c:pt idx="196">
                  <c:v>12.43</c:v>
                </c:pt>
                <c:pt idx="197">
                  <c:v>24.08</c:v>
                </c:pt>
                <c:pt idx="198">
                  <c:v>11.69</c:v>
                </c:pt>
                <c:pt idx="199">
                  <c:v>13.42</c:v>
                </c:pt>
                <c:pt idx="200">
                  <c:v>14.26</c:v>
                </c:pt>
                <c:pt idx="201">
                  <c:v>15.95</c:v>
                </c:pt>
                <c:pt idx="202">
                  <c:v>12.48</c:v>
                </c:pt>
                <c:pt idx="203">
                  <c:v>29.8</c:v>
                </c:pt>
                <c:pt idx="204">
                  <c:v>8.52</c:v>
                </c:pt>
                <c:pt idx="205">
                  <c:v>14.52</c:v>
                </c:pt>
                <c:pt idx="206">
                  <c:v>11.38</c:v>
                </c:pt>
                <c:pt idx="207">
                  <c:v>22.82</c:v>
                </c:pt>
                <c:pt idx="208">
                  <c:v>19.079999999999998</c:v>
                </c:pt>
                <c:pt idx="209">
                  <c:v>20.27</c:v>
                </c:pt>
                <c:pt idx="210">
                  <c:v>11.17</c:v>
                </c:pt>
                <c:pt idx="211">
                  <c:v>12.26</c:v>
                </c:pt>
                <c:pt idx="212">
                  <c:v>18.260000000000002</c:v>
                </c:pt>
                <c:pt idx="213">
                  <c:v>8.51</c:v>
                </c:pt>
                <c:pt idx="214">
                  <c:v>10.33</c:v>
                </c:pt>
                <c:pt idx="215">
                  <c:v>14.15</c:v>
                </c:pt>
                <c:pt idx="216">
                  <c:v>16</c:v>
                </c:pt>
                <c:pt idx="217">
                  <c:v>13.16</c:v>
                </c:pt>
                <c:pt idx="218">
                  <c:v>17.47</c:v>
                </c:pt>
                <c:pt idx="219">
                  <c:v>34.299999999999997</c:v>
                </c:pt>
                <c:pt idx="220">
                  <c:v>41.19</c:v>
                </c:pt>
                <c:pt idx="221">
                  <c:v>27.05</c:v>
                </c:pt>
                <c:pt idx="222">
                  <c:v>16.43</c:v>
                </c:pt>
                <c:pt idx="223">
                  <c:v>8.35</c:v>
                </c:pt>
                <c:pt idx="224">
                  <c:v>18.64</c:v>
                </c:pt>
                <c:pt idx="225">
                  <c:v>11.87</c:v>
                </c:pt>
                <c:pt idx="226">
                  <c:v>9.7799999999999994</c:v>
                </c:pt>
                <c:pt idx="227">
                  <c:v>7.51</c:v>
                </c:pt>
                <c:pt idx="228">
                  <c:v>19.809999999999999</c:v>
                </c:pt>
                <c:pt idx="229">
                  <c:v>28.44</c:v>
                </c:pt>
                <c:pt idx="230">
                  <c:v>15.48</c:v>
                </c:pt>
                <c:pt idx="231">
                  <c:v>16.579999999999998</c:v>
                </c:pt>
                <c:pt idx="232">
                  <c:v>7.56</c:v>
                </c:pt>
                <c:pt idx="233">
                  <c:v>10.34</c:v>
                </c:pt>
                <c:pt idx="234">
                  <c:v>43.11</c:v>
                </c:pt>
                <c:pt idx="235">
                  <c:v>13</c:v>
                </c:pt>
                <c:pt idx="236">
                  <c:v>13.51</c:v>
                </c:pt>
                <c:pt idx="237">
                  <c:v>18.71</c:v>
                </c:pt>
                <c:pt idx="238">
                  <c:v>12.74</c:v>
                </c:pt>
                <c:pt idx="239">
                  <c:v>13</c:v>
                </c:pt>
                <c:pt idx="240">
                  <c:v>16.399999999999999</c:v>
                </c:pt>
                <c:pt idx="241">
                  <c:v>20.53</c:v>
                </c:pt>
                <c:pt idx="242">
                  <c:v>16.47</c:v>
                </c:pt>
                <c:pt idx="243">
                  <c:v>18.78</c:v>
                </c:pt>
              </c:numCache>
            </c:numRef>
          </c:xVal>
          <c:yVal>
            <c:numRef>
              <c:f>tips_EDA!$G$2:$G$245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2.54</c:v>
                </c:pt>
                <c:pt idx="20">
                  <c:v>3.06</c:v>
                </c:pt>
                <c:pt idx="21">
                  <c:v>1.32</c:v>
                </c:pt>
                <c:pt idx="22">
                  <c:v>5.6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2.0499999999999998</c:v>
                </c:pt>
                <c:pt idx="27">
                  <c:v>3</c:v>
                </c:pt>
                <c:pt idx="28">
                  <c:v>2.5</c:v>
                </c:pt>
                <c:pt idx="29">
                  <c:v>2.6</c:v>
                </c:pt>
                <c:pt idx="30">
                  <c:v>5.2</c:v>
                </c:pt>
                <c:pt idx="31">
                  <c:v>1.56</c:v>
                </c:pt>
                <c:pt idx="32">
                  <c:v>4.34</c:v>
                </c:pt>
                <c:pt idx="33">
                  <c:v>3.51</c:v>
                </c:pt>
                <c:pt idx="34">
                  <c:v>4</c:v>
                </c:pt>
                <c:pt idx="35">
                  <c:v>2.5499999999999998</c:v>
                </c:pt>
                <c:pt idx="36">
                  <c:v>4</c:v>
                </c:pt>
                <c:pt idx="37">
                  <c:v>3.5</c:v>
                </c:pt>
                <c:pt idx="38">
                  <c:v>5.07</c:v>
                </c:pt>
                <c:pt idx="39">
                  <c:v>2.5</c:v>
                </c:pt>
                <c:pt idx="40">
                  <c:v>2</c:v>
                </c:pt>
                <c:pt idx="41">
                  <c:v>2.74</c:v>
                </c:pt>
                <c:pt idx="42">
                  <c:v>2</c:v>
                </c:pt>
                <c:pt idx="43">
                  <c:v>2</c:v>
                </c:pt>
                <c:pt idx="44">
                  <c:v>5.14</c:v>
                </c:pt>
                <c:pt idx="45">
                  <c:v>5</c:v>
                </c:pt>
                <c:pt idx="46">
                  <c:v>3.75</c:v>
                </c:pt>
                <c:pt idx="47">
                  <c:v>2.61</c:v>
                </c:pt>
                <c:pt idx="48">
                  <c:v>2</c:v>
                </c:pt>
                <c:pt idx="49">
                  <c:v>3.5</c:v>
                </c:pt>
                <c:pt idx="50">
                  <c:v>2.5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3.48</c:v>
                </c:pt>
                <c:pt idx="55">
                  <c:v>2.2400000000000002</c:v>
                </c:pt>
                <c:pt idx="56">
                  <c:v>4.5</c:v>
                </c:pt>
                <c:pt idx="57">
                  <c:v>5.15</c:v>
                </c:pt>
                <c:pt idx="58">
                  <c:v>3.18</c:v>
                </c:pt>
                <c:pt idx="59">
                  <c:v>4</c:v>
                </c:pt>
                <c:pt idx="60">
                  <c:v>3.11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3.55</c:v>
                </c:pt>
                <c:pt idx="65">
                  <c:v>3.68</c:v>
                </c:pt>
                <c:pt idx="66">
                  <c:v>5.65</c:v>
                </c:pt>
                <c:pt idx="67">
                  <c:v>3.5</c:v>
                </c:pt>
                <c:pt idx="68">
                  <c:v>6.5</c:v>
                </c:pt>
                <c:pt idx="69">
                  <c:v>3</c:v>
                </c:pt>
                <c:pt idx="70">
                  <c:v>5</c:v>
                </c:pt>
                <c:pt idx="71">
                  <c:v>3.5</c:v>
                </c:pt>
                <c:pt idx="72">
                  <c:v>2</c:v>
                </c:pt>
                <c:pt idx="73">
                  <c:v>3.5</c:v>
                </c:pt>
                <c:pt idx="74">
                  <c:v>4</c:v>
                </c:pt>
                <c:pt idx="75">
                  <c:v>1.5</c:v>
                </c:pt>
                <c:pt idx="76">
                  <c:v>3</c:v>
                </c:pt>
                <c:pt idx="77">
                  <c:v>3.5</c:v>
                </c:pt>
                <c:pt idx="78">
                  <c:v>1</c:v>
                </c:pt>
                <c:pt idx="79">
                  <c:v>4.3</c:v>
                </c:pt>
                <c:pt idx="80">
                  <c:v>3.25</c:v>
                </c:pt>
                <c:pt idx="81">
                  <c:v>4.7300000000000004</c:v>
                </c:pt>
                <c:pt idx="82">
                  <c:v>4</c:v>
                </c:pt>
                <c:pt idx="83">
                  <c:v>1.5</c:v>
                </c:pt>
                <c:pt idx="84">
                  <c:v>3</c:v>
                </c:pt>
                <c:pt idx="85">
                  <c:v>1.5</c:v>
                </c:pt>
                <c:pt idx="86">
                  <c:v>2.5</c:v>
                </c:pt>
                <c:pt idx="87">
                  <c:v>3</c:v>
                </c:pt>
                <c:pt idx="88">
                  <c:v>2.2000000000000002</c:v>
                </c:pt>
                <c:pt idx="89">
                  <c:v>3.48</c:v>
                </c:pt>
                <c:pt idx="90">
                  <c:v>1.92</c:v>
                </c:pt>
                <c:pt idx="91">
                  <c:v>3</c:v>
                </c:pt>
                <c:pt idx="92">
                  <c:v>1.58</c:v>
                </c:pt>
                <c:pt idx="93">
                  <c:v>2.5</c:v>
                </c:pt>
                <c:pt idx="94">
                  <c:v>2</c:v>
                </c:pt>
                <c:pt idx="95">
                  <c:v>3.35</c:v>
                </c:pt>
                <c:pt idx="96">
                  <c:v>4.08</c:v>
                </c:pt>
                <c:pt idx="97">
                  <c:v>2.75</c:v>
                </c:pt>
                <c:pt idx="98">
                  <c:v>2.23</c:v>
                </c:pt>
                <c:pt idx="99">
                  <c:v>7.58</c:v>
                </c:pt>
                <c:pt idx="100">
                  <c:v>3.18</c:v>
                </c:pt>
                <c:pt idx="101">
                  <c:v>2.34</c:v>
                </c:pt>
                <c:pt idx="102">
                  <c:v>2</c:v>
                </c:pt>
                <c:pt idx="103">
                  <c:v>2</c:v>
                </c:pt>
                <c:pt idx="104">
                  <c:v>4.3</c:v>
                </c:pt>
                <c:pt idx="105">
                  <c:v>3</c:v>
                </c:pt>
                <c:pt idx="106">
                  <c:v>1.45</c:v>
                </c:pt>
                <c:pt idx="107">
                  <c:v>2.5</c:v>
                </c:pt>
                <c:pt idx="108">
                  <c:v>3</c:v>
                </c:pt>
                <c:pt idx="109">
                  <c:v>2.4500000000000002</c:v>
                </c:pt>
                <c:pt idx="110">
                  <c:v>3.27</c:v>
                </c:pt>
                <c:pt idx="111">
                  <c:v>3.6</c:v>
                </c:pt>
                <c:pt idx="112">
                  <c:v>2</c:v>
                </c:pt>
                <c:pt idx="113">
                  <c:v>3.07</c:v>
                </c:pt>
                <c:pt idx="114">
                  <c:v>2.31</c:v>
                </c:pt>
                <c:pt idx="115">
                  <c:v>5</c:v>
                </c:pt>
                <c:pt idx="116">
                  <c:v>2.2400000000000002</c:v>
                </c:pt>
                <c:pt idx="117">
                  <c:v>3</c:v>
                </c:pt>
                <c:pt idx="118">
                  <c:v>1.5</c:v>
                </c:pt>
                <c:pt idx="119">
                  <c:v>1.76</c:v>
                </c:pt>
                <c:pt idx="120">
                  <c:v>6.73</c:v>
                </c:pt>
                <c:pt idx="121">
                  <c:v>3.21</c:v>
                </c:pt>
                <c:pt idx="122">
                  <c:v>2</c:v>
                </c:pt>
                <c:pt idx="123">
                  <c:v>1.98</c:v>
                </c:pt>
                <c:pt idx="124">
                  <c:v>3.76</c:v>
                </c:pt>
                <c:pt idx="125">
                  <c:v>2.64</c:v>
                </c:pt>
                <c:pt idx="126">
                  <c:v>3.15</c:v>
                </c:pt>
                <c:pt idx="127">
                  <c:v>2.4700000000000002</c:v>
                </c:pt>
                <c:pt idx="128">
                  <c:v>1</c:v>
                </c:pt>
                <c:pt idx="129">
                  <c:v>2.0099999999999998</c:v>
                </c:pt>
                <c:pt idx="130">
                  <c:v>2.09</c:v>
                </c:pt>
                <c:pt idx="131">
                  <c:v>1.97</c:v>
                </c:pt>
                <c:pt idx="132">
                  <c:v>3</c:v>
                </c:pt>
                <c:pt idx="133">
                  <c:v>3.14</c:v>
                </c:pt>
                <c:pt idx="134">
                  <c:v>5</c:v>
                </c:pt>
                <c:pt idx="135">
                  <c:v>2.2000000000000002</c:v>
                </c:pt>
                <c:pt idx="136">
                  <c:v>1.25</c:v>
                </c:pt>
                <c:pt idx="137">
                  <c:v>3.08</c:v>
                </c:pt>
                <c:pt idx="138">
                  <c:v>2.5</c:v>
                </c:pt>
                <c:pt idx="139">
                  <c:v>3.48</c:v>
                </c:pt>
                <c:pt idx="140">
                  <c:v>4.08</c:v>
                </c:pt>
                <c:pt idx="141">
                  <c:v>1.64</c:v>
                </c:pt>
                <c:pt idx="142">
                  <c:v>4.0599999999999996</c:v>
                </c:pt>
                <c:pt idx="143">
                  <c:v>4.29</c:v>
                </c:pt>
                <c:pt idx="144">
                  <c:v>3.76</c:v>
                </c:pt>
                <c:pt idx="145">
                  <c:v>4</c:v>
                </c:pt>
                <c:pt idx="146">
                  <c:v>3</c:v>
                </c:pt>
                <c:pt idx="147">
                  <c:v>1</c:v>
                </c:pt>
                <c:pt idx="148">
                  <c:v>1.61</c:v>
                </c:pt>
                <c:pt idx="149">
                  <c:v>2</c:v>
                </c:pt>
                <c:pt idx="150">
                  <c:v>10</c:v>
                </c:pt>
                <c:pt idx="151">
                  <c:v>3.16</c:v>
                </c:pt>
                <c:pt idx="152">
                  <c:v>3.41</c:v>
                </c:pt>
                <c:pt idx="153">
                  <c:v>3</c:v>
                </c:pt>
                <c:pt idx="154">
                  <c:v>2.0299999999999998</c:v>
                </c:pt>
                <c:pt idx="155">
                  <c:v>2.23</c:v>
                </c:pt>
                <c:pt idx="156">
                  <c:v>2</c:v>
                </c:pt>
                <c:pt idx="157">
                  <c:v>5.16</c:v>
                </c:pt>
                <c:pt idx="158">
                  <c:v>9</c:v>
                </c:pt>
                <c:pt idx="159">
                  <c:v>2.5</c:v>
                </c:pt>
                <c:pt idx="160">
                  <c:v>6.5</c:v>
                </c:pt>
                <c:pt idx="161">
                  <c:v>1.1000000000000001</c:v>
                </c:pt>
                <c:pt idx="162">
                  <c:v>3</c:v>
                </c:pt>
                <c:pt idx="163">
                  <c:v>1.5</c:v>
                </c:pt>
                <c:pt idx="164">
                  <c:v>1.44</c:v>
                </c:pt>
                <c:pt idx="165">
                  <c:v>3.09</c:v>
                </c:pt>
                <c:pt idx="166">
                  <c:v>3</c:v>
                </c:pt>
                <c:pt idx="167">
                  <c:v>2.72</c:v>
                </c:pt>
                <c:pt idx="168">
                  <c:v>2.88</c:v>
                </c:pt>
                <c:pt idx="169">
                  <c:v>2</c:v>
                </c:pt>
                <c:pt idx="170">
                  <c:v>3</c:v>
                </c:pt>
                <c:pt idx="171">
                  <c:v>3.39</c:v>
                </c:pt>
                <c:pt idx="172">
                  <c:v>1.47</c:v>
                </c:pt>
                <c:pt idx="173">
                  <c:v>3</c:v>
                </c:pt>
                <c:pt idx="174">
                  <c:v>1.25</c:v>
                </c:pt>
                <c:pt idx="175">
                  <c:v>1</c:v>
                </c:pt>
                <c:pt idx="176">
                  <c:v>1.17</c:v>
                </c:pt>
                <c:pt idx="177">
                  <c:v>4.67</c:v>
                </c:pt>
                <c:pt idx="178">
                  <c:v>5.92</c:v>
                </c:pt>
                <c:pt idx="179">
                  <c:v>2</c:v>
                </c:pt>
                <c:pt idx="180">
                  <c:v>2</c:v>
                </c:pt>
                <c:pt idx="181">
                  <c:v>1.75</c:v>
                </c:pt>
                <c:pt idx="182">
                  <c:v>4</c:v>
                </c:pt>
                <c:pt idx="183">
                  <c:v>3</c:v>
                </c:pt>
                <c:pt idx="184">
                  <c:v>2.71</c:v>
                </c:pt>
                <c:pt idx="185">
                  <c:v>3</c:v>
                </c:pt>
                <c:pt idx="186">
                  <c:v>3.4</c:v>
                </c:pt>
                <c:pt idx="187">
                  <c:v>1.83</c:v>
                </c:pt>
                <c:pt idx="188">
                  <c:v>5</c:v>
                </c:pt>
                <c:pt idx="189">
                  <c:v>2.0299999999999998</c:v>
                </c:pt>
                <c:pt idx="190">
                  <c:v>5.17</c:v>
                </c:pt>
                <c:pt idx="191">
                  <c:v>2</c:v>
                </c:pt>
                <c:pt idx="192">
                  <c:v>4</c:v>
                </c:pt>
                <c:pt idx="193">
                  <c:v>5.85</c:v>
                </c:pt>
                <c:pt idx="194">
                  <c:v>3</c:v>
                </c:pt>
                <c:pt idx="195">
                  <c:v>1.5</c:v>
                </c:pt>
                <c:pt idx="196">
                  <c:v>1.8</c:v>
                </c:pt>
                <c:pt idx="197">
                  <c:v>2.92</c:v>
                </c:pt>
                <c:pt idx="198">
                  <c:v>2.31</c:v>
                </c:pt>
                <c:pt idx="199">
                  <c:v>1.68</c:v>
                </c:pt>
                <c:pt idx="200">
                  <c:v>2.5</c:v>
                </c:pt>
                <c:pt idx="201">
                  <c:v>2</c:v>
                </c:pt>
                <c:pt idx="202">
                  <c:v>2.52</c:v>
                </c:pt>
                <c:pt idx="203">
                  <c:v>4.2</c:v>
                </c:pt>
                <c:pt idx="204">
                  <c:v>1.48</c:v>
                </c:pt>
                <c:pt idx="205">
                  <c:v>2</c:v>
                </c:pt>
                <c:pt idx="206">
                  <c:v>2</c:v>
                </c:pt>
                <c:pt idx="207">
                  <c:v>2.1800000000000002</c:v>
                </c:pt>
                <c:pt idx="208">
                  <c:v>1.5</c:v>
                </c:pt>
                <c:pt idx="209">
                  <c:v>2.83</c:v>
                </c:pt>
                <c:pt idx="210">
                  <c:v>1.5</c:v>
                </c:pt>
                <c:pt idx="211">
                  <c:v>2</c:v>
                </c:pt>
                <c:pt idx="212">
                  <c:v>3.25</c:v>
                </c:pt>
                <c:pt idx="213">
                  <c:v>1.25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2.75</c:v>
                </c:pt>
                <c:pt idx="218">
                  <c:v>3.5</c:v>
                </c:pt>
                <c:pt idx="219">
                  <c:v>6.7</c:v>
                </c:pt>
                <c:pt idx="220">
                  <c:v>5</c:v>
                </c:pt>
                <c:pt idx="221">
                  <c:v>5</c:v>
                </c:pt>
                <c:pt idx="222">
                  <c:v>2.2999999999999998</c:v>
                </c:pt>
                <c:pt idx="223">
                  <c:v>1.5</c:v>
                </c:pt>
                <c:pt idx="224">
                  <c:v>1.36</c:v>
                </c:pt>
                <c:pt idx="225">
                  <c:v>1.63</c:v>
                </c:pt>
                <c:pt idx="226">
                  <c:v>1.73</c:v>
                </c:pt>
                <c:pt idx="227">
                  <c:v>2</c:v>
                </c:pt>
                <c:pt idx="228">
                  <c:v>4.1900000000000004</c:v>
                </c:pt>
                <c:pt idx="229">
                  <c:v>2.56</c:v>
                </c:pt>
                <c:pt idx="230">
                  <c:v>2.02</c:v>
                </c:pt>
                <c:pt idx="231">
                  <c:v>4</c:v>
                </c:pt>
                <c:pt idx="232">
                  <c:v>1.44</c:v>
                </c:pt>
                <c:pt idx="233">
                  <c:v>2</c:v>
                </c:pt>
                <c:pt idx="234">
                  <c:v>5</c:v>
                </c:pt>
                <c:pt idx="235">
                  <c:v>2</c:v>
                </c:pt>
                <c:pt idx="236">
                  <c:v>2</c:v>
                </c:pt>
                <c:pt idx="237">
                  <c:v>4</c:v>
                </c:pt>
                <c:pt idx="238">
                  <c:v>2.0099999999999998</c:v>
                </c:pt>
                <c:pt idx="239">
                  <c:v>2</c:v>
                </c:pt>
                <c:pt idx="240">
                  <c:v>2.5</c:v>
                </c:pt>
                <c:pt idx="241">
                  <c:v>4</c:v>
                </c:pt>
                <c:pt idx="242">
                  <c:v>3.23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C-1844-9DE2-4A2F6C4EF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736560"/>
        <c:axId val="1878738272"/>
      </c:scatterChart>
      <c:valAx>
        <c:axId val="187873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Bill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38272"/>
        <c:crosses val="autoZero"/>
        <c:crossBetween val="midCat"/>
      </c:valAx>
      <c:valAx>
        <c:axId val="18787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3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 tip vs size</a:t>
            </a:r>
          </a:p>
        </c:rich>
      </c:tx>
      <c:layout>
        <c:manualLayout>
          <c:xMode val="edge"/>
          <c:yMode val="edge"/>
          <c:x val="0.11269444444444443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24999999999999"/>
          <c:y val="6.9838145231846019E-2"/>
          <c:w val="0.85352777777777766"/>
          <c:h val="0.72462926509186365"/>
        </c:manualLayout>
      </c:layout>
      <c:scatterChart>
        <c:scatterStyle val="lineMarker"/>
        <c:varyColors val="0"/>
        <c:ser>
          <c:idx val="0"/>
          <c:order val="0"/>
          <c:tx>
            <c:strRef>
              <c:f>tips_EDA!$G$1</c:f>
              <c:strCache>
                <c:ptCount val="1"/>
                <c:pt idx="0">
                  <c:v>tip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tips_EDA!$E$2:$E$245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2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2</c:v>
                </c:pt>
                <c:pt idx="109">
                  <c:v>4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4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2</c:v>
                </c:pt>
                <c:pt idx="160">
                  <c:v>3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2</c:v>
                </c:pt>
                <c:pt idx="165">
                  <c:v>4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4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3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4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4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6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6</c:v>
                </c:pt>
                <c:pt idx="220">
                  <c:v>5</c:v>
                </c:pt>
                <c:pt idx="221">
                  <c:v>6</c:v>
                </c:pt>
                <c:pt idx="222">
                  <c:v>2</c:v>
                </c:pt>
                <c:pt idx="223">
                  <c:v>2</c:v>
                </c:pt>
                <c:pt idx="224">
                  <c:v>3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4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4</c:v>
                </c:pt>
                <c:pt idx="242">
                  <c:v>3</c:v>
                </c:pt>
                <c:pt idx="243">
                  <c:v>2</c:v>
                </c:pt>
              </c:numCache>
            </c:numRef>
          </c:xVal>
          <c:yVal>
            <c:numRef>
              <c:f>tips_EDA!$G$2:$G$245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2.54</c:v>
                </c:pt>
                <c:pt idx="20">
                  <c:v>3.06</c:v>
                </c:pt>
                <c:pt idx="21">
                  <c:v>1.32</c:v>
                </c:pt>
                <c:pt idx="22">
                  <c:v>5.6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2.0499999999999998</c:v>
                </c:pt>
                <c:pt idx="27">
                  <c:v>3</c:v>
                </c:pt>
                <c:pt idx="28">
                  <c:v>2.5</c:v>
                </c:pt>
                <c:pt idx="29">
                  <c:v>2.6</c:v>
                </c:pt>
                <c:pt idx="30">
                  <c:v>5.2</c:v>
                </c:pt>
                <c:pt idx="31">
                  <c:v>1.56</c:v>
                </c:pt>
                <c:pt idx="32">
                  <c:v>4.34</c:v>
                </c:pt>
                <c:pt idx="33">
                  <c:v>3.51</c:v>
                </c:pt>
                <c:pt idx="34">
                  <c:v>4</c:v>
                </c:pt>
                <c:pt idx="35">
                  <c:v>2.5499999999999998</c:v>
                </c:pt>
                <c:pt idx="36">
                  <c:v>4</c:v>
                </c:pt>
                <c:pt idx="37">
                  <c:v>3.5</c:v>
                </c:pt>
                <c:pt idx="38">
                  <c:v>5.07</c:v>
                </c:pt>
                <c:pt idx="39">
                  <c:v>2.5</c:v>
                </c:pt>
                <c:pt idx="40">
                  <c:v>2</c:v>
                </c:pt>
                <c:pt idx="41">
                  <c:v>2.74</c:v>
                </c:pt>
                <c:pt idx="42">
                  <c:v>2</c:v>
                </c:pt>
                <c:pt idx="43">
                  <c:v>2</c:v>
                </c:pt>
                <c:pt idx="44">
                  <c:v>5.14</c:v>
                </c:pt>
                <c:pt idx="45">
                  <c:v>5</c:v>
                </c:pt>
                <c:pt idx="46">
                  <c:v>3.75</c:v>
                </c:pt>
                <c:pt idx="47">
                  <c:v>2.61</c:v>
                </c:pt>
                <c:pt idx="48">
                  <c:v>2</c:v>
                </c:pt>
                <c:pt idx="49">
                  <c:v>3.5</c:v>
                </c:pt>
                <c:pt idx="50">
                  <c:v>2.5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3.48</c:v>
                </c:pt>
                <c:pt idx="55">
                  <c:v>2.2400000000000002</c:v>
                </c:pt>
                <c:pt idx="56">
                  <c:v>4.5</c:v>
                </c:pt>
                <c:pt idx="57">
                  <c:v>5.15</c:v>
                </c:pt>
                <c:pt idx="58">
                  <c:v>3.18</c:v>
                </c:pt>
                <c:pt idx="59">
                  <c:v>4</c:v>
                </c:pt>
                <c:pt idx="60">
                  <c:v>3.11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3.55</c:v>
                </c:pt>
                <c:pt idx="65">
                  <c:v>3.68</c:v>
                </c:pt>
                <c:pt idx="66">
                  <c:v>5.65</c:v>
                </c:pt>
                <c:pt idx="67">
                  <c:v>3.5</c:v>
                </c:pt>
                <c:pt idx="68">
                  <c:v>6.5</c:v>
                </c:pt>
                <c:pt idx="69">
                  <c:v>3</c:v>
                </c:pt>
                <c:pt idx="70">
                  <c:v>5</c:v>
                </c:pt>
                <c:pt idx="71">
                  <c:v>3.5</c:v>
                </c:pt>
                <c:pt idx="72">
                  <c:v>2</c:v>
                </c:pt>
                <c:pt idx="73">
                  <c:v>3.5</c:v>
                </c:pt>
                <c:pt idx="74">
                  <c:v>4</c:v>
                </c:pt>
                <c:pt idx="75">
                  <c:v>1.5</c:v>
                </c:pt>
                <c:pt idx="76">
                  <c:v>3</c:v>
                </c:pt>
                <c:pt idx="77">
                  <c:v>3.5</c:v>
                </c:pt>
                <c:pt idx="78">
                  <c:v>1</c:v>
                </c:pt>
                <c:pt idx="79">
                  <c:v>4.3</c:v>
                </c:pt>
                <c:pt idx="80">
                  <c:v>3.25</c:v>
                </c:pt>
                <c:pt idx="81">
                  <c:v>4.7300000000000004</c:v>
                </c:pt>
                <c:pt idx="82">
                  <c:v>4</c:v>
                </c:pt>
                <c:pt idx="83">
                  <c:v>1.5</c:v>
                </c:pt>
                <c:pt idx="84">
                  <c:v>3</c:v>
                </c:pt>
                <c:pt idx="85">
                  <c:v>1.5</c:v>
                </c:pt>
                <c:pt idx="86">
                  <c:v>2.5</c:v>
                </c:pt>
                <c:pt idx="87">
                  <c:v>3</c:v>
                </c:pt>
                <c:pt idx="88">
                  <c:v>2.2000000000000002</c:v>
                </c:pt>
                <c:pt idx="89">
                  <c:v>3.48</c:v>
                </c:pt>
                <c:pt idx="90">
                  <c:v>1.92</c:v>
                </c:pt>
                <c:pt idx="91">
                  <c:v>3</c:v>
                </c:pt>
                <c:pt idx="92">
                  <c:v>1.58</c:v>
                </c:pt>
                <c:pt idx="93">
                  <c:v>2.5</c:v>
                </c:pt>
                <c:pt idx="94">
                  <c:v>2</c:v>
                </c:pt>
                <c:pt idx="95">
                  <c:v>3.35</c:v>
                </c:pt>
                <c:pt idx="96">
                  <c:v>4.08</c:v>
                </c:pt>
                <c:pt idx="97">
                  <c:v>2.75</c:v>
                </c:pt>
                <c:pt idx="98">
                  <c:v>2.23</c:v>
                </c:pt>
                <c:pt idx="99">
                  <c:v>7.58</c:v>
                </c:pt>
                <c:pt idx="100">
                  <c:v>3.18</c:v>
                </c:pt>
                <c:pt idx="101">
                  <c:v>2.34</c:v>
                </c:pt>
                <c:pt idx="102">
                  <c:v>2</c:v>
                </c:pt>
                <c:pt idx="103">
                  <c:v>2</c:v>
                </c:pt>
                <c:pt idx="104">
                  <c:v>4.3</c:v>
                </c:pt>
                <c:pt idx="105">
                  <c:v>3</c:v>
                </c:pt>
                <c:pt idx="106">
                  <c:v>1.45</c:v>
                </c:pt>
                <c:pt idx="107">
                  <c:v>2.5</c:v>
                </c:pt>
                <c:pt idx="108">
                  <c:v>3</c:v>
                </c:pt>
                <c:pt idx="109">
                  <c:v>2.4500000000000002</c:v>
                </c:pt>
                <c:pt idx="110">
                  <c:v>3.27</c:v>
                </c:pt>
                <c:pt idx="111">
                  <c:v>3.6</c:v>
                </c:pt>
                <c:pt idx="112">
                  <c:v>2</c:v>
                </c:pt>
                <c:pt idx="113">
                  <c:v>3.07</c:v>
                </c:pt>
                <c:pt idx="114">
                  <c:v>2.31</c:v>
                </c:pt>
                <c:pt idx="115">
                  <c:v>5</c:v>
                </c:pt>
                <c:pt idx="116">
                  <c:v>2.2400000000000002</c:v>
                </c:pt>
                <c:pt idx="117">
                  <c:v>3</c:v>
                </c:pt>
                <c:pt idx="118">
                  <c:v>1.5</c:v>
                </c:pt>
                <c:pt idx="119">
                  <c:v>1.76</c:v>
                </c:pt>
                <c:pt idx="120">
                  <c:v>6.73</c:v>
                </c:pt>
                <c:pt idx="121">
                  <c:v>3.21</c:v>
                </c:pt>
                <c:pt idx="122">
                  <c:v>2</c:v>
                </c:pt>
                <c:pt idx="123">
                  <c:v>1.98</c:v>
                </c:pt>
                <c:pt idx="124">
                  <c:v>3.76</c:v>
                </c:pt>
                <c:pt idx="125">
                  <c:v>2.64</c:v>
                </c:pt>
                <c:pt idx="126">
                  <c:v>3.15</c:v>
                </c:pt>
                <c:pt idx="127">
                  <c:v>2.4700000000000002</c:v>
                </c:pt>
                <c:pt idx="128">
                  <c:v>1</c:v>
                </c:pt>
                <c:pt idx="129">
                  <c:v>2.0099999999999998</c:v>
                </c:pt>
                <c:pt idx="130">
                  <c:v>2.09</c:v>
                </c:pt>
                <c:pt idx="131">
                  <c:v>1.97</c:v>
                </c:pt>
                <c:pt idx="132">
                  <c:v>3</c:v>
                </c:pt>
                <c:pt idx="133">
                  <c:v>3.14</c:v>
                </c:pt>
                <c:pt idx="134">
                  <c:v>5</c:v>
                </c:pt>
                <c:pt idx="135">
                  <c:v>2.2000000000000002</c:v>
                </c:pt>
                <c:pt idx="136">
                  <c:v>1.25</c:v>
                </c:pt>
                <c:pt idx="137">
                  <c:v>3.08</c:v>
                </c:pt>
                <c:pt idx="138">
                  <c:v>2.5</c:v>
                </c:pt>
                <c:pt idx="139">
                  <c:v>3.48</c:v>
                </c:pt>
                <c:pt idx="140">
                  <c:v>4.08</c:v>
                </c:pt>
                <c:pt idx="141">
                  <c:v>1.64</c:v>
                </c:pt>
                <c:pt idx="142">
                  <c:v>4.0599999999999996</c:v>
                </c:pt>
                <c:pt idx="143">
                  <c:v>4.29</c:v>
                </c:pt>
                <c:pt idx="144">
                  <c:v>3.76</c:v>
                </c:pt>
                <c:pt idx="145">
                  <c:v>4</c:v>
                </c:pt>
                <c:pt idx="146">
                  <c:v>3</c:v>
                </c:pt>
                <c:pt idx="147">
                  <c:v>1</c:v>
                </c:pt>
                <c:pt idx="148">
                  <c:v>1.61</c:v>
                </c:pt>
                <c:pt idx="149">
                  <c:v>2</c:v>
                </c:pt>
                <c:pt idx="150">
                  <c:v>10</c:v>
                </c:pt>
                <c:pt idx="151">
                  <c:v>3.16</c:v>
                </c:pt>
                <c:pt idx="152">
                  <c:v>3.41</c:v>
                </c:pt>
                <c:pt idx="153">
                  <c:v>3</c:v>
                </c:pt>
                <c:pt idx="154">
                  <c:v>2.0299999999999998</c:v>
                </c:pt>
                <c:pt idx="155">
                  <c:v>2.23</c:v>
                </c:pt>
                <c:pt idx="156">
                  <c:v>2</c:v>
                </c:pt>
                <c:pt idx="157">
                  <c:v>5.16</c:v>
                </c:pt>
                <c:pt idx="158">
                  <c:v>9</c:v>
                </c:pt>
                <c:pt idx="159">
                  <c:v>2.5</c:v>
                </c:pt>
                <c:pt idx="160">
                  <c:v>6.5</c:v>
                </c:pt>
                <c:pt idx="161">
                  <c:v>1.1000000000000001</c:v>
                </c:pt>
                <c:pt idx="162">
                  <c:v>3</c:v>
                </c:pt>
                <c:pt idx="163">
                  <c:v>1.5</c:v>
                </c:pt>
                <c:pt idx="164">
                  <c:v>1.44</c:v>
                </c:pt>
                <c:pt idx="165">
                  <c:v>3.09</c:v>
                </c:pt>
                <c:pt idx="166">
                  <c:v>3</c:v>
                </c:pt>
                <c:pt idx="167">
                  <c:v>2.72</c:v>
                </c:pt>
                <c:pt idx="168">
                  <c:v>2.88</c:v>
                </c:pt>
                <c:pt idx="169">
                  <c:v>2</c:v>
                </c:pt>
                <c:pt idx="170">
                  <c:v>3</c:v>
                </c:pt>
                <c:pt idx="171">
                  <c:v>3.39</c:v>
                </c:pt>
                <c:pt idx="172">
                  <c:v>1.47</c:v>
                </c:pt>
                <c:pt idx="173">
                  <c:v>3</c:v>
                </c:pt>
                <c:pt idx="174">
                  <c:v>1.25</c:v>
                </c:pt>
                <c:pt idx="175">
                  <c:v>1</c:v>
                </c:pt>
                <c:pt idx="176">
                  <c:v>1.17</c:v>
                </c:pt>
                <c:pt idx="177">
                  <c:v>4.67</c:v>
                </c:pt>
                <c:pt idx="178">
                  <c:v>5.92</c:v>
                </c:pt>
                <c:pt idx="179">
                  <c:v>2</c:v>
                </c:pt>
                <c:pt idx="180">
                  <c:v>2</c:v>
                </c:pt>
                <c:pt idx="181">
                  <c:v>1.75</c:v>
                </c:pt>
                <c:pt idx="182">
                  <c:v>4</c:v>
                </c:pt>
                <c:pt idx="183">
                  <c:v>3</c:v>
                </c:pt>
                <c:pt idx="184">
                  <c:v>2.71</c:v>
                </c:pt>
                <c:pt idx="185">
                  <c:v>3</c:v>
                </c:pt>
                <c:pt idx="186">
                  <c:v>3.4</c:v>
                </c:pt>
                <c:pt idx="187">
                  <c:v>1.83</c:v>
                </c:pt>
                <c:pt idx="188">
                  <c:v>5</c:v>
                </c:pt>
                <c:pt idx="189">
                  <c:v>2.0299999999999998</c:v>
                </c:pt>
                <c:pt idx="190">
                  <c:v>5.17</c:v>
                </c:pt>
                <c:pt idx="191">
                  <c:v>2</c:v>
                </c:pt>
                <c:pt idx="192">
                  <c:v>4</c:v>
                </c:pt>
                <c:pt idx="193">
                  <c:v>5.85</c:v>
                </c:pt>
                <c:pt idx="194">
                  <c:v>3</c:v>
                </c:pt>
                <c:pt idx="195">
                  <c:v>1.5</c:v>
                </c:pt>
                <c:pt idx="196">
                  <c:v>1.8</c:v>
                </c:pt>
                <c:pt idx="197">
                  <c:v>2.92</c:v>
                </c:pt>
                <c:pt idx="198">
                  <c:v>2.31</c:v>
                </c:pt>
                <c:pt idx="199">
                  <c:v>1.68</c:v>
                </c:pt>
                <c:pt idx="200">
                  <c:v>2.5</c:v>
                </c:pt>
                <c:pt idx="201">
                  <c:v>2</c:v>
                </c:pt>
                <c:pt idx="202">
                  <c:v>2.52</c:v>
                </c:pt>
                <c:pt idx="203">
                  <c:v>4.2</c:v>
                </c:pt>
                <c:pt idx="204">
                  <c:v>1.48</c:v>
                </c:pt>
                <c:pt idx="205">
                  <c:v>2</c:v>
                </c:pt>
                <c:pt idx="206">
                  <c:v>2</c:v>
                </c:pt>
                <c:pt idx="207">
                  <c:v>2.1800000000000002</c:v>
                </c:pt>
                <c:pt idx="208">
                  <c:v>1.5</c:v>
                </c:pt>
                <c:pt idx="209">
                  <c:v>2.83</c:v>
                </c:pt>
                <c:pt idx="210">
                  <c:v>1.5</c:v>
                </c:pt>
                <c:pt idx="211">
                  <c:v>2</c:v>
                </c:pt>
                <c:pt idx="212">
                  <c:v>3.25</c:v>
                </c:pt>
                <c:pt idx="213">
                  <c:v>1.25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2.75</c:v>
                </c:pt>
                <c:pt idx="218">
                  <c:v>3.5</c:v>
                </c:pt>
                <c:pt idx="219">
                  <c:v>6.7</c:v>
                </c:pt>
                <c:pt idx="220">
                  <c:v>5</c:v>
                </c:pt>
                <c:pt idx="221">
                  <c:v>5</c:v>
                </c:pt>
                <c:pt idx="222">
                  <c:v>2.2999999999999998</c:v>
                </c:pt>
                <c:pt idx="223">
                  <c:v>1.5</c:v>
                </c:pt>
                <c:pt idx="224">
                  <c:v>1.36</c:v>
                </c:pt>
                <c:pt idx="225">
                  <c:v>1.63</c:v>
                </c:pt>
                <c:pt idx="226">
                  <c:v>1.73</c:v>
                </c:pt>
                <c:pt idx="227">
                  <c:v>2</c:v>
                </c:pt>
                <c:pt idx="228">
                  <c:v>4.1900000000000004</c:v>
                </c:pt>
                <c:pt idx="229">
                  <c:v>2.56</c:v>
                </c:pt>
                <c:pt idx="230">
                  <c:v>2.02</c:v>
                </c:pt>
                <c:pt idx="231">
                  <c:v>4</c:v>
                </c:pt>
                <c:pt idx="232">
                  <c:v>1.44</c:v>
                </c:pt>
                <c:pt idx="233">
                  <c:v>2</c:v>
                </c:pt>
                <c:pt idx="234">
                  <c:v>5</c:v>
                </c:pt>
                <c:pt idx="235">
                  <c:v>2</c:v>
                </c:pt>
                <c:pt idx="236">
                  <c:v>2</c:v>
                </c:pt>
                <c:pt idx="237">
                  <c:v>4</c:v>
                </c:pt>
                <c:pt idx="238">
                  <c:v>2.0099999999999998</c:v>
                </c:pt>
                <c:pt idx="239">
                  <c:v>2</c:v>
                </c:pt>
                <c:pt idx="240">
                  <c:v>2.5</c:v>
                </c:pt>
                <c:pt idx="241">
                  <c:v>4</c:v>
                </c:pt>
                <c:pt idx="242">
                  <c:v>3.23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C-1844-9DE2-4A2F6C4EF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736560"/>
        <c:axId val="1878738272"/>
      </c:scatterChart>
      <c:valAx>
        <c:axId val="187873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= n_individuals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38272"/>
        <c:crosses val="autoZero"/>
        <c:crossBetween val="midCat"/>
      </c:valAx>
      <c:valAx>
        <c:axId val="18787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73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layout>
        <c:manualLayout>
          <c:xMode val="edge"/>
          <c:yMode val="edge"/>
          <c:x val="0.36311942769499361"/>
          <c:y val="4.4350802039438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051310748775684"/>
          <c:y val="4.6689997083697865E-2"/>
          <c:w val="0.617377604949919"/>
          <c:h val="0.836689632545931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tips_EDA!$J$13</c:f>
              <c:strCache>
                <c:ptCount val="1"/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8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E1-F647-8B6E-B31C9E0EA6C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0E1-F647-8B6E-B31C9E0EA6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tips_EDA!$I$14:$I$15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tips_EDA!$J$14:$J$15</c:f>
              <c:numCache>
                <c:formatCode>General</c:formatCode>
                <c:ptCount val="2"/>
                <c:pt idx="0">
                  <c:v>87</c:v>
                </c:pt>
                <c:pt idx="1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1-F647-8B6E-B31C9E0E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814853184"/>
        <c:axId val="814855056"/>
      </c:barChart>
      <c:catAx>
        <c:axId val="81485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5056"/>
        <c:crosses val="autoZero"/>
        <c:auto val="1"/>
        <c:lblAlgn val="ctr"/>
        <c:lblOffset val="100"/>
        <c:noMultiLvlLbl val="0"/>
      </c:catAx>
      <c:valAx>
        <c:axId val="814855056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no.</a:t>
                </a:r>
                <a:r>
                  <a:rPr lang="en-US" sz="1400" baseline="0"/>
                  <a:t> of </a:t>
                </a:r>
                <a:r>
                  <a:rPr lang="en-US" sz="1400"/>
                  <a:t>customers (payer?)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318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Smoker</a:t>
            </a:r>
          </a:p>
        </c:rich>
      </c:tx>
      <c:layout>
        <c:manualLayout>
          <c:xMode val="edge"/>
          <c:yMode val="edge"/>
          <c:x val="0.61415195187270044"/>
          <c:y val="4.4350802039438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051310748775684"/>
          <c:y val="4.6689997083697865E-2"/>
          <c:w val="0.617377604949919"/>
          <c:h val="0.836689632545931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tips_EDA!$J$13</c:f>
              <c:strCache>
                <c:ptCount val="1"/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11C-AD48-8F64-95DC7BBF85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tips_EDA!$I$18:$I$19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tips_EDA!$J$18:$J$19</c:f>
              <c:numCache>
                <c:formatCode>General</c:formatCode>
                <c:ptCount val="2"/>
                <c:pt idx="0">
                  <c:v>151</c:v>
                </c:pt>
                <c:pt idx="1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1-F647-8B6E-B31C9E0E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814853184"/>
        <c:axId val="814855056"/>
      </c:barChart>
      <c:catAx>
        <c:axId val="81485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5056"/>
        <c:crosses val="autoZero"/>
        <c:auto val="1"/>
        <c:lblAlgn val="ctr"/>
        <c:lblOffset val="100"/>
        <c:noMultiLvlLbl val="0"/>
      </c:catAx>
      <c:valAx>
        <c:axId val="814855056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no.</a:t>
                </a:r>
                <a:r>
                  <a:rPr lang="en-US" sz="1400" baseline="0"/>
                  <a:t> of </a:t>
                </a:r>
                <a:r>
                  <a:rPr lang="en-US" sz="1400"/>
                  <a:t>customers (payer?)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318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Meal</a:t>
            </a:r>
          </a:p>
        </c:rich>
      </c:tx>
      <c:layout>
        <c:manualLayout>
          <c:xMode val="edge"/>
          <c:yMode val="edge"/>
          <c:x val="0.3699040905106073"/>
          <c:y val="9.8557337865418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051310748775684"/>
          <c:y val="4.6689997083697865E-2"/>
          <c:w val="0.617377604949919"/>
          <c:h val="0.836689632545931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tips_EDA!$J$13</c:f>
              <c:strCache>
                <c:ptCount val="1"/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tips_EDA!$I$28:$I$29</c:f>
              <c:strCache>
                <c:ptCount val="2"/>
                <c:pt idx="0">
                  <c:v>Dinner</c:v>
                </c:pt>
                <c:pt idx="1">
                  <c:v>Lunch</c:v>
                </c:pt>
              </c:strCache>
            </c:strRef>
          </c:cat>
          <c:val>
            <c:numRef>
              <c:f>tips_EDA!$J$28:$J$29</c:f>
              <c:numCache>
                <c:formatCode>General</c:formatCode>
                <c:ptCount val="2"/>
                <c:pt idx="0">
                  <c:v>176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1-F647-8B6E-B31C9E0E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814853184"/>
        <c:axId val="814855056"/>
      </c:barChart>
      <c:catAx>
        <c:axId val="81485318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5056"/>
        <c:crosses val="autoZero"/>
        <c:auto val="1"/>
        <c:lblAlgn val="ctr"/>
        <c:lblOffset val="100"/>
        <c:noMultiLvlLbl val="0"/>
      </c:catAx>
      <c:valAx>
        <c:axId val="814855056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3184"/>
        <c:crosses val="max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</a:t>
            </a:r>
            <a:r>
              <a:rPr lang="en-US" baseline="0"/>
              <a:t> of the Week</a:t>
            </a:r>
            <a:endParaRPr lang="en-US"/>
          </a:p>
        </c:rich>
      </c:tx>
      <c:layout>
        <c:manualLayout>
          <c:xMode val="edge"/>
          <c:yMode val="edge"/>
          <c:x val="0.16541166338866137"/>
          <c:y val="5.4206535825980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53024415197531"/>
          <c:y val="4.6689997083697865E-2"/>
          <c:w val="0.791360388266931"/>
          <c:h val="0.836689632545931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tips_EDA!$J$13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tips_EDA!$I$22:$I$25</c:f>
              <c:strCache>
                <c:ptCount val="4"/>
                <c:pt idx="0">
                  <c:v>Thur</c:v>
                </c:pt>
                <c:pt idx="1">
                  <c:v>Fri</c:v>
                </c:pt>
                <c:pt idx="2">
                  <c:v>Sat</c:v>
                </c:pt>
                <c:pt idx="3">
                  <c:v>Sun</c:v>
                </c:pt>
              </c:strCache>
            </c:strRef>
          </c:cat>
          <c:val>
            <c:numRef>
              <c:f>tips_EDA!$J$22:$J$25</c:f>
              <c:numCache>
                <c:formatCode>General</c:formatCode>
                <c:ptCount val="4"/>
                <c:pt idx="0">
                  <c:v>62</c:v>
                </c:pt>
                <c:pt idx="1">
                  <c:v>19</c:v>
                </c:pt>
                <c:pt idx="2">
                  <c:v>87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8E-6C46-9B0E-01E1B8F2D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814853184"/>
        <c:axId val="814855056"/>
      </c:barChart>
      <c:catAx>
        <c:axId val="81485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5056"/>
        <c:crosses val="autoZero"/>
        <c:auto val="1"/>
        <c:lblAlgn val="ctr"/>
        <c:lblOffset val="100"/>
        <c:noMultiLvlLbl val="0"/>
      </c:catAx>
      <c:valAx>
        <c:axId val="814855056"/>
        <c:scaling>
          <c:orientation val="minMax"/>
          <c:max val="9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5318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total_bill vs size</a:t>
            </a:r>
          </a:p>
        </c:rich>
      </c:tx>
      <c:layout>
        <c:manualLayout>
          <c:xMode val="edge"/>
          <c:yMode val="edge"/>
          <c:x val="8.5598620515641044E-2"/>
          <c:y val="4.4152930802883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4991288993499"/>
          <c:y val="3.0299948763478919E-2"/>
          <c:w val="0.82924717025512873"/>
          <c:h val="0.81635118615371038"/>
        </c:manualLayout>
      </c:layout>
      <c:scatterChart>
        <c:scatterStyle val="lineMarker"/>
        <c:varyColors val="0"/>
        <c:ser>
          <c:idx val="0"/>
          <c:order val="0"/>
          <c:tx>
            <c:strRef>
              <c:f>tips_EDA!$F$1</c:f>
              <c:strCache>
                <c:ptCount val="1"/>
                <c:pt idx="0">
                  <c:v>total_bill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tips_EDA!$E$2:$E$245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2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2</c:v>
                </c:pt>
                <c:pt idx="109">
                  <c:v>4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4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2</c:v>
                </c:pt>
                <c:pt idx="160">
                  <c:v>3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2</c:v>
                </c:pt>
                <c:pt idx="165">
                  <c:v>4</c:v>
                </c:pt>
                <c:pt idx="166">
                  <c:v>4</c:v>
                </c:pt>
                <c:pt idx="167">
                  <c:v>2</c:v>
                </c:pt>
                <c:pt idx="168">
                  <c:v>2</c:v>
                </c:pt>
                <c:pt idx="169">
                  <c:v>4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3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4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4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6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6</c:v>
                </c:pt>
                <c:pt idx="220">
                  <c:v>5</c:v>
                </c:pt>
                <c:pt idx="221">
                  <c:v>6</c:v>
                </c:pt>
                <c:pt idx="222">
                  <c:v>2</c:v>
                </c:pt>
                <c:pt idx="223">
                  <c:v>2</c:v>
                </c:pt>
                <c:pt idx="224">
                  <c:v>3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4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4</c:v>
                </c:pt>
                <c:pt idx="242">
                  <c:v>3</c:v>
                </c:pt>
                <c:pt idx="243">
                  <c:v>2</c:v>
                </c:pt>
              </c:numCache>
            </c:numRef>
          </c:xVal>
          <c:yVal>
            <c:numRef>
              <c:f>tips_EDA!$F$2:$F$245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17.46</c:v>
                </c:pt>
                <c:pt idx="20">
                  <c:v>13.94</c:v>
                </c:pt>
                <c:pt idx="21">
                  <c:v>9.68</c:v>
                </c:pt>
                <c:pt idx="22">
                  <c:v>30.4</c:v>
                </c:pt>
                <c:pt idx="23">
                  <c:v>18.29</c:v>
                </c:pt>
                <c:pt idx="24">
                  <c:v>22.23</c:v>
                </c:pt>
                <c:pt idx="25">
                  <c:v>32.4</c:v>
                </c:pt>
                <c:pt idx="26">
                  <c:v>28.55</c:v>
                </c:pt>
                <c:pt idx="27">
                  <c:v>18.04</c:v>
                </c:pt>
                <c:pt idx="28">
                  <c:v>12.54</c:v>
                </c:pt>
                <c:pt idx="29">
                  <c:v>10.29</c:v>
                </c:pt>
                <c:pt idx="30">
                  <c:v>34.81</c:v>
                </c:pt>
                <c:pt idx="31">
                  <c:v>9.94</c:v>
                </c:pt>
                <c:pt idx="32">
                  <c:v>25.56</c:v>
                </c:pt>
                <c:pt idx="33">
                  <c:v>19.489999999999998</c:v>
                </c:pt>
                <c:pt idx="34">
                  <c:v>38.07</c:v>
                </c:pt>
                <c:pt idx="35">
                  <c:v>23.95</c:v>
                </c:pt>
                <c:pt idx="36">
                  <c:v>25.71</c:v>
                </c:pt>
                <c:pt idx="37">
                  <c:v>17.309999999999999</c:v>
                </c:pt>
                <c:pt idx="38">
                  <c:v>29.93</c:v>
                </c:pt>
                <c:pt idx="39">
                  <c:v>14.07</c:v>
                </c:pt>
                <c:pt idx="40">
                  <c:v>13.13</c:v>
                </c:pt>
                <c:pt idx="41">
                  <c:v>17.260000000000002</c:v>
                </c:pt>
                <c:pt idx="42">
                  <c:v>24.55</c:v>
                </c:pt>
                <c:pt idx="43">
                  <c:v>19.77</c:v>
                </c:pt>
                <c:pt idx="44">
                  <c:v>29.85</c:v>
                </c:pt>
                <c:pt idx="45">
                  <c:v>48.17</c:v>
                </c:pt>
                <c:pt idx="46">
                  <c:v>25</c:v>
                </c:pt>
                <c:pt idx="47">
                  <c:v>13.39</c:v>
                </c:pt>
                <c:pt idx="48">
                  <c:v>16.489999999999998</c:v>
                </c:pt>
                <c:pt idx="49">
                  <c:v>21.5</c:v>
                </c:pt>
                <c:pt idx="50">
                  <c:v>12.66</c:v>
                </c:pt>
                <c:pt idx="51">
                  <c:v>16.21</c:v>
                </c:pt>
                <c:pt idx="52">
                  <c:v>13.81</c:v>
                </c:pt>
                <c:pt idx="53">
                  <c:v>17.510000000000002</c:v>
                </c:pt>
                <c:pt idx="54">
                  <c:v>24.52</c:v>
                </c:pt>
                <c:pt idx="55">
                  <c:v>20.76</c:v>
                </c:pt>
                <c:pt idx="56">
                  <c:v>31.71</c:v>
                </c:pt>
                <c:pt idx="57">
                  <c:v>7.25</c:v>
                </c:pt>
                <c:pt idx="58">
                  <c:v>31.85</c:v>
                </c:pt>
                <c:pt idx="59">
                  <c:v>16.82</c:v>
                </c:pt>
                <c:pt idx="60">
                  <c:v>32.9</c:v>
                </c:pt>
                <c:pt idx="61">
                  <c:v>17.89</c:v>
                </c:pt>
                <c:pt idx="62">
                  <c:v>14.48</c:v>
                </c:pt>
                <c:pt idx="63">
                  <c:v>9.6</c:v>
                </c:pt>
                <c:pt idx="64">
                  <c:v>34.630000000000003</c:v>
                </c:pt>
                <c:pt idx="65">
                  <c:v>34.65</c:v>
                </c:pt>
                <c:pt idx="66">
                  <c:v>23.33</c:v>
                </c:pt>
                <c:pt idx="67">
                  <c:v>45.35</c:v>
                </c:pt>
                <c:pt idx="68">
                  <c:v>23.17</c:v>
                </c:pt>
                <c:pt idx="69">
                  <c:v>40.549999999999997</c:v>
                </c:pt>
                <c:pt idx="70">
                  <c:v>20.69</c:v>
                </c:pt>
                <c:pt idx="71">
                  <c:v>20.9</c:v>
                </c:pt>
                <c:pt idx="72">
                  <c:v>30.46</c:v>
                </c:pt>
                <c:pt idx="73">
                  <c:v>18.149999999999999</c:v>
                </c:pt>
                <c:pt idx="74">
                  <c:v>23.1</c:v>
                </c:pt>
                <c:pt idx="75">
                  <c:v>15.69</c:v>
                </c:pt>
                <c:pt idx="76">
                  <c:v>28.97</c:v>
                </c:pt>
                <c:pt idx="77">
                  <c:v>22.49</c:v>
                </c:pt>
                <c:pt idx="78">
                  <c:v>5.75</c:v>
                </c:pt>
                <c:pt idx="79">
                  <c:v>16.32</c:v>
                </c:pt>
                <c:pt idx="80">
                  <c:v>22.75</c:v>
                </c:pt>
                <c:pt idx="81">
                  <c:v>40.17</c:v>
                </c:pt>
                <c:pt idx="82">
                  <c:v>27.28</c:v>
                </c:pt>
                <c:pt idx="83">
                  <c:v>12.03</c:v>
                </c:pt>
                <c:pt idx="84">
                  <c:v>21.01</c:v>
                </c:pt>
                <c:pt idx="85">
                  <c:v>12.46</c:v>
                </c:pt>
                <c:pt idx="86">
                  <c:v>11.35</c:v>
                </c:pt>
                <c:pt idx="87">
                  <c:v>15.38</c:v>
                </c:pt>
                <c:pt idx="88">
                  <c:v>12.16</c:v>
                </c:pt>
                <c:pt idx="89">
                  <c:v>13.42</c:v>
                </c:pt>
                <c:pt idx="90">
                  <c:v>8.58</c:v>
                </c:pt>
                <c:pt idx="91">
                  <c:v>15.98</c:v>
                </c:pt>
                <c:pt idx="92">
                  <c:v>13.42</c:v>
                </c:pt>
                <c:pt idx="93">
                  <c:v>16.27</c:v>
                </c:pt>
                <c:pt idx="94">
                  <c:v>10.09</c:v>
                </c:pt>
                <c:pt idx="95">
                  <c:v>20.65</c:v>
                </c:pt>
                <c:pt idx="96">
                  <c:v>17.920000000000002</c:v>
                </c:pt>
                <c:pt idx="97">
                  <c:v>20.29</c:v>
                </c:pt>
                <c:pt idx="98">
                  <c:v>15.77</c:v>
                </c:pt>
                <c:pt idx="99">
                  <c:v>39.42</c:v>
                </c:pt>
                <c:pt idx="100">
                  <c:v>19.82</c:v>
                </c:pt>
                <c:pt idx="101">
                  <c:v>17.809999999999999</c:v>
                </c:pt>
                <c:pt idx="102">
                  <c:v>13.37</c:v>
                </c:pt>
                <c:pt idx="103">
                  <c:v>12.69</c:v>
                </c:pt>
                <c:pt idx="104">
                  <c:v>21.7</c:v>
                </c:pt>
                <c:pt idx="105">
                  <c:v>19.649999999999999</c:v>
                </c:pt>
                <c:pt idx="106">
                  <c:v>9.5500000000000007</c:v>
                </c:pt>
                <c:pt idx="107">
                  <c:v>18.350000000000001</c:v>
                </c:pt>
                <c:pt idx="108">
                  <c:v>15.06</c:v>
                </c:pt>
                <c:pt idx="109">
                  <c:v>20.69</c:v>
                </c:pt>
                <c:pt idx="110">
                  <c:v>17.78</c:v>
                </c:pt>
                <c:pt idx="111">
                  <c:v>24.06</c:v>
                </c:pt>
                <c:pt idx="112">
                  <c:v>16.309999999999999</c:v>
                </c:pt>
                <c:pt idx="113">
                  <c:v>16.93</c:v>
                </c:pt>
                <c:pt idx="114">
                  <c:v>18.690000000000001</c:v>
                </c:pt>
                <c:pt idx="115">
                  <c:v>31.27</c:v>
                </c:pt>
                <c:pt idx="116">
                  <c:v>16.04</c:v>
                </c:pt>
                <c:pt idx="117">
                  <c:v>38.01</c:v>
                </c:pt>
                <c:pt idx="118">
                  <c:v>26.41</c:v>
                </c:pt>
                <c:pt idx="119">
                  <c:v>11.24</c:v>
                </c:pt>
                <c:pt idx="120">
                  <c:v>48.27</c:v>
                </c:pt>
                <c:pt idx="121">
                  <c:v>20.29</c:v>
                </c:pt>
                <c:pt idx="122">
                  <c:v>13.81</c:v>
                </c:pt>
                <c:pt idx="123">
                  <c:v>11.02</c:v>
                </c:pt>
                <c:pt idx="124">
                  <c:v>18.29</c:v>
                </c:pt>
                <c:pt idx="125">
                  <c:v>17.59</c:v>
                </c:pt>
                <c:pt idx="126">
                  <c:v>20.079999999999998</c:v>
                </c:pt>
                <c:pt idx="127">
                  <c:v>16.45</c:v>
                </c:pt>
                <c:pt idx="128">
                  <c:v>3.07</c:v>
                </c:pt>
                <c:pt idx="129">
                  <c:v>20.23</c:v>
                </c:pt>
                <c:pt idx="130">
                  <c:v>15.01</c:v>
                </c:pt>
                <c:pt idx="131">
                  <c:v>12.02</c:v>
                </c:pt>
                <c:pt idx="132">
                  <c:v>17.07</c:v>
                </c:pt>
                <c:pt idx="133">
                  <c:v>26.86</c:v>
                </c:pt>
                <c:pt idx="134">
                  <c:v>25.28</c:v>
                </c:pt>
                <c:pt idx="135">
                  <c:v>14.73</c:v>
                </c:pt>
                <c:pt idx="136">
                  <c:v>10.51</c:v>
                </c:pt>
                <c:pt idx="137">
                  <c:v>17.920000000000002</c:v>
                </c:pt>
                <c:pt idx="138">
                  <c:v>44.3</c:v>
                </c:pt>
                <c:pt idx="139">
                  <c:v>22.42</c:v>
                </c:pt>
                <c:pt idx="140">
                  <c:v>20.92</c:v>
                </c:pt>
                <c:pt idx="141">
                  <c:v>15.36</c:v>
                </c:pt>
                <c:pt idx="142">
                  <c:v>20.49</c:v>
                </c:pt>
                <c:pt idx="143">
                  <c:v>25.21</c:v>
                </c:pt>
                <c:pt idx="144">
                  <c:v>18.239999999999998</c:v>
                </c:pt>
                <c:pt idx="145">
                  <c:v>14.31</c:v>
                </c:pt>
                <c:pt idx="146">
                  <c:v>14</c:v>
                </c:pt>
                <c:pt idx="147">
                  <c:v>7.25</c:v>
                </c:pt>
                <c:pt idx="148">
                  <c:v>10.59</c:v>
                </c:pt>
                <c:pt idx="149">
                  <c:v>10.63</c:v>
                </c:pt>
                <c:pt idx="150">
                  <c:v>50.81</c:v>
                </c:pt>
                <c:pt idx="151">
                  <c:v>15.81</c:v>
                </c:pt>
                <c:pt idx="152">
                  <c:v>26.59</c:v>
                </c:pt>
                <c:pt idx="153">
                  <c:v>38.729999999999997</c:v>
                </c:pt>
                <c:pt idx="154">
                  <c:v>24.27</c:v>
                </c:pt>
                <c:pt idx="155">
                  <c:v>12.76</c:v>
                </c:pt>
                <c:pt idx="156">
                  <c:v>30.06</c:v>
                </c:pt>
                <c:pt idx="157">
                  <c:v>25.89</c:v>
                </c:pt>
                <c:pt idx="158">
                  <c:v>48.33</c:v>
                </c:pt>
                <c:pt idx="159">
                  <c:v>13.27</c:v>
                </c:pt>
                <c:pt idx="160">
                  <c:v>28.17</c:v>
                </c:pt>
                <c:pt idx="161">
                  <c:v>12.9</c:v>
                </c:pt>
                <c:pt idx="162">
                  <c:v>28.15</c:v>
                </c:pt>
                <c:pt idx="163">
                  <c:v>11.59</c:v>
                </c:pt>
                <c:pt idx="164">
                  <c:v>7.74</c:v>
                </c:pt>
                <c:pt idx="165">
                  <c:v>30.14</c:v>
                </c:pt>
                <c:pt idx="166">
                  <c:v>20.45</c:v>
                </c:pt>
                <c:pt idx="167">
                  <c:v>13.28</c:v>
                </c:pt>
                <c:pt idx="168">
                  <c:v>22.12</c:v>
                </c:pt>
                <c:pt idx="169">
                  <c:v>24.01</c:v>
                </c:pt>
                <c:pt idx="170">
                  <c:v>15.69</c:v>
                </c:pt>
                <c:pt idx="171">
                  <c:v>11.61</c:v>
                </c:pt>
                <c:pt idx="172">
                  <c:v>10.77</c:v>
                </c:pt>
                <c:pt idx="173">
                  <c:v>15.53</c:v>
                </c:pt>
                <c:pt idx="174">
                  <c:v>10.07</c:v>
                </c:pt>
                <c:pt idx="175">
                  <c:v>12.6</c:v>
                </c:pt>
                <c:pt idx="176">
                  <c:v>32.83</c:v>
                </c:pt>
                <c:pt idx="177">
                  <c:v>35.83</c:v>
                </c:pt>
                <c:pt idx="178">
                  <c:v>29.03</c:v>
                </c:pt>
                <c:pt idx="179">
                  <c:v>27.18</c:v>
                </c:pt>
                <c:pt idx="180">
                  <c:v>22.67</c:v>
                </c:pt>
                <c:pt idx="181">
                  <c:v>17.82</c:v>
                </c:pt>
                <c:pt idx="182">
                  <c:v>27.2</c:v>
                </c:pt>
                <c:pt idx="183">
                  <c:v>22.76</c:v>
                </c:pt>
                <c:pt idx="184">
                  <c:v>17.29</c:v>
                </c:pt>
                <c:pt idx="185">
                  <c:v>19.440000000000001</c:v>
                </c:pt>
                <c:pt idx="186">
                  <c:v>16.66</c:v>
                </c:pt>
                <c:pt idx="187">
                  <c:v>10.07</c:v>
                </c:pt>
                <c:pt idx="188">
                  <c:v>32.68</c:v>
                </c:pt>
                <c:pt idx="189">
                  <c:v>15.98</c:v>
                </c:pt>
                <c:pt idx="190">
                  <c:v>34.83</c:v>
                </c:pt>
                <c:pt idx="191">
                  <c:v>13.03</c:v>
                </c:pt>
                <c:pt idx="192">
                  <c:v>18.28</c:v>
                </c:pt>
                <c:pt idx="193">
                  <c:v>24.71</c:v>
                </c:pt>
                <c:pt idx="194">
                  <c:v>21.16</c:v>
                </c:pt>
                <c:pt idx="195">
                  <c:v>10.65</c:v>
                </c:pt>
                <c:pt idx="196">
                  <c:v>12.43</c:v>
                </c:pt>
                <c:pt idx="197">
                  <c:v>24.08</c:v>
                </c:pt>
                <c:pt idx="198">
                  <c:v>11.69</c:v>
                </c:pt>
                <c:pt idx="199">
                  <c:v>13.42</c:v>
                </c:pt>
                <c:pt idx="200">
                  <c:v>14.26</c:v>
                </c:pt>
                <c:pt idx="201">
                  <c:v>15.95</c:v>
                </c:pt>
                <c:pt idx="202">
                  <c:v>12.48</c:v>
                </c:pt>
                <c:pt idx="203">
                  <c:v>29.8</c:v>
                </c:pt>
                <c:pt idx="204">
                  <c:v>8.52</c:v>
                </c:pt>
                <c:pt idx="205">
                  <c:v>14.52</c:v>
                </c:pt>
                <c:pt idx="206">
                  <c:v>11.38</c:v>
                </c:pt>
                <c:pt idx="207">
                  <c:v>22.82</c:v>
                </c:pt>
                <c:pt idx="208">
                  <c:v>19.079999999999998</c:v>
                </c:pt>
                <c:pt idx="209">
                  <c:v>20.27</c:v>
                </c:pt>
                <c:pt idx="210">
                  <c:v>11.17</c:v>
                </c:pt>
                <c:pt idx="211">
                  <c:v>12.26</c:v>
                </c:pt>
                <c:pt idx="212">
                  <c:v>18.260000000000002</c:v>
                </c:pt>
                <c:pt idx="213">
                  <c:v>8.51</c:v>
                </c:pt>
                <c:pt idx="214">
                  <c:v>10.33</c:v>
                </c:pt>
                <c:pt idx="215">
                  <c:v>14.15</c:v>
                </c:pt>
                <c:pt idx="216">
                  <c:v>16</c:v>
                </c:pt>
                <c:pt idx="217">
                  <c:v>13.16</c:v>
                </c:pt>
                <c:pt idx="218">
                  <c:v>17.47</c:v>
                </c:pt>
                <c:pt idx="219">
                  <c:v>34.299999999999997</c:v>
                </c:pt>
                <c:pt idx="220">
                  <c:v>41.19</c:v>
                </c:pt>
                <c:pt idx="221">
                  <c:v>27.05</c:v>
                </c:pt>
                <c:pt idx="222">
                  <c:v>16.43</c:v>
                </c:pt>
                <c:pt idx="223">
                  <c:v>8.35</c:v>
                </c:pt>
                <c:pt idx="224">
                  <c:v>18.64</c:v>
                </c:pt>
                <c:pt idx="225">
                  <c:v>11.87</c:v>
                </c:pt>
                <c:pt idx="226">
                  <c:v>9.7799999999999994</c:v>
                </c:pt>
                <c:pt idx="227">
                  <c:v>7.51</c:v>
                </c:pt>
                <c:pt idx="228">
                  <c:v>19.809999999999999</c:v>
                </c:pt>
                <c:pt idx="229">
                  <c:v>28.44</c:v>
                </c:pt>
                <c:pt idx="230">
                  <c:v>15.48</c:v>
                </c:pt>
                <c:pt idx="231">
                  <c:v>16.579999999999998</c:v>
                </c:pt>
                <c:pt idx="232">
                  <c:v>7.56</c:v>
                </c:pt>
                <c:pt idx="233">
                  <c:v>10.34</c:v>
                </c:pt>
                <c:pt idx="234">
                  <c:v>43.11</c:v>
                </c:pt>
                <c:pt idx="235">
                  <c:v>13</c:v>
                </c:pt>
                <c:pt idx="236">
                  <c:v>13.51</c:v>
                </c:pt>
                <c:pt idx="237">
                  <c:v>18.71</c:v>
                </c:pt>
                <c:pt idx="238">
                  <c:v>12.74</c:v>
                </c:pt>
                <c:pt idx="239">
                  <c:v>13</c:v>
                </c:pt>
                <c:pt idx="240">
                  <c:v>16.399999999999999</c:v>
                </c:pt>
                <c:pt idx="241">
                  <c:v>20.53</c:v>
                </c:pt>
                <c:pt idx="242">
                  <c:v>16.47</c:v>
                </c:pt>
                <c:pt idx="243">
                  <c:v>18.78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2-FA48-84A5-881D10F4B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380592"/>
        <c:axId val="907488496"/>
      </c:scatterChart>
      <c:valAx>
        <c:axId val="83338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Size=n_indivuals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88496"/>
        <c:crosses val="autoZero"/>
        <c:crossBetween val="midCat"/>
      </c:valAx>
      <c:valAx>
        <c:axId val="9074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total_bill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3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7195975503062"/>
          <c:y val="3.9548702245552639E-2"/>
          <c:w val="0.83955314960629934"/>
          <c:h val="0.749146981627296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tips_PredictionAnalysis!$H$1</c:f>
              <c:strCache>
                <c:ptCount val="1"/>
                <c:pt idx="0">
                  <c:v>tips_predicted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628385470606852E-2"/>
                  <c:y val="0.29841426071741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tips_PredictionAnalysis!$G$2:$G$245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xVal>
          <c:yVal>
            <c:numRef>
              <c:f>tips_PredictionAnalysis!$H$2:$H$245</c:f>
              <c:numCache>
                <c:formatCode>0.0000</c:formatCode>
                <c:ptCount val="244"/>
                <c:pt idx="0">
                  <c:v>2.629073</c:v>
                </c:pt>
                <c:pt idx="1">
                  <c:v>2.2052180000000003</c:v>
                </c:pt>
                <c:pt idx="2">
                  <c:v>3.1943270000000004</c:v>
                </c:pt>
                <c:pt idx="3">
                  <c:v>3.2492360000000002</c:v>
                </c:pt>
                <c:pt idx="4">
                  <c:v>3.7187929999999998</c:v>
                </c:pt>
                <c:pt idx="5">
                  <c:v>3.7836829999999999</c:v>
                </c:pt>
                <c:pt idx="6">
                  <c:v>1.8670789999999999</c:v>
                </c:pt>
                <c:pt idx="7">
                  <c:v>3.931076</c:v>
                </c:pt>
                <c:pt idx="8">
                  <c:v>2.4483079999999999</c:v>
                </c:pt>
                <c:pt idx="9">
                  <c:v>2.4242059999999999</c:v>
                </c:pt>
                <c:pt idx="10">
                  <c:v>2.0061290000000001</c:v>
                </c:pt>
                <c:pt idx="11">
                  <c:v>4.7079019999999998</c:v>
                </c:pt>
                <c:pt idx="12">
                  <c:v>2.4835340000000001</c:v>
                </c:pt>
                <c:pt idx="13">
                  <c:v>3.147761</c:v>
                </c:pt>
                <c:pt idx="14">
                  <c:v>2.4288410000000002</c:v>
                </c:pt>
                <c:pt idx="15">
                  <c:v>3.0545659999999999</c:v>
                </c:pt>
                <c:pt idx="16">
                  <c:v>2.2042910000000004</c:v>
                </c:pt>
                <c:pt idx="17">
                  <c:v>2.7567830000000004</c:v>
                </c:pt>
                <c:pt idx="18">
                  <c:v>2.8198189999999999</c:v>
                </c:pt>
                <c:pt idx="19">
                  <c:v>3.1609550000000004</c:v>
                </c:pt>
                <c:pt idx="20">
                  <c:v>2.7152840000000005</c:v>
                </c:pt>
                <c:pt idx="21">
                  <c:v>2.9349829999999999</c:v>
                </c:pt>
                <c:pt idx="22">
                  <c:v>2.5159789999999997</c:v>
                </c:pt>
                <c:pt idx="23">
                  <c:v>5.093534</c:v>
                </c:pt>
                <c:pt idx="24">
                  <c:v>2.8914140000000002</c:v>
                </c:pt>
                <c:pt idx="25">
                  <c:v>3.090287</c:v>
                </c:pt>
                <c:pt idx="26">
                  <c:v>2.2934989999999997</c:v>
                </c:pt>
                <c:pt idx="27">
                  <c:v>2.2304630000000003</c:v>
                </c:pt>
                <c:pt idx="28">
                  <c:v>3.06569</c:v>
                </c:pt>
                <c:pt idx="29">
                  <c:v>2.8756550000000001</c:v>
                </c:pt>
                <c:pt idx="30">
                  <c:v>1.9393850000000001</c:v>
                </c:pt>
                <c:pt idx="31">
                  <c:v>3.1403449999999999</c:v>
                </c:pt>
                <c:pt idx="32">
                  <c:v>2.4501620000000002</c:v>
                </c:pt>
                <c:pt idx="33">
                  <c:v>3.3572630000000006</c:v>
                </c:pt>
                <c:pt idx="34">
                  <c:v>2.7023060000000001</c:v>
                </c:pt>
                <c:pt idx="35">
                  <c:v>3.4770620000000001</c:v>
                </c:pt>
                <c:pt idx="36">
                  <c:v>2.7586370000000002</c:v>
                </c:pt>
                <c:pt idx="37">
                  <c:v>2.8161110000000003</c:v>
                </c:pt>
                <c:pt idx="38">
                  <c:v>2.9792630000000004</c:v>
                </c:pt>
                <c:pt idx="39">
                  <c:v>4.145429</c:v>
                </c:pt>
                <c:pt idx="40">
                  <c:v>2.7336080000000003</c:v>
                </c:pt>
                <c:pt idx="41">
                  <c:v>2.6726420000000002</c:v>
                </c:pt>
                <c:pt idx="42">
                  <c:v>2.3463380000000003</c:v>
                </c:pt>
                <c:pt idx="43">
                  <c:v>1.9514360000000002</c:v>
                </c:pt>
                <c:pt idx="44">
                  <c:v>4.2573800000000004</c:v>
                </c:pt>
                <c:pt idx="45">
                  <c:v>2.7495830000000003</c:v>
                </c:pt>
                <c:pt idx="46">
                  <c:v>3.1148210000000001</c:v>
                </c:pt>
                <c:pt idx="47">
                  <c:v>4.44278</c:v>
                </c:pt>
                <c:pt idx="48">
                  <c:v>3.8932850000000006</c:v>
                </c:pt>
                <c:pt idx="49">
                  <c:v>2.7264080000000002</c:v>
                </c:pt>
                <c:pt idx="50">
                  <c:v>2.216558</c:v>
                </c:pt>
                <c:pt idx="51">
                  <c:v>2.0079829999999999</c:v>
                </c:pt>
                <c:pt idx="52">
                  <c:v>4.6661870000000008</c:v>
                </c:pt>
                <c:pt idx="53">
                  <c:v>1.975538</c:v>
                </c:pt>
                <c:pt idx="54">
                  <c:v>3.8087119999999999</c:v>
                </c:pt>
                <c:pt idx="55">
                  <c:v>2.8608229999999999</c:v>
                </c:pt>
                <c:pt idx="56">
                  <c:v>4.9628269999999999</c:v>
                </c:pt>
                <c:pt idx="57">
                  <c:v>3.5023070000000001</c:v>
                </c:pt>
                <c:pt idx="58">
                  <c:v>2.0960480000000001</c:v>
                </c:pt>
                <c:pt idx="59">
                  <c:v>5.9139290000000004</c:v>
                </c:pt>
                <c:pt idx="60">
                  <c:v>2.9349829999999999</c:v>
                </c:pt>
                <c:pt idx="61">
                  <c:v>2.3342870000000002</c:v>
                </c:pt>
                <c:pt idx="62">
                  <c:v>2.0756540000000001</c:v>
                </c:pt>
                <c:pt idx="63">
                  <c:v>3.1347830000000001</c:v>
                </c:pt>
                <c:pt idx="64">
                  <c:v>2.8772929999999999</c:v>
                </c:pt>
                <c:pt idx="65">
                  <c:v>3.1081159999999999</c:v>
                </c:pt>
                <c:pt idx="66">
                  <c:v>2.5790150000000001</c:v>
                </c:pt>
                <c:pt idx="67">
                  <c:v>1.1460889999999999</c:v>
                </c:pt>
                <c:pt idx="68">
                  <c:v>2.9294210000000005</c:v>
                </c:pt>
                <c:pt idx="69">
                  <c:v>2.4455270000000002</c:v>
                </c:pt>
                <c:pt idx="70">
                  <c:v>2.1683539999999999</c:v>
                </c:pt>
                <c:pt idx="71">
                  <c:v>2.8290890000000002</c:v>
                </c:pt>
                <c:pt idx="72">
                  <c:v>3.544022</c:v>
                </c:pt>
                <c:pt idx="73">
                  <c:v>3.3975560000000002</c:v>
                </c:pt>
                <c:pt idx="74">
                  <c:v>2.4195710000000004</c:v>
                </c:pt>
                <c:pt idx="75">
                  <c:v>2.0283769999999999</c:v>
                </c:pt>
                <c:pt idx="76">
                  <c:v>2.7152840000000005</c:v>
                </c:pt>
                <c:pt idx="77">
                  <c:v>3.9607400000000004</c:v>
                </c:pt>
                <c:pt idx="78">
                  <c:v>3.1639520000000001</c:v>
                </c:pt>
                <c:pt idx="79">
                  <c:v>2.6568830000000001</c:v>
                </c:pt>
                <c:pt idx="80">
                  <c:v>2.8561880000000004</c:v>
                </c:pt>
                <c:pt idx="81">
                  <c:v>2.5984820000000002</c:v>
                </c:pt>
                <c:pt idx="82">
                  <c:v>1.7949890000000002</c:v>
                </c:pt>
                <c:pt idx="83">
                  <c:v>4.0835360000000005</c:v>
                </c:pt>
                <c:pt idx="84">
                  <c:v>2.5354460000000003</c:v>
                </c:pt>
                <c:pt idx="85">
                  <c:v>4.6680409999999997</c:v>
                </c:pt>
                <c:pt idx="86">
                  <c:v>2.261981</c:v>
                </c:pt>
                <c:pt idx="87">
                  <c:v>2.7486560000000004</c:v>
                </c:pt>
                <c:pt idx="88">
                  <c:v>3.3447170000000002</c:v>
                </c:pt>
                <c:pt idx="89">
                  <c:v>3.0156320000000001</c:v>
                </c:pt>
                <c:pt idx="90">
                  <c:v>3.7396190000000002</c:v>
                </c:pt>
                <c:pt idx="91">
                  <c:v>3.1389230000000001</c:v>
                </c:pt>
                <c:pt idx="92">
                  <c:v>1.5871250000000001</c:v>
                </c:pt>
                <c:pt idx="93">
                  <c:v>2.5669640000000005</c:v>
                </c:pt>
                <c:pt idx="94">
                  <c:v>3.1630250000000002</c:v>
                </c:pt>
                <c:pt idx="95">
                  <c:v>5.1630590000000005</c:v>
                </c:pt>
                <c:pt idx="96">
                  <c:v>3.5829560000000003</c:v>
                </c:pt>
                <c:pt idx="97">
                  <c:v>2.1692809999999998</c:v>
                </c:pt>
                <c:pt idx="98">
                  <c:v>3.0017270000000003</c:v>
                </c:pt>
                <c:pt idx="99">
                  <c:v>2.2091419999999999</c:v>
                </c:pt>
                <c:pt idx="100">
                  <c:v>2.1062450000000004</c:v>
                </c:pt>
                <c:pt idx="101">
                  <c:v>2.4798260000000001</c:v>
                </c:pt>
                <c:pt idx="102">
                  <c:v>5.3533100000000005</c:v>
                </c:pt>
                <c:pt idx="103">
                  <c:v>3.1324340000000004</c:v>
                </c:pt>
                <c:pt idx="104">
                  <c:v>2.9933840000000003</c:v>
                </c:pt>
                <c:pt idx="105">
                  <c:v>2.4779720000000003</c:v>
                </c:pt>
                <c:pt idx="106">
                  <c:v>2.9535229999999997</c:v>
                </c:pt>
                <c:pt idx="107">
                  <c:v>3.3910670000000001</c:v>
                </c:pt>
                <c:pt idx="108">
                  <c:v>2.7449479999999999</c:v>
                </c:pt>
                <c:pt idx="109">
                  <c:v>2.3806370000000001</c:v>
                </c:pt>
                <c:pt idx="110">
                  <c:v>2.3519000000000001</c:v>
                </c:pt>
                <c:pt idx="111">
                  <c:v>1.5335749999999999</c:v>
                </c:pt>
                <c:pt idx="112">
                  <c:v>4.7757890000000005</c:v>
                </c:pt>
                <c:pt idx="113">
                  <c:v>3.2742650000000002</c:v>
                </c:pt>
                <c:pt idx="114">
                  <c:v>3.6300170000000005</c:v>
                </c:pt>
                <c:pt idx="115">
                  <c:v>2.6587369999999999</c:v>
                </c:pt>
                <c:pt idx="116">
                  <c:v>4.2138109999999998</c:v>
                </c:pt>
                <c:pt idx="117">
                  <c:v>2.0413550000000003</c:v>
                </c:pt>
                <c:pt idx="118">
                  <c:v>2.2063610000000002</c:v>
                </c:pt>
                <c:pt idx="119">
                  <c:v>3.6715159999999996</c:v>
                </c:pt>
                <c:pt idx="120">
                  <c:v>2.1377630000000001</c:v>
                </c:pt>
                <c:pt idx="121">
                  <c:v>2.2981340000000001</c:v>
                </c:pt>
                <c:pt idx="122">
                  <c:v>2.3760020000000002</c:v>
                </c:pt>
                <c:pt idx="123">
                  <c:v>2.5326649999999997</c:v>
                </c:pt>
                <c:pt idx="124">
                  <c:v>2.2109960000000002</c:v>
                </c:pt>
                <c:pt idx="125">
                  <c:v>4.5869600000000004</c:v>
                </c:pt>
                <c:pt idx="126">
                  <c:v>1.843904</c:v>
                </c:pt>
                <c:pt idx="127">
                  <c:v>2.4001039999999998</c:v>
                </c:pt>
                <c:pt idx="128">
                  <c:v>2.1090260000000001</c:v>
                </c:pt>
                <c:pt idx="129">
                  <c:v>3.3621140000000005</c:v>
                </c:pt>
                <c:pt idx="130">
                  <c:v>2.822816</c:v>
                </c:pt>
                <c:pt idx="131">
                  <c:v>2.9331290000000001</c:v>
                </c:pt>
                <c:pt idx="132">
                  <c:v>2.0895590000000004</c:v>
                </c:pt>
                <c:pt idx="133">
                  <c:v>2.1906020000000002</c:v>
                </c:pt>
                <c:pt idx="134">
                  <c:v>2.7468020000000002</c:v>
                </c:pt>
                <c:pt idx="135">
                  <c:v>1.8429770000000001</c:v>
                </c:pt>
                <c:pt idx="136">
                  <c:v>2.0116909999999999</c:v>
                </c:pt>
                <c:pt idx="137">
                  <c:v>2.3658049999999999</c:v>
                </c:pt>
                <c:pt idx="138">
                  <c:v>2.5373000000000001</c:v>
                </c:pt>
                <c:pt idx="139">
                  <c:v>2.2740320000000001</c:v>
                </c:pt>
                <c:pt idx="140">
                  <c:v>2.6735690000000001</c:v>
                </c:pt>
                <c:pt idx="141">
                  <c:v>5.0041099999999998</c:v>
                </c:pt>
                <c:pt idx="142">
                  <c:v>5.4502129999999998</c:v>
                </c:pt>
                <c:pt idx="143">
                  <c:v>4.3320350000000003</c:v>
                </c:pt>
                <c:pt idx="144">
                  <c:v>2.5771610000000003</c:v>
                </c:pt>
                <c:pt idx="145">
                  <c:v>1.8281450000000001</c:v>
                </c:pt>
                <c:pt idx="146">
                  <c:v>2.974628</c:v>
                </c:pt>
                <c:pt idx="147">
                  <c:v>2.1544490000000001</c:v>
                </c:pt>
                <c:pt idx="148">
                  <c:v>1.9607060000000001</c:v>
                </c:pt>
                <c:pt idx="149">
                  <c:v>1.7502770000000001</c:v>
                </c:pt>
                <c:pt idx="150">
                  <c:v>2.3583889999999998</c:v>
                </c:pt>
                <c:pt idx="151">
                  <c:v>2.2712510000000004</c:v>
                </c:pt>
                <c:pt idx="152">
                  <c:v>2.8467020000000005</c:v>
                </c:pt>
                <c:pt idx="153">
                  <c:v>3.7150850000000002</c:v>
                </c:pt>
                <c:pt idx="154">
                  <c:v>3.271979</c:v>
                </c:pt>
                <c:pt idx="155">
                  <c:v>4.3989950000000002</c:v>
                </c:pt>
                <c:pt idx="156">
                  <c:v>6.2898589999999999</c:v>
                </c:pt>
                <c:pt idx="157">
                  <c:v>3.7568000000000001</c:v>
                </c:pt>
                <c:pt idx="158">
                  <c:v>2.2953530000000004</c:v>
                </c:pt>
                <c:pt idx="159">
                  <c:v>2.9679229999999999</c:v>
                </c:pt>
                <c:pt idx="160">
                  <c:v>3.4323500000000005</c:v>
                </c:pt>
                <c:pt idx="161">
                  <c:v>2.2276820000000002</c:v>
                </c:pt>
                <c:pt idx="162">
                  <c:v>2.7493670000000003</c:v>
                </c:pt>
                <c:pt idx="163">
                  <c:v>2.3342870000000002</c:v>
                </c:pt>
                <c:pt idx="164">
                  <c:v>2.6772770000000001</c:v>
                </c:pt>
                <c:pt idx="165">
                  <c:v>3.5197040000000004</c:v>
                </c:pt>
                <c:pt idx="166">
                  <c:v>2.9785520000000005</c:v>
                </c:pt>
                <c:pt idx="167">
                  <c:v>4.3788170000000006</c:v>
                </c:pt>
                <c:pt idx="168">
                  <c:v>2.035793</c:v>
                </c:pt>
                <c:pt idx="169">
                  <c:v>2.039501</c:v>
                </c:pt>
                <c:pt idx="170">
                  <c:v>5.9567870000000003</c:v>
                </c:pt>
                <c:pt idx="171">
                  <c:v>2.5196870000000002</c:v>
                </c:pt>
                <c:pt idx="172">
                  <c:v>1.726175</c:v>
                </c:pt>
                <c:pt idx="173">
                  <c:v>4.0065950000000008</c:v>
                </c:pt>
                <c:pt idx="174">
                  <c:v>2.6133139999999999</c:v>
                </c:pt>
                <c:pt idx="175">
                  <c:v>4.1039300000000001</c:v>
                </c:pt>
                <c:pt idx="176">
                  <c:v>2.7125029999999999</c:v>
                </c:pt>
                <c:pt idx="177">
                  <c:v>2.3963960000000002</c:v>
                </c:pt>
                <c:pt idx="178">
                  <c:v>1.9440200000000001</c:v>
                </c:pt>
                <c:pt idx="179">
                  <c:v>4.2643010000000006</c:v>
                </c:pt>
                <c:pt idx="180">
                  <c:v>4.6513549999999997</c:v>
                </c:pt>
                <c:pt idx="181">
                  <c:v>3.2167910000000002</c:v>
                </c:pt>
                <c:pt idx="182">
                  <c:v>5.4506449999999997</c:v>
                </c:pt>
                <c:pt idx="183">
                  <c:v>3.5871590000000007</c:v>
                </c:pt>
                <c:pt idx="184">
                  <c:v>4.8130850000000001</c:v>
                </c:pt>
                <c:pt idx="185">
                  <c:v>3.5498630000000002</c:v>
                </c:pt>
                <c:pt idx="186">
                  <c:v>3.1841300000000001</c:v>
                </c:pt>
                <c:pt idx="187">
                  <c:v>4.4555420000000003</c:v>
                </c:pt>
                <c:pt idx="188">
                  <c:v>2.9292050000000001</c:v>
                </c:pt>
                <c:pt idx="189">
                  <c:v>3.3880700000000004</c:v>
                </c:pt>
                <c:pt idx="190">
                  <c:v>2.5085630000000001</c:v>
                </c:pt>
                <c:pt idx="191">
                  <c:v>2.8904870000000003</c:v>
                </c:pt>
                <c:pt idx="192">
                  <c:v>3.6904880000000002</c:v>
                </c:pt>
                <c:pt idx="193">
                  <c:v>2.489096</c:v>
                </c:pt>
                <c:pt idx="194">
                  <c:v>2.5910659999999996</c:v>
                </c:pt>
                <c:pt idx="195">
                  <c:v>1.754912</c:v>
                </c:pt>
                <c:pt idx="196">
                  <c:v>2.0126179999999998</c:v>
                </c:pt>
                <c:pt idx="197">
                  <c:v>5.4355970000000005</c:v>
                </c:pt>
                <c:pt idx="198">
                  <c:v>2.2591999999999999</c:v>
                </c:pt>
                <c:pt idx="199">
                  <c:v>2.3064770000000001</c:v>
                </c:pt>
                <c:pt idx="200">
                  <c:v>2.9811170000000002</c:v>
                </c:pt>
                <c:pt idx="201">
                  <c:v>2.2350979999999998</c:v>
                </c:pt>
                <c:pt idx="202">
                  <c:v>2.2591999999999999</c:v>
                </c:pt>
                <c:pt idx="203">
                  <c:v>2.5743799999999997</c:v>
                </c:pt>
                <c:pt idx="204">
                  <c:v>3.3424310000000004</c:v>
                </c:pt>
                <c:pt idx="205">
                  <c:v>2.7734690000000004</c:v>
                </c:pt>
                <c:pt idx="206">
                  <c:v>3.7115930000000001</c:v>
                </c:pt>
                <c:pt idx="207">
                  <c:v>5.0295709999999998</c:v>
                </c:pt>
                <c:pt idx="208">
                  <c:v>3.3039290000000001</c:v>
                </c:pt>
                <c:pt idx="209">
                  <c:v>2.2369520000000001</c:v>
                </c:pt>
                <c:pt idx="210">
                  <c:v>4.0332620000000006</c:v>
                </c:pt>
                <c:pt idx="211">
                  <c:v>3.8393030000000001</c:v>
                </c:pt>
                <c:pt idx="212">
                  <c:v>5.9194910000000007</c:v>
                </c:pt>
                <c:pt idx="213">
                  <c:v>2.2842289999999998</c:v>
                </c:pt>
                <c:pt idx="214">
                  <c:v>3.8580590000000003</c:v>
                </c:pt>
                <c:pt idx="215">
                  <c:v>2.24993</c:v>
                </c:pt>
                <c:pt idx="216">
                  <c:v>4.2414050000000003</c:v>
                </c:pt>
                <c:pt idx="217">
                  <c:v>2.1284929999999997</c:v>
                </c:pt>
                <c:pt idx="218">
                  <c:v>1.771598</c:v>
                </c:pt>
                <c:pt idx="219">
                  <c:v>4.2332780000000003</c:v>
                </c:pt>
                <c:pt idx="220">
                  <c:v>2.1813320000000003</c:v>
                </c:pt>
                <c:pt idx="221">
                  <c:v>2.2981340000000001</c:v>
                </c:pt>
                <c:pt idx="222">
                  <c:v>1.6568659999999999</c:v>
                </c:pt>
                <c:pt idx="223">
                  <c:v>2.728046</c:v>
                </c:pt>
                <c:pt idx="224">
                  <c:v>2.2981340000000001</c:v>
                </c:pt>
                <c:pt idx="225">
                  <c:v>2.5623290000000001</c:v>
                </c:pt>
                <c:pt idx="226">
                  <c:v>1.9894430000000001</c:v>
                </c:pt>
                <c:pt idx="227">
                  <c:v>3.3350150000000003</c:v>
                </c:pt>
                <c:pt idx="228">
                  <c:v>2.2851559999999997</c:v>
                </c:pt>
                <c:pt idx="229">
                  <c:v>3.1046240000000003</c:v>
                </c:pt>
                <c:pt idx="230">
                  <c:v>3.6650270000000003</c:v>
                </c:pt>
                <c:pt idx="231">
                  <c:v>2.7011630000000002</c:v>
                </c:pt>
                <c:pt idx="232">
                  <c:v>2.130347</c:v>
                </c:pt>
                <c:pt idx="233">
                  <c:v>2.0524789999999999</c:v>
                </c:pt>
                <c:pt idx="234">
                  <c:v>2.4937310000000004</c:v>
                </c:pt>
                <c:pt idx="235">
                  <c:v>1.9875890000000003</c:v>
                </c:pt>
                <c:pt idx="236">
                  <c:v>2.2221200000000003</c:v>
                </c:pt>
                <c:pt idx="237">
                  <c:v>4.0974409999999999</c:v>
                </c:pt>
                <c:pt idx="238">
                  <c:v>4.5681410000000007</c:v>
                </c:pt>
                <c:pt idx="239">
                  <c:v>3.9377810000000002</c:v>
                </c:pt>
                <c:pt idx="240">
                  <c:v>3.5736859999999999</c:v>
                </c:pt>
                <c:pt idx="241">
                  <c:v>3.1556090000000001</c:v>
                </c:pt>
                <c:pt idx="242">
                  <c:v>2.7060140000000001</c:v>
                </c:pt>
                <c:pt idx="243">
                  <c:v>2.7950060000000003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9-D944-B7FB-EB6A5CD41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282768"/>
        <c:axId val="360284480"/>
      </c:scatterChart>
      <c:valAx>
        <c:axId val="360282768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Actual</a:t>
                </a:r>
                <a:r>
                  <a:rPr lang="en-US" sz="1400" baseline="0"/>
                  <a:t> Tip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84480"/>
        <c:crosses val="autoZero"/>
        <c:crossBetween val="midCat"/>
        <c:majorUnit val="1"/>
      </c:valAx>
      <c:valAx>
        <c:axId val="3602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Predicted 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8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Tips by Gender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Tips by Gender</a:t>
          </a:r>
        </a:p>
      </cx:txPr>
    </cx:title>
    <cx:plotArea>
      <cx:plotAreaRegion>
        <cx:series layoutId="boxWhisker" uniqueId="{BEB1C523-6CD4-644A-8C22-E9EB149B4F91}">
          <cx:tx>
            <cx:txData>
              <cx:f>_xlchart.v1.5</cx:f>
              <cx:v>tip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>
      <cx:tx>
        <cx:txData>
          <cx:v>Tips by Smoker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Tips by Smoker</a:t>
          </a:r>
        </a:p>
      </cx:txPr>
    </cx:title>
    <cx:plotArea>
      <cx:plotAreaRegion>
        <cx:series layoutId="boxWhisker" uniqueId="{BEB1C523-6CD4-644A-8C22-E9EB149B4F91}">
          <cx:tx>
            <cx:txData>
              <cx:f>_xlchart.v1.2</cx:f>
              <cx:v>tip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Tips by Day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Tips by Day</a:t>
          </a:r>
        </a:p>
      </cx:txPr>
    </cx:title>
    <cx:plotArea>
      <cx:plotAreaRegion>
        <cx:series layoutId="boxWhisker" uniqueId="{BEB1C523-6CD4-644A-8C22-E9EB149B4F91}">
          <cx:tx>
            <cx:txData>
              <cx:f>_xlchart.v1.10</cx:f>
              <cx:v>tip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</cx:chartData>
  <cx:chart>
    <cx:title pos="t" align="ctr" overlay="0">
      <cx:tx>
        <cx:txData>
          <cx:v>Tips by Meal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Tips by Meal</a:t>
          </a:r>
        </a:p>
      </cx:txPr>
    </cx:title>
    <cx:plotArea>
      <cx:plotAreaRegion>
        <cx:series layoutId="boxWhisker" uniqueId="{BEB1C523-6CD4-644A-8C22-E9EB149B4F91}">
          <cx:tx>
            <cx:txData>
              <cx:f>_xlchart.v1.15</cx:f>
              <cx:v>tip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70C0"/>
                </a:solidFill>
                <a:latin typeface="Calibri" panose="020F0502020204030204"/>
              </a:rPr>
              <a:t>actual tips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chemeClr val="accent2"/>
                </a:solidFill>
                <a:latin typeface="Calibri" panose="020F0502020204030204"/>
              </a:rPr>
              <a:t>predicted tips</a:t>
            </a:r>
          </a:p>
        </cx:rich>
      </cx:tx>
    </cx:title>
    <cx:plotArea>
      <cx:plotAreaRegion>
        <cx:series layoutId="boxWhisker" uniqueId="{BAD25A38-B74B-E441-BC85-96BE8B0B5072}">
          <cx:tx>
            <cx:txData>
              <cx:f>_xlchart.v1.29</cx:f>
              <cx:v>tip</cx:v>
            </cx:txData>
          </cx:tx>
          <cx:dataId val="0"/>
          <cx:layoutPr>
            <cx:statistics quartileMethod="exclusive"/>
          </cx:layoutPr>
        </cx:series>
        <cx:series layoutId="boxWhisker" uniqueId="{090CA122-AA7E-7F44-AE61-C595F8CFA53A}">
          <cx:tx>
            <cx:txData>
              <cx:f>_xlchart.v1.31</cx:f>
              <cx:v>tips_predicted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4.xml"/><Relationship Id="rId5" Type="http://schemas.openxmlformats.org/officeDocument/2006/relationships/chart" Target="../charts/chart5.xml"/><Relationship Id="rId10" Type="http://schemas.microsoft.com/office/2014/relationships/chartEx" Target="../charts/chartEx3.xml"/><Relationship Id="rId4" Type="http://schemas.openxmlformats.org/officeDocument/2006/relationships/chart" Target="../charts/chart4.xml"/><Relationship Id="rId9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18406</xdr:colOff>
      <xdr:row>5</xdr:row>
      <xdr:rowOff>174854</xdr:rowOff>
    </xdr:from>
    <xdr:to>
      <xdr:col>14</xdr:col>
      <xdr:colOff>896361</xdr:colOff>
      <xdr:row>17</xdr:row>
      <xdr:rowOff>166018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98AF67-8B7E-793D-D28C-FA3197C28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975505</xdr:colOff>
      <xdr:row>5</xdr:row>
      <xdr:rowOff>174856</xdr:rowOff>
    </xdr:from>
    <xdr:to>
      <xdr:col>18</xdr:col>
      <xdr:colOff>598188</xdr:colOff>
      <xdr:row>17</xdr:row>
      <xdr:rowOff>184058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A825E7-18DB-A6D4-06BA-F0DEC89A9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23927</xdr:colOff>
      <xdr:row>30</xdr:row>
      <xdr:rowOff>64051</xdr:rowOff>
    </xdr:from>
    <xdr:to>
      <xdr:col>12</xdr:col>
      <xdr:colOff>865071</xdr:colOff>
      <xdr:row>43</xdr:row>
      <xdr:rowOff>128840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512E48-3B7F-1AE5-9472-247EA978F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921761</xdr:colOff>
      <xdr:row>30</xdr:row>
      <xdr:rowOff>60001</xdr:rowOff>
    </xdr:from>
    <xdr:to>
      <xdr:col>14</xdr:col>
      <xdr:colOff>732181</xdr:colOff>
      <xdr:row>43</xdr:row>
      <xdr:rowOff>124790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EF1C11-61E9-A870-724C-2C21359AC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788872</xdr:colOff>
      <xdr:row>30</xdr:row>
      <xdr:rowOff>55952</xdr:rowOff>
    </xdr:from>
    <xdr:to>
      <xdr:col>16</xdr:col>
      <xdr:colOff>599292</xdr:colOff>
      <xdr:row>43</xdr:row>
      <xdr:rowOff>120741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2CC129F-EC42-BF5A-08E5-C647E7EE5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653406</xdr:colOff>
      <xdr:row>30</xdr:row>
      <xdr:rowOff>64418</xdr:rowOff>
    </xdr:from>
    <xdr:to>
      <xdr:col>19</xdr:col>
      <xdr:colOff>773043</xdr:colOff>
      <xdr:row>43</xdr:row>
      <xdr:rowOff>129207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0F35F6F-7600-6F43-B609-73BEC1550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3487898</xdr:colOff>
      <xdr:row>18</xdr:row>
      <xdr:rowOff>8833</xdr:rowOff>
    </xdr:from>
    <xdr:to>
      <xdr:col>14</xdr:col>
      <xdr:colOff>923971</xdr:colOff>
      <xdr:row>29</xdr:row>
      <xdr:rowOff>184057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28B171F-E7B2-7392-3DAD-92D784EA9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29374</xdr:colOff>
      <xdr:row>44</xdr:row>
      <xdr:rowOff>2074</xdr:rowOff>
    </xdr:from>
    <xdr:to>
      <xdr:col>12</xdr:col>
      <xdr:colOff>855306</xdr:colOff>
      <xdr:row>58</xdr:row>
      <xdr:rowOff>84321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B4C8B1-EF15-4EA3-632E-57D31A21D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1959" y="8365067"/>
              <a:ext cx="185402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907489</xdr:colOff>
      <xdr:row>44</xdr:row>
      <xdr:rowOff>7603</xdr:rowOff>
    </xdr:from>
    <xdr:to>
      <xdr:col>14</xdr:col>
      <xdr:colOff>705325</xdr:colOff>
      <xdr:row>58</xdr:row>
      <xdr:rowOff>89850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3800CE8-1547-214F-50B8-8AD1DA64BF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98169" y="8370596"/>
              <a:ext cx="185402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653835</xdr:colOff>
      <xdr:row>43</xdr:row>
      <xdr:rowOff>168643</xdr:rowOff>
    </xdr:from>
    <xdr:to>
      <xdr:col>19</xdr:col>
      <xdr:colOff>760272</xdr:colOff>
      <xdr:row>58</xdr:row>
      <xdr:rowOff>60822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D912971-45AC-7D07-7508-5394F54474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56896" y="8341568"/>
              <a:ext cx="319072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800705</xdr:colOff>
      <xdr:row>43</xdr:row>
      <xdr:rowOff>177282</xdr:rowOff>
    </xdr:from>
    <xdr:to>
      <xdr:col>16</xdr:col>
      <xdr:colOff>598542</xdr:colOff>
      <xdr:row>58</xdr:row>
      <xdr:rowOff>69461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83933E9-DA7D-5E83-28CA-367716E9D3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47576" y="8350207"/>
              <a:ext cx="185402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118243</xdr:colOff>
      <xdr:row>12</xdr:row>
      <xdr:rowOff>152402</xdr:rowOff>
    </xdr:from>
    <xdr:to>
      <xdr:col>8</xdr:col>
      <xdr:colOff>1055416</xdr:colOff>
      <xdr:row>27</xdr:row>
      <xdr:rowOff>5257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9D2A5-8C04-8CBB-0955-8C48411F8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1081691</xdr:colOff>
      <xdr:row>12</xdr:row>
      <xdr:rowOff>161159</xdr:rowOff>
    </xdr:from>
    <xdr:to>
      <xdr:col>11</xdr:col>
      <xdr:colOff>218965</xdr:colOff>
      <xdr:row>27</xdr:row>
      <xdr:rowOff>14014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436322-3B20-96AF-4B6B-1689531551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5760" y="2490952"/>
              <a:ext cx="270203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zoomScale="145" zoomScaleNormal="145" workbookViewId="0">
      <selection activeCell="K68" sqref="K68"/>
    </sheetView>
  </sheetViews>
  <sheetFormatPr baseColWidth="10" defaultColWidth="13.5" defaultRowHeight="15" x14ac:dyDescent="0.2"/>
  <cols>
    <col min="1" max="1" width="6.5" bestFit="1" customWidth="1"/>
    <col min="2" max="2" width="6.83203125" bestFit="1" customWidth="1"/>
    <col min="3" max="3" width="4.6640625" bestFit="1" customWidth="1"/>
    <col min="4" max="4" width="6.33203125" bestFit="1" customWidth="1"/>
    <col min="5" max="5" width="4" bestFit="1" customWidth="1"/>
    <col min="6" max="6" width="8.1640625" bestFit="1" customWidth="1"/>
    <col min="7" max="7" width="5.1640625" bestFit="1" customWidth="1"/>
    <col min="11" max="11" width="46" bestFit="1" customWidth="1"/>
  </cols>
  <sheetData>
    <row r="1" spans="1:11" s="2" customFormat="1" x14ac:dyDescent="0.2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16</v>
      </c>
      <c r="G1" s="2" t="s">
        <v>15</v>
      </c>
    </row>
    <row r="2" spans="1:11" x14ac:dyDescent="0.2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11" x14ac:dyDescent="0.2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H3" s="3"/>
      <c r="J3" s="1" t="s">
        <v>17</v>
      </c>
      <c r="K3" s="1" t="s">
        <v>18</v>
      </c>
    </row>
    <row r="4" spans="1:11" x14ac:dyDescent="0.2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24</v>
      </c>
    </row>
    <row r="5" spans="1:11" x14ac:dyDescent="0.2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19</v>
      </c>
    </row>
    <row r="6" spans="1:11" x14ac:dyDescent="0.2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25</v>
      </c>
    </row>
    <row r="7" spans="1:11" x14ac:dyDescent="0.2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20</v>
      </c>
    </row>
    <row r="8" spans="1:11" x14ac:dyDescent="0.2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21</v>
      </c>
      <c r="K8" s="1" t="s">
        <v>22</v>
      </c>
    </row>
    <row r="9" spans="1:11" x14ac:dyDescent="0.2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15</v>
      </c>
      <c r="K9" s="1" t="s">
        <v>23</v>
      </c>
    </row>
    <row r="10" spans="1:11" x14ac:dyDescent="0.2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11" x14ac:dyDescent="0.2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</row>
    <row r="12" spans="1:11" x14ac:dyDescent="0.2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</row>
    <row r="13" spans="1:11" x14ac:dyDescent="0.2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</row>
    <row r="14" spans="1:11" x14ac:dyDescent="0.2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</row>
    <row r="15" spans="1:11" x14ac:dyDescent="0.2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</row>
    <row r="16" spans="1:11" x14ac:dyDescent="0.2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</row>
    <row r="17" spans="1:7" x14ac:dyDescent="0.2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</row>
    <row r="18" spans="1:7" x14ac:dyDescent="0.2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</row>
    <row r="19" spans="1:7" x14ac:dyDescent="0.2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</row>
    <row r="20" spans="1:7" x14ac:dyDescent="0.2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</row>
    <row r="21" spans="1:7" x14ac:dyDescent="0.2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</row>
    <row r="22" spans="1:7" x14ac:dyDescent="0.2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</row>
    <row r="23" spans="1:7" x14ac:dyDescent="0.2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</row>
    <row r="24" spans="1:7" x14ac:dyDescent="0.2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</row>
    <row r="25" spans="1:7" x14ac:dyDescent="0.2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</row>
    <row r="26" spans="1:7" x14ac:dyDescent="0.2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</row>
    <row r="27" spans="1:7" x14ac:dyDescent="0.2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</row>
    <row r="28" spans="1:7" x14ac:dyDescent="0.2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</row>
    <row r="29" spans="1:7" x14ac:dyDescent="0.2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</row>
    <row r="30" spans="1:7" x14ac:dyDescent="0.2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</row>
    <row r="31" spans="1:7" x14ac:dyDescent="0.2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</row>
    <row r="32" spans="1:7" x14ac:dyDescent="0.2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</row>
    <row r="33" spans="1:7" x14ac:dyDescent="0.2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</row>
    <row r="34" spans="1:7" x14ac:dyDescent="0.2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</row>
    <row r="35" spans="1:7" x14ac:dyDescent="0.2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</row>
    <row r="36" spans="1:7" x14ac:dyDescent="0.2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</row>
    <row r="37" spans="1:7" x14ac:dyDescent="0.2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</row>
    <row r="38" spans="1:7" x14ac:dyDescent="0.2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</row>
    <row r="39" spans="1:7" x14ac:dyDescent="0.2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</row>
    <row r="40" spans="1:7" x14ac:dyDescent="0.2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</row>
    <row r="41" spans="1:7" x14ac:dyDescent="0.2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</row>
    <row r="42" spans="1:7" x14ac:dyDescent="0.2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</row>
    <row r="43" spans="1:7" x14ac:dyDescent="0.2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</row>
    <row r="44" spans="1:7" x14ac:dyDescent="0.2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</row>
    <row r="45" spans="1:7" x14ac:dyDescent="0.2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</row>
    <row r="46" spans="1:7" x14ac:dyDescent="0.2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</row>
    <row r="47" spans="1:7" x14ac:dyDescent="0.2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</row>
    <row r="48" spans="1:7" x14ac:dyDescent="0.2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</row>
    <row r="49" spans="1:7" x14ac:dyDescent="0.2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</row>
    <row r="50" spans="1:7" x14ac:dyDescent="0.2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</row>
    <row r="51" spans="1:7" x14ac:dyDescent="0.2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</row>
    <row r="52" spans="1:7" x14ac:dyDescent="0.2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</row>
    <row r="53" spans="1:7" x14ac:dyDescent="0.2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</row>
    <row r="54" spans="1:7" x14ac:dyDescent="0.2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</row>
    <row r="55" spans="1:7" x14ac:dyDescent="0.2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</row>
    <row r="56" spans="1:7" x14ac:dyDescent="0.2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</row>
    <row r="57" spans="1:7" x14ac:dyDescent="0.2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</row>
    <row r="58" spans="1:7" x14ac:dyDescent="0.2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</row>
    <row r="59" spans="1:7" x14ac:dyDescent="0.2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</row>
    <row r="60" spans="1:7" x14ac:dyDescent="0.2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</row>
    <row r="61" spans="1:7" x14ac:dyDescent="0.2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</row>
    <row r="62" spans="1:7" x14ac:dyDescent="0.2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</row>
    <row r="63" spans="1:7" x14ac:dyDescent="0.2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</row>
    <row r="64" spans="1:7" x14ac:dyDescent="0.2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</row>
    <row r="65" spans="1:7" x14ac:dyDescent="0.2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</row>
    <row r="66" spans="1:7" x14ac:dyDescent="0.2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</row>
    <row r="67" spans="1:7" x14ac:dyDescent="0.2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</row>
    <row r="68" spans="1:7" x14ac:dyDescent="0.2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</row>
    <row r="69" spans="1:7" x14ac:dyDescent="0.2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</row>
    <row r="70" spans="1:7" x14ac:dyDescent="0.2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</row>
    <row r="71" spans="1:7" x14ac:dyDescent="0.2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</row>
    <row r="72" spans="1:7" x14ac:dyDescent="0.2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</row>
    <row r="73" spans="1:7" x14ac:dyDescent="0.2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</row>
    <row r="74" spans="1:7" x14ac:dyDescent="0.2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</row>
    <row r="75" spans="1:7" x14ac:dyDescent="0.2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</row>
    <row r="76" spans="1:7" x14ac:dyDescent="0.2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</row>
    <row r="77" spans="1:7" x14ac:dyDescent="0.2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</row>
    <row r="78" spans="1:7" x14ac:dyDescent="0.2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</row>
    <row r="79" spans="1:7" x14ac:dyDescent="0.2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</row>
    <row r="80" spans="1:7" x14ac:dyDescent="0.2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</row>
    <row r="81" spans="1:7" x14ac:dyDescent="0.2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</row>
    <row r="82" spans="1:7" x14ac:dyDescent="0.2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</row>
    <row r="83" spans="1:7" x14ac:dyDescent="0.2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</row>
    <row r="84" spans="1:7" x14ac:dyDescent="0.2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</row>
    <row r="85" spans="1:7" x14ac:dyDescent="0.2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</row>
    <row r="86" spans="1:7" x14ac:dyDescent="0.2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</row>
    <row r="87" spans="1:7" x14ac:dyDescent="0.2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</row>
    <row r="88" spans="1:7" x14ac:dyDescent="0.2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</row>
    <row r="89" spans="1:7" x14ac:dyDescent="0.2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</row>
    <row r="90" spans="1:7" x14ac:dyDescent="0.2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</row>
    <row r="91" spans="1:7" x14ac:dyDescent="0.2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</row>
    <row r="92" spans="1:7" x14ac:dyDescent="0.2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</row>
    <row r="93" spans="1:7" x14ac:dyDescent="0.2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</row>
    <row r="94" spans="1:7" x14ac:dyDescent="0.2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</row>
    <row r="95" spans="1:7" x14ac:dyDescent="0.2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</row>
    <row r="96" spans="1:7" x14ac:dyDescent="0.2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</row>
    <row r="97" spans="1:7" x14ac:dyDescent="0.2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</row>
    <row r="98" spans="1:7" x14ac:dyDescent="0.2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</row>
    <row r="99" spans="1:7" x14ac:dyDescent="0.2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</row>
    <row r="100" spans="1:7" x14ac:dyDescent="0.2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</row>
    <row r="101" spans="1:7" x14ac:dyDescent="0.2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</row>
    <row r="102" spans="1:7" x14ac:dyDescent="0.2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</row>
    <row r="103" spans="1:7" x14ac:dyDescent="0.2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</row>
    <row r="104" spans="1:7" x14ac:dyDescent="0.2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</row>
    <row r="105" spans="1:7" x14ac:dyDescent="0.2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</row>
    <row r="106" spans="1:7" x14ac:dyDescent="0.2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</row>
    <row r="107" spans="1:7" x14ac:dyDescent="0.2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</row>
    <row r="108" spans="1:7" x14ac:dyDescent="0.2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</row>
    <row r="109" spans="1:7" x14ac:dyDescent="0.2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</row>
    <row r="110" spans="1:7" x14ac:dyDescent="0.2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</row>
    <row r="111" spans="1:7" x14ac:dyDescent="0.2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</row>
    <row r="112" spans="1:7" x14ac:dyDescent="0.2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</row>
    <row r="113" spans="1:7" x14ac:dyDescent="0.2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</row>
    <row r="114" spans="1:7" x14ac:dyDescent="0.2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</row>
    <row r="115" spans="1:7" x14ac:dyDescent="0.2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</row>
    <row r="116" spans="1:7" x14ac:dyDescent="0.2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</row>
    <row r="117" spans="1:7" x14ac:dyDescent="0.2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</row>
    <row r="118" spans="1:7" x14ac:dyDescent="0.2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</row>
    <row r="119" spans="1:7" x14ac:dyDescent="0.2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</row>
    <row r="120" spans="1:7" x14ac:dyDescent="0.2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</row>
    <row r="121" spans="1:7" x14ac:dyDescent="0.2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</row>
    <row r="122" spans="1:7" x14ac:dyDescent="0.2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</row>
    <row r="123" spans="1:7" x14ac:dyDescent="0.2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</row>
    <row r="124" spans="1:7" x14ac:dyDescent="0.2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</row>
    <row r="125" spans="1:7" x14ac:dyDescent="0.2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</row>
    <row r="126" spans="1:7" x14ac:dyDescent="0.2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</row>
    <row r="127" spans="1:7" x14ac:dyDescent="0.2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</row>
    <row r="128" spans="1:7" x14ac:dyDescent="0.2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</row>
    <row r="129" spans="1:7" x14ac:dyDescent="0.2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</row>
    <row r="130" spans="1:7" x14ac:dyDescent="0.2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</row>
    <row r="131" spans="1:7" x14ac:dyDescent="0.2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</row>
    <row r="132" spans="1:7" x14ac:dyDescent="0.2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</row>
    <row r="133" spans="1:7" x14ac:dyDescent="0.2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</row>
    <row r="134" spans="1:7" x14ac:dyDescent="0.2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</row>
    <row r="135" spans="1:7" x14ac:dyDescent="0.2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</row>
    <row r="136" spans="1:7" x14ac:dyDescent="0.2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</row>
    <row r="137" spans="1:7" x14ac:dyDescent="0.2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</row>
    <row r="138" spans="1:7" x14ac:dyDescent="0.2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</row>
    <row r="139" spans="1:7" x14ac:dyDescent="0.2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</row>
    <row r="140" spans="1:7" x14ac:dyDescent="0.2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</row>
    <row r="141" spans="1:7" x14ac:dyDescent="0.2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</row>
    <row r="142" spans="1:7" x14ac:dyDescent="0.2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</row>
    <row r="143" spans="1:7" x14ac:dyDescent="0.2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</row>
    <row r="144" spans="1:7" x14ac:dyDescent="0.2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</row>
    <row r="145" spans="1:7" x14ac:dyDescent="0.2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</row>
    <row r="146" spans="1:7" x14ac:dyDescent="0.2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</row>
    <row r="147" spans="1:7" x14ac:dyDescent="0.2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</row>
    <row r="148" spans="1:7" x14ac:dyDescent="0.2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</row>
    <row r="149" spans="1:7" x14ac:dyDescent="0.2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</row>
    <row r="150" spans="1:7" x14ac:dyDescent="0.2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</row>
    <row r="151" spans="1:7" x14ac:dyDescent="0.2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</row>
    <row r="152" spans="1:7" x14ac:dyDescent="0.2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</row>
    <row r="153" spans="1:7" x14ac:dyDescent="0.2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</row>
    <row r="154" spans="1:7" x14ac:dyDescent="0.2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</row>
    <row r="155" spans="1:7" x14ac:dyDescent="0.2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</row>
    <row r="156" spans="1:7" x14ac:dyDescent="0.2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</row>
    <row r="157" spans="1:7" x14ac:dyDescent="0.2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</row>
    <row r="158" spans="1:7" x14ac:dyDescent="0.2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</row>
    <row r="159" spans="1:7" x14ac:dyDescent="0.2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</row>
    <row r="160" spans="1:7" x14ac:dyDescent="0.2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</row>
    <row r="161" spans="1:7" x14ac:dyDescent="0.2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</row>
    <row r="162" spans="1:7" x14ac:dyDescent="0.2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</row>
    <row r="163" spans="1:7" x14ac:dyDescent="0.2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</row>
    <row r="164" spans="1:7" x14ac:dyDescent="0.2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</row>
    <row r="165" spans="1:7" x14ac:dyDescent="0.2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</row>
    <row r="166" spans="1:7" x14ac:dyDescent="0.2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</row>
    <row r="167" spans="1:7" x14ac:dyDescent="0.2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</row>
    <row r="168" spans="1:7" x14ac:dyDescent="0.2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</row>
    <row r="169" spans="1:7" x14ac:dyDescent="0.2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</row>
    <row r="170" spans="1:7" x14ac:dyDescent="0.2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</row>
    <row r="171" spans="1:7" x14ac:dyDescent="0.2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</row>
    <row r="172" spans="1:7" x14ac:dyDescent="0.2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</row>
    <row r="173" spans="1:7" x14ac:dyDescent="0.2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</row>
    <row r="174" spans="1:7" x14ac:dyDescent="0.2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</row>
    <row r="175" spans="1:7" x14ac:dyDescent="0.2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</row>
    <row r="176" spans="1:7" x14ac:dyDescent="0.2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</row>
    <row r="177" spans="1:7" x14ac:dyDescent="0.2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</row>
    <row r="178" spans="1:7" x14ac:dyDescent="0.2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</row>
    <row r="179" spans="1:7" x14ac:dyDescent="0.2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</row>
    <row r="180" spans="1:7" x14ac:dyDescent="0.2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</row>
    <row r="181" spans="1:7" x14ac:dyDescent="0.2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</row>
    <row r="182" spans="1:7" x14ac:dyDescent="0.2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</row>
    <row r="183" spans="1:7" x14ac:dyDescent="0.2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</row>
    <row r="184" spans="1:7" x14ac:dyDescent="0.2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</row>
    <row r="185" spans="1:7" x14ac:dyDescent="0.2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</row>
    <row r="186" spans="1:7" x14ac:dyDescent="0.2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</row>
    <row r="187" spans="1:7" x14ac:dyDescent="0.2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</row>
    <row r="188" spans="1:7" x14ac:dyDescent="0.2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</row>
    <row r="189" spans="1:7" x14ac:dyDescent="0.2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</row>
    <row r="190" spans="1:7" x14ac:dyDescent="0.2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</row>
    <row r="191" spans="1:7" x14ac:dyDescent="0.2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</row>
    <row r="192" spans="1:7" x14ac:dyDescent="0.2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</row>
    <row r="193" spans="1:7" x14ac:dyDescent="0.2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</row>
    <row r="194" spans="1:7" x14ac:dyDescent="0.2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</row>
    <row r="195" spans="1:7" x14ac:dyDescent="0.2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</row>
    <row r="196" spans="1:7" x14ac:dyDescent="0.2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</row>
    <row r="197" spans="1:7" x14ac:dyDescent="0.2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</row>
    <row r="198" spans="1:7" x14ac:dyDescent="0.2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</row>
    <row r="199" spans="1:7" x14ac:dyDescent="0.2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</row>
    <row r="200" spans="1:7" x14ac:dyDescent="0.2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</row>
    <row r="201" spans="1:7" x14ac:dyDescent="0.2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</row>
    <row r="202" spans="1:7" x14ac:dyDescent="0.2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</row>
    <row r="203" spans="1:7" x14ac:dyDescent="0.2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</row>
    <row r="204" spans="1:7" x14ac:dyDescent="0.2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</row>
    <row r="205" spans="1:7" x14ac:dyDescent="0.2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</row>
    <row r="206" spans="1:7" x14ac:dyDescent="0.2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</row>
    <row r="207" spans="1:7" x14ac:dyDescent="0.2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</row>
    <row r="208" spans="1:7" x14ac:dyDescent="0.2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</row>
    <row r="209" spans="1:7" x14ac:dyDescent="0.2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</row>
    <row r="210" spans="1:7" x14ac:dyDescent="0.2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</row>
    <row r="211" spans="1:7" x14ac:dyDescent="0.2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</row>
    <row r="212" spans="1:7" x14ac:dyDescent="0.2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</row>
    <row r="213" spans="1:7" x14ac:dyDescent="0.2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</row>
    <row r="214" spans="1:7" x14ac:dyDescent="0.2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</row>
    <row r="215" spans="1:7" x14ac:dyDescent="0.2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</row>
    <row r="216" spans="1:7" x14ac:dyDescent="0.2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</row>
    <row r="217" spans="1:7" x14ac:dyDescent="0.2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</row>
    <row r="218" spans="1:7" x14ac:dyDescent="0.2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</row>
    <row r="219" spans="1:7" x14ac:dyDescent="0.2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</row>
    <row r="220" spans="1:7" x14ac:dyDescent="0.2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</row>
    <row r="221" spans="1:7" x14ac:dyDescent="0.2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</row>
    <row r="222" spans="1:7" x14ac:dyDescent="0.2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</row>
    <row r="223" spans="1:7" x14ac:dyDescent="0.2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</row>
    <row r="224" spans="1:7" x14ac:dyDescent="0.2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</row>
    <row r="225" spans="1:7" x14ac:dyDescent="0.2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</row>
    <row r="226" spans="1:7" x14ac:dyDescent="0.2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</row>
    <row r="227" spans="1:7" x14ac:dyDescent="0.2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</row>
    <row r="228" spans="1:7" x14ac:dyDescent="0.2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</row>
    <row r="229" spans="1:7" x14ac:dyDescent="0.2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</row>
    <row r="230" spans="1:7" x14ac:dyDescent="0.2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</row>
    <row r="231" spans="1:7" x14ac:dyDescent="0.2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</row>
    <row r="232" spans="1:7" x14ac:dyDescent="0.2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</row>
    <row r="233" spans="1:7" x14ac:dyDescent="0.2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</row>
    <row r="234" spans="1:7" x14ac:dyDescent="0.2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</row>
    <row r="235" spans="1:7" x14ac:dyDescent="0.2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</row>
    <row r="236" spans="1:7" x14ac:dyDescent="0.2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</row>
    <row r="237" spans="1:7" x14ac:dyDescent="0.2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</row>
    <row r="238" spans="1:7" x14ac:dyDescent="0.2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</row>
    <row r="239" spans="1:7" x14ac:dyDescent="0.2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</row>
    <row r="240" spans="1:7" x14ac:dyDescent="0.2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</row>
    <row r="241" spans="1:7" x14ac:dyDescent="0.2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</row>
    <row r="242" spans="1:7" x14ac:dyDescent="0.2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</row>
    <row r="243" spans="1:7" x14ac:dyDescent="0.2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</row>
    <row r="244" spans="1:7" x14ac:dyDescent="0.2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</row>
    <row r="245" spans="1:7" x14ac:dyDescent="0.2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D4FA-DE99-1B42-B3E7-A5D9F704EE64}">
  <dimension ref="A1:S245"/>
  <sheetViews>
    <sheetView zoomScale="147" zoomScaleNormal="147" workbookViewId="0">
      <selection activeCell="H29" sqref="H29"/>
    </sheetView>
  </sheetViews>
  <sheetFormatPr baseColWidth="10" defaultColWidth="13.5" defaultRowHeight="15" x14ac:dyDescent="0.2"/>
  <cols>
    <col min="1" max="1" width="6.5" bestFit="1" customWidth="1"/>
    <col min="2" max="2" width="6.83203125" bestFit="1" customWidth="1"/>
    <col min="3" max="3" width="4.6640625" bestFit="1" customWidth="1"/>
    <col min="4" max="4" width="6.33203125" bestFit="1" customWidth="1"/>
    <col min="5" max="5" width="4" bestFit="1" customWidth="1"/>
    <col min="6" max="6" width="8.1640625" bestFit="1" customWidth="1"/>
    <col min="7" max="7" width="5.1640625" bestFit="1" customWidth="1"/>
    <col min="11" max="11" width="46" bestFit="1" customWidth="1"/>
  </cols>
  <sheetData>
    <row r="1" spans="1:11" s="2" customFormat="1" x14ac:dyDescent="0.2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16</v>
      </c>
      <c r="G1" s="2" t="s">
        <v>15</v>
      </c>
    </row>
    <row r="2" spans="1:11" x14ac:dyDescent="0.2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11" x14ac:dyDescent="0.2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J3" s="1" t="s">
        <v>17</v>
      </c>
      <c r="K3" s="1" t="s">
        <v>18</v>
      </c>
    </row>
    <row r="4" spans="1:11" x14ac:dyDescent="0.2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24</v>
      </c>
    </row>
    <row r="5" spans="1:11" x14ac:dyDescent="0.2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19</v>
      </c>
    </row>
    <row r="6" spans="1:11" x14ac:dyDescent="0.2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25</v>
      </c>
    </row>
    <row r="7" spans="1:11" x14ac:dyDescent="0.2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20</v>
      </c>
    </row>
    <row r="8" spans="1:11" x14ac:dyDescent="0.2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21</v>
      </c>
      <c r="K8" s="1" t="s">
        <v>22</v>
      </c>
    </row>
    <row r="9" spans="1:11" x14ac:dyDescent="0.2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15</v>
      </c>
      <c r="K9" s="1" t="s">
        <v>23</v>
      </c>
    </row>
    <row r="10" spans="1:11" x14ac:dyDescent="0.2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11" x14ac:dyDescent="0.2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  <c r="I11" s="2" t="s">
        <v>26</v>
      </c>
    </row>
    <row r="12" spans="1:11" x14ac:dyDescent="0.2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</row>
    <row r="13" spans="1:11" x14ac:dyDescent="0.2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  <c r="I13" s="2" t="s">
        <v>14</v>
      </c>
    </row>
    <row r="14" spans="1:11" x14ac:dyDescent="0.2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  <c r="I14" t="s">
        <v>3</v>
      </c>
      <c r="J14">
        <f>COUNTIF(A:A,I14)</f>
        <v>87</v>
      </c>
    </row>
    <row r="15" spans="1:11" x14ac:dyDescent="0.2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  <c r="I15" t="s">
        <v>5</v>
      </c>
      <c r="J15">
        <f>COUNTIF(A:A,I15)</f>
        <v>157</v>
      </c>
    </row>
    <row r="16" spans="1:11" x14ac:dyDescent="0.2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  <c r="J16" s="2">
        <f>SUM(J14:J15)</f>
        <v>244</v>
      </c>
    </row>
    <row r="17" spans="1:19" x14ac:dyDescent="0.2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  <c r="I17" s="2" t="s">
        <v>13</v>
      </c>
    </row>
    <row r="18" spans="1:19" x14ac:dyDescent="0.2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  <c r="I18" t="s">
        <v>2</v>
      </c>
      <c r="J18">
        <f>COUNTIF($B:$B,I18)</f>
        <v>151</v>
      </c>
    </row>
    <row r="19" spans="1:19" x14ac:dyDescent="0.2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  <c r="I19" t="s">
        <v>6</v>
      </c>
      <c r="J19">
        <f>COUNTIF($B:$B,I19)</f>
        <v>93</v>
      </c>
    </row>
    <row r="20" spans="1:19" x14ac:dyDescent="0.2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  <c r="J20" s="2">
        <f>SUM(J18:J19)</f>
        <v>244</v>
      </c>
      <c r="P20" s="7" t="s">
        <v>14</v>
      </c>
      <c r="Q20" s="8"/>
      <c r="R20" s="7" t="s">
        <v>12</v>
      </c>
      <c r="S20" s="8"/>
    </row>
    <row r="21" spans="1:19" x14ac:dyDescent="0.2">
      <c r="A21" t="s">
        <v>5</v>
      </c>
      <c r="B21" t="s">
        <v>2</v>
      </c>
      <c r="C21" t="s">
        <v>9</v>
      </c>
      <c r="D21" t="s">
        <v>0</v>
      </c>
      <c r="E21">
        <v>2</v>
      </c>
      <c r="F21">
        <v>17.46</v>
      </c>
      <c r="G21">
        <v>2.54</v>
      </c>
      <c r="I21" s="2" t="s">
        <v>12</v>
      </c>
      <c r="P21" s="4" t="s">
        <v>3</v>
      </c>
      <c r="Q21" s="5">
        <v>87</v>
      </c>
      <c r="R21" s="4" t="s">
        <v>1</v>
      </c>
      <c r="S21" s="5">
        <f>COUNTIF($C:$C,R21)</f>
        <v>62</v>
      </c>
    </row>
    <row r="22" spans="1:19" x14ac:dyDescent="0.2">
      <c r="A22" t="s">
        <v>5</v>
      </c>
      <c r="B22" t="s">
        <v>2</v>
      </c>
      <c r="C22" t="s">
        <v>9</v>
      </c>
      <c r="D22" t="s">
        <v>0</v>
      </c>
      <c r="E22">
        <v>2</v>
      </c>
      <c r="F22">
        <v>13.94</v>
      </c>
      <c r="G22">
        <v>3.06</v>
      </c>
      <c r="I22" t="s">
        <v>1</v>
      </c>
      <c r="J22">
        <f>COUNTIF($C:$C,I22)</f>
        <v>62</v>
      </c>
      <c r="P22" s="4" t="s">
        <v>5</v>
      </c>
      <c r="Q22" s="5">
        <v>157</v>
      </c>
      <c r="R22" s="4" t="s">
        <v>8</v>
      </c>
      <c r="S22" s="5">
        <f t="shared" ref="S22:S24" si="0">COUNTIF($C:$C,R22)</f>
        <v>19</v>
      </c>
    </row>
    <row r="23" spans="1:19" x14ac:dyDescent="0.2">
      <c r="A23" t="s">
        <v>5</v>
      </c>
      <c r="B23" t="s">
        <v>2</v>
      </c>
      <c r="C23" t="s">
        <v>9</v>
      </c>
      <c r="D23" t="s">
        <v>0</v>
      </c>
      <c r="E23">
        <v>2</v>
      </c>
      <c r="F23">
        <v>9.68</v>
      </c>
      <c r="G23">
        <v>1.32</v>
      </c>
      <c r="I23" t="s">
        <v>8</v>
      </c>
      <c r="J23">
        <f t="shared" ref="J23:J25" si="1">COUNTIF($C:$C,I23)</f>
        <v>19</v>
      </c>
      <c r="P23" s="6"/>
      <c r="Q23" s="9">
        <v>244</v>
      </c>
      <c r="R23" s="4" t="s">
        <v>4</v>
      </c>
      <c r="S23" s="5">
        <f t="shared" si="0"/>
        <v>87</v>
      </c>
    </row>
    <row r="24" spans="1:19" x14ac:dyDescent="0.2">
      <c r="A24" t="s">
        <v>5</v>
      </c>
      <c r="B24" t="s">
        <v>2</v>
      </c>
      <c r="C24" t="s">
        <v>9</v>
      </c>
      <c r="D24" t="s">
        <v>0</v>
      </c>
      <c r="E24">
        <v>4</v>
      </c>
      <c r="F24">
        <v>30.4</v>
      </c>
      <c r="G24">
        <v>5.6</v>
      </c>
      <c r="I24" t="s">
        <v>4</v>
      </c>
      <c r="J24">
        <f t="shared" si="1"/>
        <v>87</v>
      </c>
      <c r="R24" s="4" t="s">
        <v>9</v>
      </c>
      <c r="S24" s="5">
        <f t="shared" si="0"/>
        <v>76</v>
      </c>
    </row>
    <row r="25" spans="1:19" x14ac:dyDescent="0.2">
      <c r="A25" t="s">
        <v>5</v>
      </c>
      <c r="B25" t="s">
        <v>2</v>
      </c>
      <c r="C25" t="s">
        <v>9</v>
      </c>
      <c r="D25" t="s">
        <v>0</v>
      </c>
      <c r="E25">
        <v>2</v>
      </c>
      <c r="F25">
        <v>18.29</v>
      </c>
      <c r="G25">
        <v>3</v>
      </c>
      <c r="I25" t="s">
        <v>9</v>
      </c>
      <c r="J25">
        <f t="shared" si="1"/>
        <v>76</v>
      </c>
      <c r="R25" s="6"/>
      <c r="S25" s="9">
        <f>SUM(S21:S24)</f>
        <v>244</v>
      </c>
    </row>
    <row r="26" spans="1:19" x14ac:dyDescent="0.2">
      <c r="A26" t="s">
        <v>5</v>
      </c>
      <c r="B26" t="s">
        <v>2</v>
      </c>
      <c r="C26" t="s">
        <v>9</v>
      </c>
      <c r="D26" t="s">
        <v>0</v>
      </c>
      <c r="E26">
        <v>2</v>
      </c>
      <c r="F26">
        <v>22.23</v>
      </c>
      <c r="G26">
        <v>5</v>
      </c>
      <c r="J26" s="2">
        <f>SUM(J22:J25)</f>
        <v>244</v>
      </c>
    </row>
    <row r="27" spans="1:19" x14ac:dyDescent="0.2">
      <c r="A27" t="s">
        <v>5</v>
      </c>
      <c r="B27" t="s">
        <v>2</v>
      </c>
      <c r="C27" t="s">
        <v>9</v>
      </c>
      <c r="D27" t="s">
        <v>0</v>
      </c>
      <c r="E27">
        <v>4</v>
      </c>
      <c r="F27">
        <v>32.4</v>
      </c>
      <c r="G27">
        <v>6</v>
      </c>
      <c r="I27" s="2" t="s">
        <v>11</v>
      </c>
      <c r="P27" s="7" t="s">
        <v>13</v>
      </c>
      <c r="Q27" s="10"/>
      <c r="R27" s="7" t="s">
        <v>11</v>
      </c>
      <c r="S27" s="8"/>
    </row>
    <row r="28" spans="1:19" x14ac:dyDescent="0.2">
      <c r="A28" t="s">
        <v>5</v>
      </c>
      <c r="B28" t="s">
        <v>2</v>
      </c>
      <c r="C28" t="s">
        <v>9</v>
      </c>
      <c r="D28" t="s">
        <v>0</v>
      </c>
      <c r="E28">
        <v>3</v>
      </c>
      <c r="F28">
        <v>28.55</v>
      </c>
      <c r="G28">
        <v>2.0499999999999998</v>
      </c>
      <c r="I28" t="s">
        <v>0</v>
      </c>
      <c r="J28">
        <f>COUNTIF($D:$D,I28)</f>
        <v>176</v>
      </c>
      <c r="P28" s="4" t="s">
        <v>2</v>
      </c>
      <c r="Q28" s="5">
        <f>COUNTIF($B:$B,P28)</f>
        <v>151</v>
      </c>
      <c r="R28" s="4" t="s">
        <v>0</v>
      </c>
      <c r="S28" s="5">
        <f>COUNTIF($D:$D,R28)</f>
        <v>176</v>
      </c>
    </row>
    <row r="29" spans="1:19" x14ac:dyDescent="0.2">
      <c r="A29" t="s">
        <v>5</v>
      </c>
      <c r="B29" t="s">
        <v>2</v>
      </c>
      <c r="C29" t="s">
        <v>9</v>
      </c>
      <c r="D29" t="s">
        <v>0</v>
      </c>
      <c r="E29">
        <v>2</v>
      </c>
      <c r="F29">
        <v>18.04</v>
      </c>
      <c r="G29">
        <v>3</v>
      </c>
      <c r="I29" t="s">
        <v>7</v>
      </c>
      <c r="J29">
        <f>COUNTIF($D:$D,I29)</f>
        <v>68</v>
      </c>
      <c r="P29" s="4" t="s">
        <v>6</v>
      </c>
      <c r="Q29">
        <f>COUNTIF($B:$B,P29)</f>
        <v>93</v>
      </c>
      <c r="R29" s="4" t="s">
        <v>7</v>
      </c>
      <c r="S29" s="5">
        <f>COUNTIF($D:$D,R29)</f>
        <v>68</v>
      </c>
    </row>
    <row r="30" spans="1:19" x14ac:dyDescent="0.2">
      <c r="A30" t="s">
        <v>5</v>
      </c>
      <c r="B30" t="s">
        <v>2</v>
      </c>
      <c r="C30" t="s">
        <v>9</v>
      </c>
      <c r="D30" t="s">
        <v>0</v>
      </c>
      <c r="E30">
        <v>2</v>
      </c>
      <c r="F30">
        <v>12.54</v>
      </c>
      <c r="G30">
        <v>2.5</v>
      </c>
      <c r="J30" s="2">
        <f>SUM(J28:J29)</f>
        <v>244</v>
      </c>
      <c r="P30" s="6"/>
      <c r="Q30" s="11">
        <f>SUM(Q28:Q29)</f>
        <v>244</v>
      </c>
      <c r="R30" s="6"/>
      <c r="S30" s="9">
        <f>SUM(S28:S29)</f>
        <v>244</v>
      </c>
    </row>
    <row r="31" spans="1:19" x14ac:dyDescent="0.2">
      <c r="A31" t="s">
        <v>3</v>
      </c>
      <c r="B31" t="s">
        <v>2</v>
      </c>
      <c r="C31" t="s">
        <v>9</v>
      </c>
      <c r="D31" t="s">
        <v>0</v>
      </c>
      <c r="E31">
        <v>2</v>
      </c>
      <c r="F31">
        <v>10.29</v>
      </c>
      <c r="G31">
        <v>2.6</v>
      </c>
    </row>
    <row r="32" spans="1:19" x14ac:dyDescent="0.2">
      <c r="A32" t="s">
        <v>3</v>
      </c>
      <c r="B32" t="s">
        <v>2</v>
      </c>
      <c r="C32" t="s">
        <v>9</v>
      </c>
      <c r="D32" t="s">
        <v>0</v>
      </c>
      <c r="E32">
        <v>4</v>
      </c>
      <c r="F32">
        <v>34.81</v>
      </c>
      <c r="G32">
        <v>5.2</v>
      </c>
    </row>
    <row r="33" spans="1:7" x14ac:dyDescent="0.2">
      <c r="A33" t="s">
        <v>5</v>
      </c>
      <c r="B33" t="s">
        <v>2</v>
      </c>
      <c r="C33" t="s">
        <v>9</v>
      </c>
      <c r="D33" t="s">
        <v>0</v>
      </c>
      <c r="E33">
        <v>2</v>
      </c>
      <c r="F33">
        <v>9.94</v>
      </c>
      <c r="G33">
        <v>1.56</v>
      </c>
    </row>
    <row r="34" spans="1:7" x14ac:dyDescent="0.2">
      <c r="A34" t="s">
        <v>5</v>
      </c>
      <c r="B34" t="s">
        <v>2</v>
      </c>
      <c r="C34" t="s">
        <v>9</v>
      </c>
      <c r="D34" t="s">
        <v>0</v>
      </c>
      <c r="E34">
        <v>4</v>
      </c>
      <c r="F34">
        <v>25.56</v>
      </c>
      <c r="G34">
        <v>4.34</v>
      </c>
    </row>
    <row r="35" spans="1:7" x14ac:dyDescent="0.2">
      <c r="A35" t="s">
        <v>5</v>
      </c>
      <c r="B35" t="s">
        <v>2</v>
      </c>
      <c r="C35" t="s">
        <v>9</v>
      </c>
      <c r="D35" t="s">
        <v>0</v>
      </c>
      <c r="E35">
        <v>2</v>
      </c>
      <c r="F35">
        <v>19.489999999999998</v>
      </c>
      <c r="G35">
        <v>3.51</v>
      </c>
    </row>
    <row r="36" spans="1:7" x14ac:dyDescent="0.2">
      <c r="A36" t="s">
        <v>5</v>
      </c>
      <c r="B36" t="s">
        <v>2</v>
      </c>
      <c r="C36" t="s">
        <v>9</v>
      </c>
      <c r="D36" t="s">
        <v>0</v>
      </c>
      <c r="E36">
        <v>3</v>
      </c>
      <c r="F36">
        <v>38.07</v>
      </c>
      <c r="G36">
        <v>4</v>
      </c>
    </row>
    <row r="37" spans="1:7" x14ac:dyDescent="0.2">
      <c r="A37" t="s">
        <v>5</v>
      </c>
      <c r="B37" t="s">
        <v>2</v>
      </c>
      <c r="C37" t="s">
        <v>9</v>
      </c>
      <c r="D37" t="s">
        <v>0</v>
      </c>
      <c r="E37">
        <v>2</v>
      </c>
      <c r="F37">
        <v>23.95</v>
      </c>
      <c r="G37">
        <v>2.5499999999999998</v>
      </c>
    </row>
    <row r="38" spans="1:7" x14ac:dyDescent="0.2">
      <c r="A38" t="s">
        <v>3</v>
      </c>
      <c r="B38" t="s">
        <v>2</v>
      </c>
      <c r="C38" t="s">
        <v>9</v>
      </c>
      <c r="D38" t="s">
        <v>0</v>
      </c>
      <c r="E38">
        <v>3</v>
      </c>
      <c r="F38">
        <v>25.71</v>
      </c>
      <c r="G38">
        <v>4</v>
      </c>
    </row>
    <row r="39" spans="1:7" x14ac:dyDescent="0.2">
      <c r="A39" t="s">
        <v>3</v>
      </c>
      <c r="B39" t="s">
        <v>2</v>
      </c>
      <c r="C39" t="s">
        <v>9</v>
      </c>
      <c r="D39" t="s">
        <v>0</v>
      </c>
      <c r="E39">
        <v>2</v>
      </c>
      <c r="F39">
        <v>17.309999999999999</v>
      </c>
      <c r="G39">
        <v>3.5</v>
      </c>
    </row>
    <row r="40" spans="1:7" x14ac:dyDescent="0.2">
      <c r="A40" t="s">
        <v>5</v>
      </c>
      <c r="B40" t="s">
        <v>2</v>
      </c>
      <c r="C40" t="s">
        <v>9</v>
      </c>
      <c r="D40" t="s">
        <v>0</v>
      </c>
      <c r="E40">
        <v>4</v>
      </c>
      <c r="F40">
        <v>29.93</v>
      </c>
      <c r="G40">
        <v>5.07</v>
      </c>
    </row>
    <row r="41" spans="1:7" x14ac:dyDescent="0.2">
      <c r="A41" t="s">
        <v>5</v>
      </c>
      <c r="B41" t="s">
        <v>2</v>
      </c>
      <c r="C41" t="s">
        <v>9</v>
      </c>
      <c r="D41" t="s">
        <v>0</v>
      </c>
      <c r="E41">
        <v>2</v>
      </c>
      <c r="F41">
        <v>14.07</v>
      </c>
      <c r="G41">
        <v>2.5</v>
      </c>
    </row>
    <row r="42" spans="1:7" x14ac:dyDescent="0.2">
      <c r="A42" t="s">
        <v>5</v>
      </c>
      <c r="B42" t="s">
        <v>2</v>
      </c>
      <c r="C42" t="s">
        <v>9</v>
      </c>
      <c r="D42" t="s">
        <v>0</v>
      </c>
      <c r="E42">
        <v>2</v>
      </c>
      <c r="F42">
        <v>13.13</v>
      </c>
      <c r="G42">
        <v>2</v>
      </c>
    </row>
    <row r="43" spans="1:7" x14ac:dyDescent="0.2">
      <c r="A43" t="s">
        <v>5</v>
      </c>
      <c r="B43" t="s">
        <v>2</v>
      </c>
      <c r="C43" t="s">
        <v>9</v>
      </c>
      <c r="D43" t="s">
        <v>0</v>
      </c>
      <c r="E43">
        <v>3</v>
      </c>
      <c r="F43">
        <v>17.260000000000002</v>
      </c>
      <c r="G43">
        <v>2.74</v>
      </c>
    </row>
    <row r="44" spans="1:7" x14ac:dyDescent="0.2">
      <c r="A44" t="s">
        <v>5</v>
      </c>
      <c r="B44" t="s">
        <v>2</v>
      </c>
      <c r="C44" t="s">
        <v>9</v>
      </c>
      <c r="D44" t="s">
        <v>0</v>
      </c>
      <c r="E44">
        <v>4</v>
      </c>
      <c r="F44">
        <v>24.55</v>
      </c>
      <c r="G44">
        <v>2</v>
      </c>
    </row>
    <row r="45" spans="1:7" x14ac:dyDescent="0.2">
      <c r="A45" t="s">
        <v>5</v>
      </c>
      <c r="B45" t="s">
        <v>2</v>
      </c>
      <c r="C45" t="s">
        <v>9</v>
      </c>
      <c r="D45" t="s">
        <v>0</v>
      </c>
      <c r="E45">
        <v>4</v>
      </c>
      <c r="F45">
        <v>19.77</v>
      </c>
      <c r="G45">
        <v>2</v>
      </c>
    </row>
    <row r="46" spans="1:7" x14ac:dyDescent="0.2">
      <c r="A46" t="s">
        <v>3</v>
      </c>
      <c r="B46" t="s">
        <v>2</v>
      </c>
      <c r="C46" t="s">
        <v>9</v>
      </c>
      <c r="D46" t="s">
        <v>0</v>
      </c>
      <c r="E46">
        <v>5</v>
      </c>
      <c r="F46">
        <v>29.85</v>
      </c>
      <c r="G46">
        <v>5.14</v>
      </c>
    </row>
    <row r="47" spans="1:7" x14ac:dyDescent="0.2">
      <c r="A47" t="s">
        <v>5</v>
      </c>
      <c r="B47" t="s">
        <v>2</v>
      </c>
      <c r="C47" t="s">
        <v>9</v>
      </c>
      <c r="D47" t="s">
        <v>0</v>
      </c>
      <c r="E47">
        <v>6</v>
      </c>
      <c r="F47">
        <v>48.17</v>
      </c>
      <c r="G47">
        <v>5</v>
      </c>
    </row>
    <row r="48" spans="1:7" x14ac:dyDescent="0.2">
      <c r="A48" t="s">
        <v>3</v>
      </c>
      <c r="B48" t="s">
        <v>2</v>
      </c>
      <c r="C48" t="s">
        <v>9</v>
      </c>
      <c r="D48" t="s">
        <v>0</v>
      </c>
      <c r="E48">
        <v>4</v>
      </c>
      <c r="F48">
        <v>25</v>
      </c>
      <c r="G48">
        <v>3.75</v>
      </c>
    </row>
    <row r="49" spans="1:7" x14ac:dyDescent="0.2">
      <c r="A49" t="s">
        <v>3</v>
      </c>
      <c r="B49" t="s">
        <v>2</v>
      </c>
      <c r="C49" t="s">
        <v>9</v>
      </c>
      <c r="D49" t="s">
        <v>0</v>
      </c>
      <c r="E49">
        <v>2</v>
      </c>
      <c r="F49">
        <v>13.39</v>
      </c>
      <c r="G49">
        <v>2.61</v>
      </c>
    </row>
    <row r="50" spans="1:7" x14ac:dyDescent="0.2">
      <c r="A50" t="s">
        <v>5</v>
      </c>
      <c r="B50" t="s">
        <v>2</v>
      </c>
      <c r="C50" t="s">
        <v>9</v>
      </c>
      <c r="D50" t="s">
        <v>0</v>
      </c>
      <c r="E50">
        <v>4</v>
      </c>
      <c r="F50">
        <v>16.489999999999998</v>
      </c>
      <c r="G50">
        <v>2</v>
      </c>
    </row>
    <row r="51" spans="1:7" x14ac:dyDescent="0.2">
      <c r="A51" t="s">
        <v>5</v>
      </c>
      <c r="B51" t="s">
        <v>2</v>
      </c>
      <c r="C51" t="s">
        <v>9</v>
      </c>
      <c r="D51" t="s">
        <v>0</v>
      </c>
      <c r="E51">
        <v>4</v>
      </c>
      <c r="F51">
        <v>21.5</v>
      </c>
      <c r="G51">
        <v>3.5</v>
      </c>
    </row>
    <row r="52" spans="1:7" x14ac:dyDescent="0.2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12.66</v>
      </c>
      <c r="G52">
        <v>2.5</v>
      </c>
    </row>
    <row r="53" spans="1:7" x14ac:dyDescent="0.2">
      <c r="A53" t="s">
        <v>3</v>
      </c>
      <c r="B53" t="s">
        <v>2</v>
      </c>
      <c r="C53" t="s">
        <v>9</v>
      </c>
      <c r="D53" t="s">
        <v>0</v>
      </c>
      <c r="E53">
        <v>3</v>
      </c>
      <c r="F53">
        <v>16.21</v>
      </c>
      <c r="G53">
        <v>2</v>
      </c>
    </row>
    <row r="54" spans="1:7" x14ac:dyDescent="0.2">
      <c r="A54" t="s">
        <v>5</v>
      </c>
      <c r="B54" t="s">
        <v>2</v>
      </c>
      <c r="C54" t="s">
        <v>9</v>
      </c>
      <c r="D54" t="s">
        <v>0</v>
      </c>
      <c r="E54">
        <v>2</v>
      </c>
      <c r="F54">
        <v>13.81</v>
      </c>
      <c r="G54">
        <v>2</v>
      </c>
    </row>
    <row r="55" spans="1:7" x14ac:dyDescent="0.2">
      <c r="A55" t="s">
        <v>3</v>
      </c>
      <c r="B55" t="s">
        <v>6</v>
      </c>
      <c r="C55" t="s">
        <v>9</v>
      </c>
      <c r="D55" t="s">
        <v>0</v>
      </c>
      <c r="E55">
        <v>2</v>
      </c>
      <c r="F55">
        <v>17.510000000000002</v>
      </c>
      <c r="G55">
        <v>3</v>
      </c>
    </row>
    <row r="56" spans="1:7" x14ac:dyDescent="0.2">
      <c r="A56" t="s">
        <v>5</v>
      </c>
      <c r="B56" t="s">
        <v>2</v>
      </c>
      <c r="C56" t="s">
        <v>9</v>
      </c>
      <c r="D56" t="s">
        <v>0</v>
      </c>
      <c r="E56">
        <v>3</v>
      </c>
      <c r="F56">
        <v>24.52</v>
      </c>
      <c r="G56">
        <v>3.48</v>
      </c>
    </row>
    <row r="57" spans="1:7" x14ac:dyDescent="0.2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20.76</v>
      </c>
      <c r="G57">
        <v>2.2400000000000002</v>
      </c>
    </row>
    <row r="58" spans="1:7" x14ac:dyDescent="0.2">
      <c r="A58" t="s">
        <v>5</v>
      </c>
      <c r="B58" t="s">
        <v>2</v>
      </c>
      <c r="C58" t="s">
        <v>9</v>
      </c>
      <c r="D58" t="s">
        <v>0</v>
      </c>
      <c r="E58">
        <v>4</v>
      </c>
      <c r="F58">
        <v>31.71</v>
      </c>
      <c r="G58">
        <v>4.5</v>
      </c>
    </row>
    <row r="59" spans="1:7" x14ac:dyDescent="0.2">
      <c r="A59" t="s">
        <v>5</v>
      </c>
      <c r="B59" t="s">
        <v>6</v>
      </c>
      <c r="C59" t="s">
        <v>9</v>
      </c>
      <c r="D59" t="s">
        <v>0</v>
      </c>
      <c r="E59">
        <v>2</v>
      </c>
      <c r="F59">
        <v>7.25</v>
      </c>
      <c r="G59">
        <v>5.15</v>
      </c>
    </row>
    <row r="60" spans="1:7" x14ac:dyDescent="0.2">
      <c r="A60" t="s">
        <v>5</v>
      </c>
      <c r="B60" t="s">
        <v>6</v>
      </c>
      <c r="C60" t="s">
        <v>9</v>
      </c>
      <c r="D60" t="s">
        <v>0</v>
      </c>
      <c r="E60">
        <v>2</v>
      </c>
      <c r="F60">
        <v>31.85</v>
      </c>
      <c r="G60">
        <v>3.18</v>
      </c>
    </row>
    <row r="61" spans="1:7" x14ac:dyDescent="0.2">
      <c r="A61" t="s">
        <v>5</v>
      </c>
      <c r="B61" t="s">
        <v>6</v>
      </c>
      <c r="C61" t="s">
        <v>9</v>
      </c>
      <c r="D61" t="s">
        <v>0</v>
      </c>
      <c r="E61">
        <v>2</v>
      </c>
      <c r="F61">
        <v>16.82</v>
      </c>
      <c r="G61">
        <v>4</v>
      </c>
    </row>
    <row r="62" spans="1:7" x14ac:dyDescent="0.2">
      <c r="A62" t="s">
        <v>5</v>
      </c>
      <c r="B62" t="s">
        <v>6</v>
      </c>
      <c r="C62" t="s">
        <v>9</v>
      </c>
      <c r="D62" t="s">
        <v>0</v>
      </c>
      <c r="E62">
        <v>2</v>
      </c>
      <c r="F62">
        <v>32.9</v>
      </c>
      <c r="G62">
        <v>3.11</v>
      </c>
    </row>
    <row r="63" spans="1:7" x14ac:dyDescent="0.2">
      <c r="A63" t="s">
        <v>5</v>
      </c>
      <c r="B63" t="s">
        <v>6</v>
      </c>
      <c r="C63" t="s">
        <v>9</v>
      </c>
      <c r="D63" t="s">
        <v>0</v>
      </c>
      <c r="E63">
        <v>2</v>
      </c>
      <c r="F63">
        <v>17.89</v>
      </c>
      <c r="G63">
        <v>2</v>
      </c>
    </row>
    <row r="64" spans="1:7" x14ac:dyDescent="0.2">
      <c r="A64" t="s">
        <v>5</v>
      </c>
      <c r="B64" t="s">
        <v>6</v>
      </c>
      <c r="C64" t="s">
        <v>9</v>
      </c>
      <c r="D64" t="s">
        <v>0</v>
      </c>
      <c r="E64">
        <v>2</v>
      </c>
      <c r="F64">
        <v>14.48</v>
      </c>
      <c r="G64">
        <v>2</v>
      </c>
    </row>
    <row r="65" spans="1:7" x14ac:dyDescent="0.2">
      <c r="A65" t="s">
        <v>3</v>
      </c>
      <c r="B65" t="s">
        <v>6</v>
      </c>
      <c r="C65" t="s">
        <v>9</v>
      </c>
      <c r="D65" t="s">
        <v>0</v>
      </c>
      <c r="E65">
        <v>2</v>
      </c>
      <c r="F65">
        <v>9.6</v>
      </c>
      <c r="G65">
        <v>4</v>
      </c>
    </row>
    <row r="66" spans="1:7" x14ac:dyDescent="0.2">
      <c r="A66" t="s">
        <v>5</v>
      </c>
      <c r="B66" t="s">
        <v>6</v>
      </c>
      <c r="C66" t="s">
        <v>9</v>
      </c>
      <c r="D66" t="s">
        <v>0</v>
      </c>
      <c r="E66">
        <v>2</v>
      </c>
      <c r="F66">
        <v>34.630000000000003</v>
      </c>
      <c r="G66">
        <v>3.55</v>
      </c>
    </row>
    <row r="67" spans="1:7" x14ac:dyDescent="0.2">
      <c r="A67" t="s">
        <v>5</v>
      </c>
      <c r="B67" t="s">
        <v>6</v>
      </c>
      <c r="C67" t="s">
        <v>9</v>
      </c>
      <c r="D67" t="s">
        <v>0</v>
      </c>
      <c r="E67">
        <v>4</v>
      </c>
      <c r="F67">
        <v>34.65</v>
      </c>
      <c r="G67">
        <v>3.68</v>
      </c>
    </row>
    <row r="68" spans="1:7" x14ac:dyDescent="0.2">
      <c r="A68" t="s">
        <v>5</v>
      </c>
      <c r="B68" t="s">
        <v>6</v>
      </c>
      <c r="C68" t="s">
        <v>9</v>
      </c>
      <c r="D68" t="s">
        <v>0</v>
      </c>
      <c r="E68">
        <v>2</v>
      </c>
      <c r="F68">
        <v>23.33</v>
      </c>
      <c r="G68">
        <v>5.65</v>
      </c>
    </row>
    <row r="69" spans="1:7" x14ac:dyDescent="0.2">
      <c r="A69" t="s">
        <v>5</v>
      </c>
      <c r="B69" t="s">
        <v>6</v>
      </c>
      <c r="C69" t="s">
        <v>9</v>
      </c>
      <c r="D69" t="s">
        <v>0</v>
      </c>
      <c r="E69">
        <v>3</v>
      </c>
      <c r="F69">
        <v>45.35</v>
      </c>
      <c r="G69">
        <v>3.5</v>
      </c>
    </row>
    <row r="70" spans="1:7" x14ac:dyDescent="0.2">
      <c r="A70" t="s">
        <v>5</v>
      </c>
      <c r="B70" t="s">
        <v>6</v>
      </c>
      <c r="C70" t="s">
        <v>9</v>
      </c>
      <c r="D70" t="s">
        <v>0</v>
      </c>
      <c r="E70">
        <v>4</v>
      </c>
      <c r="F70">
        <v>23.17</v>
      </c>
      <c r="G70">
        <v>6.5</v>
      </c>
    </row>
    <row r="71" spans="1:7" x14ac:dyDescent="0.2">
      <c r="A71" t="s">
        <v>5</v>
      </c>
      <c r="B71" t="s">
        <v>6</v>
      </c>
      <c r="C71" t="s">
        <v>9</v>
      </c>
      <c r="D71" t="s">
        <v>0</v>
      </c>
      <c r="E71">
        <v>2</v>
      </c>
      <c r="F71">
        <v>40.549999999999997</v>
      </c>
      <c r="G71">
        <v>3</v>
      </c>
    </row>
    <row r="72" spans="1:7" x14ac:dyDescent="0.2">
      <c r="A72" t="s">
        <v>5</v>
      </c>
      <c r="B72" t="s">
        <v>2</v>
      </c>
      <c r="C72" t="s">
        <v>9</v>
      </c>
      <c r="D72" t="s">
        <v>0</v>
      </c>
      <c r="E72">
        <v>5</v>
      </c>
      <c r="F72">
        <v>20.69</v>
      </c>
      <c r="G72">
        <v>5</v>
      </c>
    </row>
    <row r="73" spans="1:7" x14ac:dyDescent="0.2">
      <c r="A73" t="s">
        <v>3</v>
      </c>
      <c r="B73" t="s">
        <v>6</v>
      </c>
      <c r="C73" t="s">
        <v>9</v>
      </c>
      <c r="D73" t="s">
        <v>0</v>
      </c>
      <c r="E73">
        <v>3</v>
      </c>
      <c r="F73">
        <v>20.9</v>
      </c>
      <c r="G73">
        <v>3.5</v>
      </c>
    </row>
    <row r="74" spans="1:7" x14ac:dyDescent="0.2">
      <c r="A74" t="s">
        <v>5</v>
      </c>
      <c r="B74" t="s">
        <v>6</v>
      </c>
      <c r="C74" t="s">
        <v>9</v>
      </c>
      <c r="D74" t="s">
        <v>0</v>
      </c>
      <c r="E74">
        <v>5</v>
      </c>
      <c r="F74">
        <v>30.46</v>
      </c>
      <c r="G74">
        <v>2</v>
      </c>
    </row>
    <row r="75" spans="1:7" x14ac:dyDescent="0.2">
      <c r="A75" t="s">
        <v>3</v>
      </c>
      <c r="B75" t="s">
        <v>6</v>
      </c>
      <c r="C75" t="s">
        <v>9</v>
      </c>
      <c r="D75" t="s">
        <v>0</v>
      </c>
      <c r="E75">
        <v>3</v>
      </c>
      <c r="F75">
        <v>18.149999999999999</v>
      </c>
      <c r="G75">
        <v>3.5</v>
      </c>
    </row>
    <row r="76" spans="1:7" x14ac:dyDescent="0.2">
      <c r="A76" t="s">
        <v>5</v>
      </c>
      <c r="B76" t="s">
        <v>6</v>
      </c>
      <c r="C76" t="s">
        <v>9</v>
      </c>
      <c r="D76" t="s">
        <v>0</v>
      </c>
      <c r="E76">
        <v>3</v>
      </c>
      <c r="F76">
        <v>23.1</v>
      </c>
      <c r="G76">
        <v>4</v>
      </c>
    </row>
    <row r="77" spans="1:7" x14ac:dyDescent="0.2">
      <c r="A77" t="s">
        <v>5</v>
      </c>
      <c r="B77" t="s">
        <v>6</v>
      </c>
      <c r="C77" t="s">
        <v>9</v>
      </c>
      <c r="D77" t="s">
        <v>0</v>
      </c>
      <c r="E77">
        <v>2</v>
      </c>
      <c r="F77">
        <v>15.69</v>
      </c>
      <c r="G77">
        <v>1.5</v>
      </c>
    </row>
    <row r="78" spans="1:7" x14ac:dyDescent="0.2">
      <c r="A78" t="s">
        <v>5</v>
      </c>
      <c r="B78" t="s">
        <v>6</v>
      </c>
      <c r="C78" t="s">
        <v>8</v>
      </c>
      <c r="D78" t="s">
        <v>0</v>
      </c>
      <c r="E78">
        <v>2</v>
      </c>
      <c r="F78">
        <v>28.97</v>
      </c>
      <c r="G78">
        <v>3</v>
      </c>
    </row>
    <row r="79" spans="1:7" x14ac:dyDescent="0.2">
      <c r="A79" t="s">
        <v>5</v>
      </c>
      <c r="B79" t="s">
        <v>2</v>
      </c>
      <c r="C79" t="s">
        <v>8</v>
      </c>
      <c r="D79" t="s">
        <v>0</v>
      </c>
      <c r="E79">
        <v>2</v>
      </c>
      <c r="F79">
        <v>22.49</v>
      </c>
      <c r="G79">
        <v>3.5</v>
      </c>
    </row>
    <row r="80" spans="1:7" x14ac:dyDescent="0.2">
      <c r="A80" t="s">
        <v>3</v>
      </c>
      <c r="B80" t="s">
        <v>6</v>
      </c>
      <c r="C80" t="s">
        <v>8</v>
      </c>
      <c r="D80" t="s">
        <v>0</v>
      </c>
      <c r="E80">
        <v>2</v>
      </c>
      <c r="F80">
        <v>5.75</v>
      </c>
      <c r="G80">
        <v>1</v>
      </c>
    </row>
    <row r="81" spans="1:7" x14ac:dyDescent="0.2">
      <c r="A81" t="s">
        <v>3</v>
      </c>
      <c r="B81" t="s">
        <v>6</v>
      </c>
      <c r="C81" t="s">
        <v>8</v>
      </c>
      <c r="D81" t="s">
        <v>0</v>
      </c>
      <c r="E81">
        <v>2</v>
      </c>
      <c r="F81">
        <v>16.32</v>
      </c>
      <c r="G81">
        <v>4.3</v>
      </c>
    </row>
    <row r="82" spans="1:7" x14ac:dyDescent="0.2">
      <c r="A82" t="s">
        <v>3</v>
      </c>
      <c r="B82" t="s">
        <v>2</v>
      </c>
      <c r="C82" t="s">
        <v>8</v>
      </c>
      <c r="D82" t="s">
        <v>0</v>
      </c>
      <c r="E82">
        <v>2</v>
      </c>
      <c r="F82">
        <v>22.75</v>
      </c>
      <c r="G82">
        <v>3.25</v>
      </c>
    </row>
    <row r="83" spans="1:7" x14ac:dyDescent="0.2">
      <c r="A83" t="s">
        <v>5</v>
      </c>
      <c r="B83" t="s">
        <v>6</v>
      </c>
      <c r="C83" t="s">
        <v>8</v>
      </c>
      <c r="D83" t="s">
        <v>0</v>
      </c>
      <c r="E83">
        <v>4</v>
      </c>
      <c r="F83">
        <v>40.17</v>
      </c>
      <c r="G83">
        <v>4.7300000000000004</v>
      </c>
    </row>
    <row r="84" spans="1:7" x14ac:dyDescent="0.2">
      <c r="A84" t="s">
        <v>5</v>
      </c>
      <c r="B84" t="s">
        <v>6</v>
      </c>
      <c r="C84" t="s">
        <v>8</v>
      </c>
      <c r="D84" t="s">
        <v>0</v>
      </c>
      <c r="E84">
        <v>2</v>
      </c>
      <c r="F84">
        <v>27.28</v>
      </c>
      <c r="G84">
        <v>4</v>
      </c>
    </row>
    <row r="85" spans="1:7" x14ac:dyDescent="0.2">
      <c r="A85" t="s">
        <v>5</v>
      </c>
      <c r="B85" t="s">
        <v>6</v>
      </c>
      <c r="C85" t="s">
        <v>8</v>
      </c>
      <c r="D85" t="s">
        <v>0</v>
      </c>
      <c r="E85">
        <v>2</v>
      </c>
      <c r="F85">
        <v>12.03</v>
      </c>
      <c r="G85">
        <v>1.5</v>
      </c>
    </row>
    <row r="86" spans="1:7" x14ac:dyDescent="0.2">
      <c r="A86" t="s">
        <v>5</v>
      </c>
      <c r="B86" t="s">
        <v>6</v>
      </c>
      <c r="C86" t="s">
        <v>8</v>
      </c>
      <c r="D86" t="s">
        <v>0</v>
      </c>
      <c r="E86">
        <v>2</v>
      </c>
      <c r="F86">
        <v>21.01</v>
      </c>
      <c r="G86">
        <v>3</v>
      </c>
    </row>
    <row r="87" spans="1:7" x14ac:dyDescent="0.2">
      <c r="A87" t="s">
        <v>5</v>
      </c>
      <c r="B87" t="s">
        <v>2</v>
      </c>
      <c r="C87" t="s">
        <v>8</v>
      </c>
      <c r="D87" t="s">
        <v>0</v>
      </c>
      <c r="E87">
        <v>2</v>
      </c>
      <c r="F87">
        <v>12.46</v>
      </c>
      <c r="G87">
        <v>1.5</v>
      </c>
    </row>
    <row r="88" spans="1:7" x14ac:dyDescent="0.2">
      <c r="A88" t="s">
        <v>3</v>
      </c>
      <c r="B88" t="s">
        <v>6</v>
      </c>
      <c r="C88" t="s">
        <v>8</v>
      </c>
      <c r="D88" t="s">
        <v>0</v>
      </c>
      <c r="E88">
        <v>2</v>
      </c>
      <c r="F88">
        <v>11.35</v>
      </c>
      <c r="G88">
        <v>2.5</v>
      </c>
    </row>
    <row r="89" spans="1:7" x14ac:dyDescent="0.2">
      <c r="A89" t="s">
        <v>3</v>
      </c>
      <c r="B89" t="s">
        <v>6</v>
      </c>
      <c r="C89" t="s">
        <v>8</v>
      </c>
      <c r="D89" t="s">
        <v>0</v>
      </c>
      <c r="E89">
        <v>2</v>
      </c>
      <c r="F89">
        <v>15.38</v>
      </c>
      <c r="G89">
        <v>3</v>
      </c>
    </row>
    <row r="90" spans="1:7" x14ac:dyDescent="0.2">
      <c r="A90" t="s">
        <v>5</v>
      </c>
      <c r="B90" t="s">
        <v>6</v>
      </c>
      <c r="C90" t="s">
        <v>8</v>
      </c>
      <c r="D90" t="s">
        <v>7</v>
      </c>
      <c r="E90">
        <v>2</v>
      </c>
      <c r="F90">
        <v>12.16</v>
      </c>
      <c r="G90">
        <v>2.2000000000000002</v>
      </c>
    </row>
    <row r="91" spans="1:7" x14ac:dyDescent="0.2">
      <c r="A91" t="s">
        <v>3</v>
      </c>
      <c r="B91" t="s">
        <v>6</v>
      </c>
      <c r="C91" t="s">
        <v>8</v>
      </c>
      <c r="D91" t="s">
        <v>7</v>
      </c>
      <c r="E91">
        <v>2</v>
      </c>
      <c r="F91">
        <v>13.42</v>
      </c>
      <c r="G91">
        <v>3.48</v>
      </c>
    </row>
    <row r="92" spans="1:7" x14ac:dyDescent="0.2">
      <c r="A92" t="s">
        <v>5</v>
      </c>
      <c r="B92" t="s">
        <v>6</v>
      </c>
      <c r="C92" t="s">
        <v>8</v>
      </c>
      <c r="D92" t="s">
        <v>7</v>
      </c>
      <c r="E92">
        <v>1</v>
      </c>
      <c r="F92">
        <v>8.58</v>
      </c>
      <c r="G92">
        <v>1.92</v>
      </c>
    </row>
    <row r="93" spans="1:7" x14ac:dyDescent="0.2">
      <c r="A93" t="s">
        <v>3</v>
      </c>
      <c r="B93" t="s">
        <v>2</v>
      </c>
      <c r="C93" t="s">
        <v>8</v>
      </c>
      <c r="D93" t="s">
        <v>7</v>
      </c>
      <c r="E93">
        <v>3</v>
      </c>
      <c r="F93">
        <v>15.98</v>
      </c>
      <c r="G93">
        <v>3</v>
      </c>
    </row>
    <row r="94" spans="1:7" x14ac:dyDescent="0.2">
      <c r="A94" t="s">
        <v>5</v>
      </c>
      <c r="B94" t="s">
        <v>6</v>
      </c>
      <c r="C94" t="s">
        <v>8</v>
      </c>
      <c r="D94" t="s">
        <v>7</v>
      </c>
      <c r="E94">
        <v>2</v>
      </c>
      <c r="F94">
        <v>13.42</v>
      </c>
      <c r="G94">
        <v>1.58</v>
      </c>
    </row>
    <row r="95" spans="1:7" x14ac:dyDescent="0.2">
      <c r="A95" t="s">
        <v>3</v>
      </c>
      <c r="B95" t="s">
        <v>6</v>
      </c>
      <c r="C95" t="s">
        <v>8</v>
      </c>
      <c r="D95" t="s">
        <v>7</v>
      </c>
      <c r="E95">
        <v>2</v>
      </c>
      <c r="F95">
        <v>16.27</v>
      </c>
      <c r="G95">
        <v>2.5</v>
      </c>
    </row>
    <row r="96" spans="1:7" x14ac:dyDescent="0.2">
      <c r="A96" t="s">
        <v>3</v>
      </c>
      <c r="B96" t="s">
        <v>6</v>
      </c>
      <c r="C96" t="s">
        <v>8</v>
      </c>
      <c r="D96" t="s">
        <v>7</v>
      </c>
      <c r="E96">
        <v>2</v>
      </c>
      <c r="F96">
        <v>10.09</v>
      </c>
      <c r="G96">
        <v>2</v>
      </c>
    </row>
    <row r="97" spans="1:7" x14ac:dyDescent="0.2">
      <c r="A97" t="s">
        <v>5</v>
      </c>
      <c r="B97" t="s">
        <v>2</v>
      </c>
      <c r="C97" t="s">
        <v>4</v>
      </c>
      <c r="D97" t="s">
        <v>0</v>
      </c>
      <c r="E97">
        <v>3</v>
      </c>
      <c r="F97">
        <v>20.65</v>
      </c>
      <c r="G97">
        <v>3.35</v>
      </c>
    </row>
    <row r="98" spans="1:7" x14ac:dyDescent="0.2">
      <c r="A98" t="s">
        <v>5</v>
      </c>
      <c r="B98" t="s">
        <v>2</v>
      </c>
      <c r="C98" t="s">
        <v>4</v>
      </c>
      <c r="D98" t="s">
        <v>0</v>
      </c>
      <c r="E98">
        <v>2</v>
      </c>
      <c r="F98">
        <v>17.920000000000002</v>
      </c>
      <c r="G98">
        <v>4.08</v>
      </c>
    </row>
    <row r="99" spans="1:7" x14ac:dyDescent="0.2">
      <c r="A99" t="s">
        <v>3</v>
      </c>
      <c r="B99" t="s">
        <v>2</v>
      </c>
      <c r="C99" t="s">
        <v>4</v>
      </c>
      <c r="D99" t="s">
        <v>0</v>
      </c>
      <c r="E99">
        <v>2</v>
      </c>
      <c r="F99">
        <v>20.29</v>
      </c>
      <c r="G99">
        <v>2.75</v>
      </c>
    </row>
    <row r="100" spans="1:7" x14ac:dyDescent="0.2">
      <c r="A100" t="s">
        <v>3</v>
      </c>
      <c r="B100" t="s">
        <v>2</v>
      </c>
      <c r="C100" t="s">
        <v>4</v>
      </c>
      <c r="D100" t="s">
        <v>0</v>
      </c>
      <c r="E100">
        <v>2</v>
      </c>
      <c r="F100">
        <v>15.77</v>
      </c>
      <c r="G100">
        <v>2.23</v>
      </c>
    </row>
    <row r="101" spans="1:7" x14ac:dyDescent="0.2">
      <c r="A101" t="s">
        <v>5</v>
      </c>
      <c r="B101" t="s">
        <v>2</v>
      </c>
      <c r="C101" t="s">
        <v>4</v>
      </c>
      <c r="D101" t="s">
        <v>0</v>
      </c>
      <c r="E101">
        <v>4</v>
      </c>
      <c r="F101">
        <v>39.42</v>
      </c>
      <c r="G101">
        <v>7.58</v>
      </c>
    </row>
    <row r="102" spans="1:7" x14ac:dyDescent="0.2">
      <c r="A102" t="s">
        <v>5</v>
      </c>
      <c r="B102" t="s">
        <v>2</v>
      </c>
      <c r="C102" t="s">
        <v>4</v>
      </c>
      <c r="D102" t="s">
        <v>0</v>
      </c>
      <c r="E102">
        <v>2</v>
      </c>
      <c r="F102">
        <v>19.82</v>
      </c>
      <c r="G102">
        <v>3.18</v>
      </c>
    </row>
    <row r="103" spans="1:7" x14ac:dyDescent="0.2">
      <c r="A103" t="s">
        <v>5</v>
      </c>
      <c r="B103" t="s">
        <v>2</v>
      </c>
      <c r="C103" t="s">
        <v>4</v>
      </c>
      <c r="D103" t="s">
        <v>0</v>
      </c>
      <c r="E103">
        <v>4</v>
      </c>
      <c r="F103">
        <v>17.809999999999999</v>
      </c>
      <c r="G103">
        <v>2.34</v>
      </c>
    </row>
    <row r="104" spans="1:7" x14ac:dyDescent="0.2">
      <c r="A104" t="s">
        <v>5</v>
      </c>
      <c r="B104" t="s">
        <v>2</v>
      </c>
      <c r="C104" t="s">
        <v>4</v>
      </c>
      <c r="D104" t="s">
        <v>0</v>
      </c>
      <c r="E104">
        <v>2</v>
      </c>
      <c r="F104">
        <v>13.37</v>
      </c>
      <c r="G104">
        <v>2</v>
      </c>
    </row>
    <row r="105" spans="1:7" x14ac:dyDescent="0.2">
      <c r="A105" t="s">
        <v>5</v>
      </c>
      <c r="B105" t="s">
        <v>2</v>
      </c>
      <c r="C105" t="s">
        <v>4</v>
      </c>
      <c r="D105" t="s">
        <v>0</v>
      </c>
      <c r="E105">
        <v>2</v>
      </c>
      <c r="F105">
        <v>12.69</v>
      </c>
      <c r="G105">
        <v>2</v>
      </c>
    </row>
    <row r="106" spans="1:7" x14ac:dyDescent="0.2">
      <c r="A106" t="s">
        <v>5</v>
      </c>
      <c r="B106" t="s">
        <v>2</v>
      </c>
      <c r="C106" t="s">
        <v>4</v>
      </c>
      <c r="D106" t="s">
        <v>0</v>
      </c>
      <c r="E106">
        <v>2</v>
      </c>
      <c r="F106">
        <v>21.7</v>
      </c>
      <c r="G106">
        <v>4.3</v>
      </c>
    </row>
    <row r="107" spans="1:7" x14ac:dyDescent="0.2">
      <c r="A107" t="s">
        <v>3</v>
      </c>
      <c r="B107" t="s">
        <v>2</v>
      </c>
      <c r="C107" t="s">
        <v>4</v>
      </c>
      <c r="D107" t="s">
        <v>0</v>
      </c>
      <c r="E107">
        <v>2</v>
      </c>
      <c r="F107">
        <v>19.649999999999999</v>
      </c>
      <c r="G107">
        <v>3</v>
      </c>
    </row>
    <row r="108" spans="1:7" x14ac:dyDescent="0.2">
      <c r="A108" t="s">
        <v>5</v>
      </c>
      <c r="B108" t="s">
        <v>2</v>
      </c>
      <c r="C108" t="s">
        <v>4</v>
      </c>
      <c r="D108" t="s">
        <v>0</v>
      </c>
      <c r="E108">
        <v>2</v>
      </c>
      <c r="F108">
        <v>9.5500000000000007</v>
      </c>
      <c r="G108">
        <v>1.45</v>
      </c>
    </row>
    <row r="109" spans="1:7" x14ac:dyDescent="0.2">
      <c r="A109" t="s">
        <v>5</v>
      </c>
      <c r="B109" t="s">
        <v>2</v>
      </c>
      <c r="C109" t="s">
        <v>4</v>
      </c>
      <c r="D109" t="s">
        <v>0</v>
      </c>
      <c r="E109">
        <v>4</v>
      </c>
      <c r="F109">
        <v>18.350000000000001</v>
      </c>
      <c r="G109">
        <v>2.5</v>
      </c>
    </row>
    <row r="110" spans="1:7" x14ac:dyDescent="0.2">
      <c r="A110" t="s">
        <v>3</v>
      </c>
      <c r="B110" t="s">
        <v>2</v>
      </c>
      <c r="C110" t="s">
        <v>4</v>
      </c>
      <c r="D110" t="s">
        <v>0</v>
      </c>
      <c r="E110">
        <v>2</v>
      </c>
      <c r="F110">
        <v>15.06</v>
      </c>
      <c r="G110">
        <v>3</v>
      </c>
    </row>
    <row r="111" spans="1:7" x14ac:dyDescent="0.2">
      <c r="A111" t="s">
        <v>3</v>
      </c>
      <c r="B111" t="s">
        <v>2</v>
      </c>
      <c r="C111" t="s">
        <v>4</v>
      </c>
      <c r="D111" t="s">
        <v>0</v>
      </c>
      <c r="E111">
        <v>4</v>
      </c>
      <c r="F111">
        <v>20.69</v>
      </c>
      <c r="G111">
        <v>2.4500000000000002</v>
      </c>
    </row>
    <row r="112" spans="1:7" x14ac:dyDescent="0.2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17.78</v>
      </c>
      <c r="G112">
        <v>3.27</v>
      </c>
    </row>
    <row r="113" spans="1:7" x14ac:dyDescent="0.2">
      <c r="A113" t="s">
        <v>5</v>
      </c>
      <c r="B113" t="s">
        <v>2</v>
      </c>
      <c r="C113" t="s">
        <v>4</v>
      </c>
      <c r="D113" t="s">
        <v>0</v>
      </c>
      <c r="E113">
        <v>3</v>
      </c>
      <c r="F113">
        <v>24.06</v>
      </c>
      <c r="G113">
        <v>3.6</v>
      </c>
    </row>
    <row r="114" spans="1:7" x14ac:dyDescent="0.2">
      <c r="A114" t="s">
        <v>5</v>
      </c>
      <c r="B114" t="s">
        <v>2</v>
      </c>
      <c r="C114" t="s">
        <v>4</v>
      </c>
      <c r="D114" t="s">
        <v>0</v>
      </c>
      <c r="E114">
        <v>3</v>
      </c>
      <c r="F114">
        <v>16.309999999999999</v>
      </c>
      <c r="G114">
        <v>2</v>
      </c>
    </row>
    <row r="115" spans="1:7" x14ac:dyDescent="0.2">
      <c r="A115" t="s">
        <v>3</v>
      </c>
      <c r="B115" t="s">
        <v>2</v>
      </c>
      <c r="C115" t="s">
        <v>4</v>
      </c>
      <c r="D115" t="s">
        <v>0</v>
      </c>
      <c r="E115">
        <v>3</v>
      </c>
      <c r="F115">
        <v>16.93</v>
      </c>
      <c r="G115">
        <v>3.07</v>
      </c>
    </row>
    <row r="116" spans="1:7" x14ac:dyDescent="0.2">
      <c r="A116" t="s">
        <v>5</v>
      </c>
      <c r="B116" t="s">
        <v>2</v>
      </c>
      <c r="C116" t="s">
        <v>4</v>
      </c>
      <c r="D116" t="s">
        <v>0</v>
      </c>
      <c r="E116">
        <v>3</v>
      </c>
      <c r="F116">
        <v>18.690000000000001</v>
      </c>
      <c r="G116">
        <v>2.31</v>
      </c>
    </row>
    <row r="117" spans="1:7" x14ac:dyDescent="0.2">
      <c r="A117" t="s">
        <v>5</v>
      </c>
      <c r="B117" t="s">
        <v>2</v>
      </c>
      <c r="C117" t="s">
        <v>4</v>
      </c>
      <c r="D117" t="s">
        <v>0</v>
      </c>
      <c r="E117">
        <v>3</v>
      </c>
      <c r="F117">
        <v>31.27</v>
      </c>
      <c r="G117">
        <v>5</v>
      </c>
    </row>
    <row r="118" spans="1:7" x14ac:dyDescent="0.2">
      <c r="A118" t="s">
        <v>5</v>
      </c>
      <c r="B118" t="s">
        <v>2</v>
      </c>
      <c r="C118" t="s">
        <v>4</v>
      </c>
      <c r="D118" t="s">
        <v>0</v>
      </c>
      <c r="E118">
        <v>3</v>
      </c>
      <c r="F118">
        <v>16.04</v>
      </c>
      <c r="G118">
        <v>2.2400000000000002</v>
      </c>
    </row>
    <row r="119" spans="1:7" x14ac:dyDescent="0.2">
      <c r="A119" t="s">
        <v>5</v>
      </c>
      <c r="B119" t="s">
        <v>6</v>
      </c>
      <c r="C119" t="s">
        <v>4</v>
      </c>
      <c r="D119" t="s">
        <v>0</v>
      </c>
      <c r="E119">
        <v>4</v>
      </c>
      <c r="F119">
        <v>38.01</v>
      </c>
      <c r="G119">
        <v>3</v>
      </c>
    </row>
    <row r="120" spans="1:7" x14ac:dyDescent="0.2">
      <c r="A120" t="s">
        <v>3</v>
      </c>
      <c r="B120" t="s">
        <v>2</v>
      </c>
      <c r="C120" t="s">
        <v>4</v>
      </c>
      <c r="D120" t="s">
        <v>0</v>
      </c>
      <c r="E120">
        <v>2</v>
      </c>
      <c r="F120">
        <v>26.41</v>
      </c>
      <c r="G120">
        <v>1.5</v>
      </c>
    </row>
    <row r="121" spans="1:7" x14ac:dyDescent="0.2">
      <c r="A121" t="s">
        <v>5</v>
      </c>
      <c r="B121" t="s">
        <v>6</v>
      </c>
      <c r="C121" t="s">
        <v>4</v>
      </c>
      <c r="D121" t="s">
        <v>0</v>
      </c>
      <c r="E121">
        <v>2</v>
      </c>
      <c r="F121">
        <v>11.24</v>
      </c>
      <c r="G121">
        <v>1.76</v>
      </c>
    </row>
    <row r="122" spans="1:7" x14ac:dyDescent="0.2">
      <c r="A122" t="s">
        <v>5</v>
      </c>
      <c r="B122" t="s">
        <v>2</v>
      </c>
      <c r="C122" t="s">
        <v>4</v>
      </c>
      <c r="D122" t="s">
        <v>0</v>
      </c>
      <c r="E122">
        <v>4</v>
      </c>
      <c r="F122">
        <v>48.27</v>
      </c>
      <c r="G122">
        <v>6.73</v>
      </c>
    </row>
    <row r="123" spans="1:7" x14ac:dyDescent="0.2">
      <c r="A123" t="s">
        <v>5</v>
      </c>
      <c r="B123" t="s">
        <v>6</v>
      </c>
      <c r="C123" t="s">
        <v>4</v>
      </c>
      <c r="D123" t="s">
        <v>0</v>
      </c>
      <c r="E123">
        <v>2</v>
      </c>
      <c r="F123">
        <v>20.29</v>
      </c>
      <c r="G123">
        <v>3.21</v>
      </c>
    </row>
    <row r="124" spans="1:7" x14ac:dyDescent="0.2">
      <c r="A124" t="s">
        <v>5</v>
      </c>
      <c r="B124" t="s">
        <v>6</v>
      </c>
      <c r="C124" t="s">
        <v>4</v>
      </c>
      <c r="D124" t="s">
        <v>0</v>
      </c>
      <c r="E124">
        <v>2</v>
      </c>
      <c r="F124">
        <v>13.81</v>
      </c>
      <c r="G124">
        <v>2</v>
      </c>
    </row>
    <row r="125" spans="1:7" x14ac:dyDescent="0.2">
      <c r="A125" t="s">
        <v>5</v>
      </c>
      <c r="B125" t="s">
        <v>6</v>
      </c>
      <c r="C125" t="s">
        <v>4</v>
      </c>
      <c r="D125" t="s">
        <v>0</v>
      </c>
      <c r="E125">
        <v>2</v>
      </c>
      <c r="F125">
        <v>11.02</v>
      </c>
      <c r="G125">
        <v>1.98</v>
      </c>
    </row>
    <row r="126" spans="1:7" x14ac:dyDescent="0.2">
      <c r="A126" t="s">
        <v>5</v>
      </c>
      <c r="B126" t="s">
        <v>6</v>
      </c>
      <c r="C126" t="s">
        <v>4</v>
      </c>
      <c r="D126" t="s">
        <v>0</v>
      </c>
      <c r="E126">
        <v>4</v>
      </c>
      <c r="F126">
        <v>18.29</v>
      </c>
      <c r="G126">
        <v>3.76</v>
      </c>
    </row>
    <row r="127" spans="1:7" x14ac:dyDescent="0.2">
      <c r="A127" t="s">
        <v>5</v>
      </c>
      <c r="B127" t="s">
        <v>2</v>
      </c>
      <c r="C127" t="s">
        <v>4</v>
      </c>
      <c r="D127" t="s">
        <v>0</v>
      </c>
      <c r="E127">
        <v>3</v>
      </c>
      <c r="F127">
        <v>17.59</v>
      </c>
      <c r="G127">
        <v>2.64</v>
      </c>
    </row>
    <row r="128" spans="1:7" x14ac:dyDescent="0.2">
      <c r="A128" t="s">
        <v>5</v>
      </c>
      <c r="B128" t="s">
        <v>2</v>
      </c>
      <c r="C128" t="s">
        <v>4</v>
      </c>
      <c r="D128" t="s">
        <v>0</v>
      </c>
      <c r="E128">
        <v>3</v>
      </c>
      <c r="F128">
        <v>20.079999999999998</v>
      </c>
      <c r="G128">
        <v>3.15</v>
      </c>
    </row>
    <row r="129" spans="1:7" x14ac:dyDescent="0.2">
      <c r="A129" t="s">
        <v>3</v>
      </c>
      <c r="B129" t="s">
        <v>2</v>
      </c>
      <c r="C129" t="s">
        <v>4</v>
      </c>
      <c r="D129" t="s">
        <v>0</v>
      </c>
      <c r="E129">
        <v>2</v>
      </c>
      <c r="F129">
        <v>16.45</v>
      </c>
      <c r="G129">
        <v>2.4700000000000002</v>
      </c>
    </row>
    <row r="130" spans="1:7" x14ac:dyDescent="0.2">
      <c r="A130" t="s">
        <v>3</v>
      </c>
      <c r="B130" t="s">
        <v>6</v>
      </c>
      <c r="C130" t="s">
        <v>4</v>
      </c>
      <c r="D130" t="s">
        <v>0</v>
      </c>
      <c r="E130">
        <v>1</v>
      </c>
      <c r="F130">
        <v>3.07</v>
      </c>
      <c r="G130">
        <v>1</v>
      </c>
    </row>
    <row r="131" spans="1:7" x14ac:dyDescent="0.2">
      <c r="A131" t="s">
        <v>5</v>
      </c>
      <c r="B131" t="s">
        <v>2</v>
      </c>
      <c r="C131" t="s">
        <v>4</v>
      </c>
      <c r="D131" t="s">
        <v>0</v>
      </c>
      <c r="E131">
        <v>2</v>
      </c>
      <c r="F131">
        <v>20.23</v>
      </c>
      <c r="G131">
        <v>2.0099999999999998</v>
      </c>
    </row>
    <row r="132" spans="1:7" x14ac:dyDescent="0.2">
      <c r="A132" t="s">
        <v>5</v>
      </c>
      <c r="B132" t="s">
        <v>6</v>
      </c>
      <c r="C132" t="s">
        <v>4</v>
      </c>
      <c r="D132" t="s">
        <v>0</v>
      </c>
      <c r="E132">
        <v>2</v>
      </c>
      <c r="F132">
        <v>15.01</v>
      </c>
      <c r="G132">
        <v>2.09</v>
      </c>
    </row>
    <row r="133" spans="1:7" x14ac:dyDescent="0.2">
      <c r="A133" t="s">
        <v>5</v>
      </c>
      <c r="B133" t="s">
        <v>2</v>
      </c>
      <c r="C133" t="s">
        <v>4</v>
      </c>
      <c r="D133" t="s">
        <v>0</v>
      </c>
      <c r="E133">
        <v>2</v>
      </c>
      <c r="F133">
        <v>12.02</v>
      </c>
      <c r="G133">
        <v>1.97</v>
      </c>
    </row>
    <row r="134" spans="1:7" x14ac:dyDescent="0.2">
      <c r="A134" t="s">
        <v>3</v>
      </c>
      <c r="B134" t="s">
        <v>2</v>
      </c>
      <c r="C134" t="s">
        <v>4</v>
      </c>
      <c r="D134" t="s">
        <v>0</v>
      </c>
      <c r="E134">
        <v>3</v>
      </c>
      <c r="F134">
        <v>17.07</v>
      </c>
      <c r="G134">
        <v>3</v>
      </c>
    </row>
    <row r="135" spans="1:7" x14ac:dyDescent="0.2">
      <c r="A135" t="s">
        <v>3</v>
      </c>
      <c r="B135" t="s">
        <v>6</v>
      </c>
      <c r="C135" t="s">
        <v>4</v>
      </c>
      <c r="D135" t="s">
        <v>0</v>
      </c>
      <c r="E135">
        <v>2</v>
      </c>
      <c r="F135">
        <v>26.86</v>
      </c>
      <c r="G135">
        <v>3.14</v>
      </c>
    </row>
    <row r="136" spans="1:7" x14ac:dyDescent="0.2">
      <c r="A136" t="s">
        <v>3</v>
      </c>
      <c r="B136" t="s">
        <v>6</v>
      </c>
      <c r="C136" t="s">
        <v>4</v>
      </c>
      <c r="D136" t="s">
        <v>0</v>
      </c>
      <c r="E136">
        <v>2</v>
      </c>
      <c r="F136">
        <v>25.28</v>
      </c>
      <c r="G136">
        <v>5</v>
      </c>
    </row>
    <row r="137" spans="1:7" x14ac:dyDescent="0.2">
      <c r="A137" t="s">
        <v>3</v>
      </c>
      <c r="B137" t="s">
        <v>2</v>
      </c>
      <c r="C137" t="s">
        <v>4</v>
      </c>
      <c r="D137" t="s">
        <v>0</v>
      </c>
      <c r="E137">
        <v>2</v>
      </c>
      <c r="F137">
        <v>14.73</v>
      </c>
      <c r="G137">
        <v>2.2000000000000002</v>
      </c>
    </row>
    <row r="138" spans="1:7" x14ac:dyDescent="0.2">
      <c r="A138" t="s">
        <v>5</v>
      </c>
      <c r="B138" t="s">
        <v>2</v>
      </c>
      <c r="C138" t="s">
        <v>4</v>
      </c>
      <c r="D138" t="s">
        <v>0</v>
      </c>
      <c r="E138">
        <v>2</v>
      </c>
      <c r="F138">
        <v>10.51</v>
      </c>
      <c r="G138">
        <v>1.25</v>
      </c>
    </row>
    <row r="139" spans="1:7" x14ac:dyDescent="0.2">
      <c r="A139" t="s">
        <v>5</v>
      </c>
      <c r="B139" t="s">
        <v>6</v>
      </c>
      <c r="C139" t="s">
        <v>4</v>
      </c>
      <c r="D139" t="s">
        <v>0</v>
      </c>
      <c r="E139">
        <v>2</v>
      </c>
      <c r="F139">
        <v>17.920000000000002</v>
      </c>
      <c r="G139">
        <v>3.08</v>
      </c>
    </row>
    <row r="140" spans="1:7" x14ac:dyDescent="0.2">
      <c r="A140" t="s">
        <v>3</v>
      </c>
      <c r="B140" t="s">
        <v>6</v>
      </c>
      <c r="C140" t="s">
        <v>4</v>
      </c>
      <c r="D140" t="s">
        <v>0</v>
      </c>
      <c r="E140">
        <v>3</v>
      </c>
      <c r="F140">
        <v>44.3</v>
      </c>
      <c r="G140">
        <v>2.5</v>
      </c>
    </row>
    <row r="141" spans="1:7" x14ac:dyDescent="0.2">
      <c r="A141" t="s">
        <v>3</v>
      </c>
      <c r="B141" t="s">
        <v>6</v>
      </c>
      <c r="C141" t="s">
        <v>4</v>
      </c>
      <c r="D141" t="s">
        <v>0</v>
      </c>
      <c r="E141">
        <v>2</v>
      </c>
      <c r="F141">
        <v>22.42</v>
      </c>
      <c r="G141">
        <v>3.48</v>
      </c>
    </row>
    <row r="142" spans="1:7" x14ac:dyDescent="0.2">
      <c r="A142" t="s">
        <v>3</v>
      </c>
      <c r="B142" t="s">
        <v>2</v>
      </c>
      <c r="C142" t="s">
        <v>4</v>
      </c>
      <c r="D142" t="s">
        <v>0</v>
      </c>
      <c r="E142">
        <v>2</v>
      </c>
      <c r="F142">
        <v>20.92</v>
      </c>
      <c r="G142">
        <v>4.08</v>
      </c>
    </row>
    <row r="143" spans="1:7" x14ac:dyDescent="0.2">
      <c r="A143" t="s">
        <v>5</v>
      </c>
      <c r="B143" t="s">
        <v>6</v>
      </c>
      <c r="C143" t="s">
        <v>4</v>
      </c>
      <c r="D143" t="s">
        <v>0</v>
      </c>
      <c r="E143">
        <v>2</v>
      </c>
      <c r="F143">
        <v>15.36</v>
      </c>
      <c r="G143">
        <v>1.64</v>
      </c>
    </row>
    <row r="144" spans="1:7" x14ac:dyDescent="0.2">
      <c r="A144" t="s">
        <v>5</v>
      </c>
      <c r="B144" t="s">
        <v>6</v>
      </c>
      <c r="C144" t="s">
        <v>4</v>
      </c>
      <c r="D144" t="s">
        <v>0</v>
      </c>
      <c r="E144">
        <v>2</v>
      </c>
      <c r="F144">
        <v>20.49</v>
      </c>
      <c r="G144">
        <v>4.0599999999999996</v>
      </c>
    </row>
    <row r="145" spans="1:7" x14ac:dyDescent="0.2">
      <c r="A145" t="s">
        <v>5</v>
      </c>
      <c r="B145" t="s">
        <v>6</v>
      </c>
      <c r="C145" t="s">
        <v>4</v>
      </c>
      <c r="D145" t="s">
        <v>0</v>
      </c>
      <c r="E145">
        <v>2</v>
      </c>
      <c r="F145">
        <v>25.21</v>
      </c>
      <c r="G145">
        <v>4.29</v>
      </c>
    </row>
    <row r="146" spans="1:7" x14ac:dyDescent="0.2">
      <c r="A146" t="s">
        <v>5</v>
      </c>
      <c r="B146" t="s">
        <v>2</v>
      </c>
      <c r="C146" t="s">
        <v>4</v>
      </c>
      <c r="D146" t="s">
        <v>0</v>
      </c>
      <c r="E146">
        <v>2</v>
      </c>
      <c r="F146">
        <v>18.239999999999998</v>
      </c>
      <c r="G146">
        <v>3.76</v>
      </c>
    </row>
    <row r="147" spans="1:7" x14ac:dyDescent="0.2">
      <c r="A147" t="s">
        <v>3</v>
      </c>
      <c r="B147" t="s">
        <v>6</v>
      </c>
      <c r="C147" t="s">
        <v>4</v>
      </c>
      <c r="D147" t="s">
        <v>0</v>
      </c>
      <c r="E147">
        <v>2</v>
      </c>
      <c r="F147">
        <v>14.31</v>
      </c>
      <c r="G147">
        <v>4</v>
      </c>
    </row>
    <row r="148" spans="1:7" x14ac:dyDescent="0.2">
      <c r="A148" t="s">
        <v>5</v>
      </c>
      <c r="B148" t="s">
        <v>2</v>
      </c>
      <c r="C148" t="s">
        <v>4</v>
      </c>
      <c r="D148" t="s">
        <v>0</v>
      </c>
      <c r="E148">
        <v>2</v>
      </c>
      <c r="F148">
        <v>14</v>
      </c>
      <c r="G148">
        <v>3</v>
      </c>
    </row>
    <row r="149" spans="1:7" x14ac:dyDescent="0.2">
      <c r="A149" t="s">
        <v>3</v>
      </c>
      <c r="B149" t="s">
        <v>2</v>
      </c>
      <c r="C149" t="s">
        <v>4</v>
      </c>
      <c r="D149" t="s">
        <v>0</v>
      </c>
      <c r="E149">
        <v>1</v>
      </c>
      <c r="F149">
        <v>7.25</v>
      </c>
      <c r="G149">
        <v>1</v>
      </c>
    </row>
    <row r="150" spans="1:7" x14ac:dyDescent="0.2">
      <c r="A150" t="s">
        <v>3</v>
      </c>
      <c r="B150" t="s">
        <v>6</v>
      </c>
      <c r="C150" t="s">
        <v>4</v>
      </c>
      <c r="D150" t="s">
        <v>0</v>
      </c>
      <c r="E150">
        <v>2</v>
      </c>
      <c r="F150">
        <v>10.59</v>
      </c>
      <c r="G150">
        <v>1.61</v>
      </c>
    </row>
    <row r="151" spans="1:7" x14ac:dyDescent="0.2">
      <c r="A151" t="s">
        <v>3</v>
      </c>
      <c r="B151" t="s">
        <v>6</v>
      </c>
      <c r="C151" t="s">
        <v>4</v>
      </c>
      <c r="D151" t="s">
        <v>0</v>
      </c>
      <c r="E151">
        <v>2</v>
      </c>
      <c r="F151">
        <v>10.63</v>
      </c>
      <c r="G151">
        <v>2</v>
      </c>
    </row>
    <row r="152" spans="1:7" x14ac:dyDescent="0.2">
      <c r="A152" t="s">
        <v>5</v>
      </c>
      <c r="B152" t="s">
        <v>6</v>
      </c>
      <c r="C152" t="s">
        <v>4</v>
      </c>
      <c r="D152" t="s">
        <v>0</v>
      </c>
      <c r="E152">
        <v>3</v>
      </c>
      <c r="F152">
        <v>50.81</v>
      </c>
      <c r="G152">
        <v>10</v>
      </c>
    </row>
    <row r="153" spans="1:7" x14ac:dyDescent="0.2">
      <c r="A153" t="s">
        <v>5</v>
      </c>
      <c r="B153" t="s">
        <v>6</v>
      </c>
      <c r="C153" t="s">
        <v>4</v>
      </c>
      <c r="D153" t="s">
        <v>0</v>
      </c>
      <c r="E153">
        <v>2</v>
      </c>
      <c r="F153">
        <v>15.81</v>
      </c>
      <c r="G153">
        <v>3.16</v>
      </c>
    </row>
    <row r="154" spans="1:7" x14ac:dyDescent="0.2">
      <c r="A154" t="s">
        <v>5</v>
      </c>
      <c r="B154" t="s">
        <v>6</v>
      </c>
      <c r="C154" t="s">
        <v>4</v>
      </c>
      <c r="D154" t="s">
        <v>0</v>
      </c>
      <c r="E154">
        <v>3</v>
      </c>
      <c r="F154">
        <v>26.59</v>
      </c>
      <c r="G154">
        <v>3.41</v>
      </c>
    </row>
    <row r="155" spans="1:7" x14ac:dyDescent="0.2">
      <c r="A155" t="s">
        <v>5</v>
      </c>
      <c r="B155" t="s">
        <v>6</v>
      </c>
      <c r="C155" t="s">
        <v>4</v>
      </c>
      <c r="D155" t="s">
        <v>0</v>
      </c>
      <c r="E155">
        <v>4</v>
      </c>
      <c r="F155">
        <v>38.729999999999997</v>
      </c>
      <c r="G155">
        <v>3</v>
      </c>
    </row>
    <row r="156" spans="1:7" x14ac:dyDescent="0.2">
      <c r="A156" t="s">
        <v>5</v>
      </c>
      <c r="B156" t="s">
        <v>6</v>
      </c>
      <c r="C156" t="s">
        <v>4</v>
      </c>
      <c r="D156" t="s">
        <v>0</v>
      </c>
      <c r="E156">
        <v>2</v>
      </c>
      <c r="F156">
        <v>24.27</v>
      </c>
      <c r="G156">
        <v>2.0299999999999998</v>
      </c>
    </row>
    <row r="157" spans="1:7" x14ac:dyDescent="0.2">
      <c r="A157" t="s">
        <v>3</v>
      </c>
      <c r="B157" t="s">
        <v>6</v>
      </c>
      <c r="C157" t="s">
        <v>4</v>
      </c>
      <c r="D157" t="s">
        <v>0</v>
      </c>
      <c r="E157">
        <v>2</v>
      </c>
      <c r="F157">
        <v>12.76</v>
      </c>
      <c r="G157">
        <v>2.23</v>
      </c>
    </row>
    <row r="158" spans="1:7" x14ac:dyDescent="0.2">
      <c r="A158" t="s">
        <v>5</v>
      </c>
      <c r="B158" t="s">
        <v>6</v>
      </c>
      <c r="C158" t="s">
        <v>4</v>
      </c>
      <c r="D158" t="s">
        <v>0</v>
      </c>
      <c r="E158">
        <v>3</v>
      </c>
      <c r="F158">
        <v>30.06</v>
      </c>
      <c r="G158">
        <v>2</v>
      </c>
    </row>
    <row r="159" spans="1:7" x14ac:dyDescent="0.2">
      <c r="A159" t="s">
        <v>5</v>
      </c>
      <c r="B159" t="s">
        <v>6</v>
      </c>
      <c r="C159" t="s">
        <v>4</v>
      </c>
      <c r="D159" t="s">
        <v>0</v>
      </c>
      <c r="E159">
        <v>4</v>
      </c>
      <c r="F159">
        <v>25.89</v>
      </c>
      <c r="G159">
        <v>5.16</v>
      </c>
    </row>
    <row r="160" spans="1:7" x14ac:dyDescent="0.2">
      <c r="A160" t="s">
        <v>5</v>
      </c>
      <c r="B160" t="s">
        <v>2</v>
      </c>
      <c r="C160" t="s">
        <v>4</v>
      </c>
      <c r="D160" t="s">
        <v>0</v>
      </c>
      <c r="E160">
        <v>4</v>
      </c>
      <c r="F160">
        <v>48.33</v>
      </c>
      <c r="G160">
        <v>9</v>
      </c>
    </row>
    <row r="161" spans="1:7" x14ac:dyDescent="0.2">
      <c r="A161" t="s">
        <v>3</v>
      </c>
      <c r="B161" t="s">
        <v>6</v>
      </c>
      <c r="C161" t="s">
        <v>4</v>
      </c>
      <c r="D161" t="s">
        <v>0</v>
      </c>
      <c r="E161">
        <v>2</v>
      </c>
      <c r="F161">
        <v>13.27</v>
      </c>
      <c r="G161">
        <v>2.5</v>
      </c>
    </row>
    <row r="162" spans="1:7" x14ac:dyDescent="0.2">
      <c r="A162" t="s">
        <v>3</v>
      </c>
      <c r="B162" t="s">
        <v>6</v>
      </c>
      <c r="C162" t="s">
        <v>4</v>
      </c>
      <c r="D162" t="s">
        <v>0</v>
      </c>
      <c r="E162">
        <v>3</v>
      </c>
      <c r="F162">
        <v>28.17</v>
      </c>
      <c r="G162">
        <v>6.5</v>
      </c>
    </row>
    <row r="163" spans="1:7" x14ac:dyDescent="0.2">
      <c r="A163" t="s">
        <v>3</v>
      </c>
      <c r="B163" t="s">
        <v>6</v>
      </c>
      <c r="C163" t="s">
        <v>4</v>
      </c>
      <c r="D163" t="s">
        <v>0</v>
      </c>
      <c r="E163">
        <v>2</v>
      </c>
      <c r="F163">
        <v>12.9</v>
      </c>
      <c r="G163">
        <v>1.1000000000000001</v>
      </c>
    </row>
    <row r="164" spans="1:7" x14ac:dyDescent="0.2">
      <c r="A164" t="s">
        <v>5</v>
      </c>
      <c r="B164" t="s">
        <v>6</v>
      </c>
      <c r="C164" t="s">
        <v>4</v>
      </c>
      <c r="D164" t="s">
        <v>0</v>
      </c>
      <c r="E164">
        <v>5</v>
      </c>
      <c r="F164">
        <v>28.15</v>
      </c>
      <c r="G164">
        <v>3</v>
      </c>
    </row>
    <row r="165" spans="1:7" x14ac:dyDescent="0.2">
      <c r="A165" t="s">
        <v>5</v>
      </c>
      <c r="B165" t="s">
        <v>6</v>
      </c>
      <c r="C165" t="s">
        <v>4</v>
      </c>
      <c r="D165" t="s">
        <v>0</v>
      </c>
      <c r="E165">
        <v>2</v>
      </c>
      <c r="F165">
        <v>11.59</v>
      </c>
      <c r="G165">
        <v>1.5</v>
      </c>
    </row>
    <row r="166" spans="1:7" x14ac:dyDescent="0.2">
      <c r="A166" t="s">
        <v>5</v>
      </c>
      <c r="B166" t="s">
        <v>6</v>
      </c>
      <c r="C166" t="s">
        <v>4</v>
      </c>
      <c r="D166" t="s">
        <v>0</v>
      </c>
      <c r="E166">
        <v>2</v>
      </c>
      <c r="F166">
        <v>7.74</v>
      </c>
      <c r="G166">
        <v>1.44</v>
      </c>
    </row>
    <row r="167" spans="1:7" x14ac:dyDescent="0.2">
      <c r="A167" t="s">
        <v>3</v>
      </c>
      <c r="B167" t="s">
        <v>6</v>
      </c>
      <c r="C167" t="s">
        <v>4</v>
      </c>
      <c r="D167" t="s">
        <v>0</v>
      </c>
      <c r="E167">
        <v>4</v>
      </c>
      <c r="F167">
        <v>30.14</v>
      </c>
      <c r="G167">
        <v>3.09</v>
      </c>
    </row>
    <row r="168" spans="1:7" x14ac:dyDescent="0.2">
      <c r="A168" t="s">
        <v>5</v>
      </c>
      <c r="B168" t="s">
        <v>2</v>
      </c>
      <c r="C168" t="s">
        <v>4</v>
      </c>
      <c r="D168" t="s">
        <v>0</v>
      </c>
      <c r="E168">
        <v>4</v>
      </c>
      <c r="F168">
        <v>20.45</v>
      </c>
      <c r="G168">
        <v>3</v>
      </c>
    </row>
    <row r="169" spans="1:7" x14ac:dyDescent="0.2">
      <c r="A169" t="s">
        <v>5</v>
      </c>
      <c r="B169" t="s">
        <v>2</v>
      </c>
      <c r="C169" t="s">
        <v>4</v>
      </c>
      <c r="D169" t="s">
        <v>0</v>
      </c>
      <c r="E169">
        <v>2</v>
      </c>
      <c r="F169">
        <v>13.28</v>
      </c>
      <c r="G169">
        <v>2.72</v>
      </c>
    </row>
    <row r="170" spans="1:7" x14ac:dyDescent="0.2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22.12</v>
      </c>
      <c r="G170">
        <v>2.88</v>
      </c>
    </row>
    <row r="171" spans="1:7" x14ac:dyDescent="0.2">
      <c r="A171" t="s">
        <v>5</v>
      </c>
      <c r="B171" t="s">
        <v>6</v>
      </c>
      <c r="C171" t="s">
        <v>4</v>
      </c>
      <c r="D171" t="s">
        <v>0</v>
      </c>
      <c r="E171">
        <v>4</v>
      </c>
      <c r="F171">
        <v>24.01</v>
      </c>
      <c r="G171">
        <v>2</v>
      </c>
    </row>
    <row r="172" spans="1:7" x14ac:dyDescent="0.2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15.69</v>
      </c>
      <c r="G172">
        <v>3</v>
      </c>
    </row>
    <row r="173" spans="1:7" x14ac:dyDescent="0.2">
      <c r="A173" t="s">
        <v>5</v>
      </c>
      <c r="B173" t="s">
        <v>2</v>
      </c>
      <c r="C173" t="s">
        <v>4</v>
      </c>
      <c r="D173" t="s">
        <v>0</v>
      </c>
      <c r="E173">
        <v>2</v>
      </c>
      <c r="F173">
        <v>11.61</v>
      </c>
      <c r="G173">
        <v>3.39</v>
      </c>
    </row>
    <row r="174" spans="1:7" x14ac:dyDescent="0.2">
      <c r="A174" t="s">
        <v>5</v>
      </c>
      <c r="B174" t="s">
        <v>2</v>
      </c>
      <c r="C174" t="s">
        <v>4</v>
      </c>
      <c r="D174" t="s">
        <v>0</v>
      </c>
      <c r="E174">
        <v>2</v>
      </c>
      <c r="F174">
        <v>10.77</v>
      </c>
      <c r="G174">
        <v>1.47</v>
      </c>
    </row>
    <row r="175" spans="1:7" x14ac:dyDescent="0.2">
      <c r="A175" t="s">
        <v>5</v>
      </c>
      <c r="B175" t="s">
        <v>6</v>
      </c>
      <c r="C175" t="s">
        <v>4</v>
      </c>
      <c r="D175" t="s">
        <v>0</v>
      </c>
      <c r="E175">
        <v>2</v>
      </c>
      <c r="F175">
        <v>15.53</v>
      </c>
      <c r="G175">
        <v>3</v>
      </c>
    </row>
    <row r="176" spans="1:7" x14ac:dyDescent="0.2">
      <c r="A176" t="s">
        <v>5</v>
      </c>
      <c r="B176" t="s">
        <v>2</v>
      </c>
      <c r="C176" t="s">
        <v>4</v>
      </c>
      <c r="D176" t="s">
        <v>0</v>
      </c>
      <c r="E176">
        <v>2</v>
      </c>
      <c r="F176">
        <v>10.07</v>
      </c>
      <c r="G176">
        <v>1.25</v>
      </c>
    </row>
    <row r="177" spans="1:7" x14ac:dyDescent="0.2">
      <c r="A177" t="s">
        <v>5</v>
      </c>
      <c r="B177" t="s">
        <v>6</v>
      </c>
      <c r="C177" t="s">
        <v>4</v>
      </c>
      <c r="D177" t="s">
        <v>0</v>
      </c>
      <c r="E177">
        <v>2</v>
      </c>
      <c r="F177">
        <v>12.6</v>
      </c>
      <c r="G177">
        <v>1</v>
      </c>
    </row>
    <row r="178" spans="1:7" x14ac:dyDescent="0.2">
      <c r="A178" t="s">
        <v>5</v>
      </c>
      <c r="B178" t="s">
        <v>6</v>
      </c>
      <c r="C178" t="s">
        <v>4</v>
      </c>
      <c r="D178" t="s">
        <v>0</v>
      </c>
      <c r="E178">
        <v>2</v>
      </c>
      <c r="F178">
        <v>32.83</v>
      </c>
      <c r="G178">
        <v>1.17</v>
      </c>
    </row>
    <row r="179" spans="1:7" x14ac:dyDescent="0.2">
      <c r="A179" t="s">
        <v>3</v>
      </c>
      <c r="B179" t="s">
        <v>2</v>
      </c>
      <c r="C179" t="s">
        <v>4</v>
      </c>
      <c r="D179" t="s">
        <v>0</v>
      </c>
      <c r="E179">
        <v>3</v>
      </c>
      <c r="F179">
        <v>35.83</v>
      </c>
      <c r="G179">
        <v>4.67</v>
      </c>
    </row>
    <row r="180" spans="1:7" x14ac:dyDescent="0.2">
      <c r="A180" t="s">
        <v>5</v>
      </c>
      <c r="B180" t="s">
        <v>2</v>
      </c>
      <c r="C180" t="s">
        <v>4</v>
      </c>
      <c r="D180" t="s">
        <v>0</v>
      </c>
      <c r="E180">
        <v>3</v>
      </c>
      <c r="F180">
        <v>29.03</v>
      </c>
      <c r="G180">
        <v>5.92</v>
      </c>
    </row>
    <row r="181" spans="1:7" x14ac:dyDescent="0.2">
      <c r="A181" t="s">
        <v>3</v>
      </c>
      <c r="B181" t="s">
        <v>6</v>
      </c>
      <c r="C181" t="s">
        <v>4</v>
      </c>
      <c r="D181" t="s">
        <v>0</v>
      </c>
      <c r="E181">
        <v>2</v>
      </c>
      <c r="F181">
        <v>27.18</v>
      </c>
      <c r="G181">
        <v>2</v>
      </c>
    </row>
    <row r="182" spans="1:7" x14ac:dyDescent="0.2">
      <c r="A182" t="s">
        <v>5</v>
      </c>
      <c r="B182" t="s">
        <v>6</v>
      </c>
      <c r="C182" t="s">
        <v>4</v>
      </c>
      <c r="D182" t="s">
        <v>0</v>
      </c>
      <c r="E182">
        <v>2</v>
      </c>
      <c r="F182">
        <v>22.67</v>
      </c>
      <c r="G182">
        <v>2</v>
      </c>
    </row>
    <row r="183" spans="1:7" x14ac:dyDescent="0.2">
      <c r="A183" t="s">
        <v>5</v>
      </c>
      <c r="B183" t="s">
        <v>2</v>
      </c>
      <c r="C183" t="s">
        <v>4</v>
      </c>
      <c r="D183" t="s">
        <v>0</v>
      </c>
      <c r="E183">
        <v>2</v>
      </c>
      <c r="F183">
        <v>17.82</v>
      </c>
      <c r="G183">
        <v>1.75</v>
      </c>
    </row>
    <row r="184" spans="1:7" x14ac:dyDescent="0.2">
      <c r="A184" t="s">
        <v>5</v>
      </c>
      <c r="B184" t="s">
        <v>2</v>
      </c>
      <c r="C184" t="s">
        <v>1</v>
      </c>
      <c r="D184" t="s">
        <v>7</v>
      </c>
      <c r="E184">
        <v>4</v>
      </c>
      <c r="F184">
        <v>27.2</v>
      </c>
      <c r="G184">
        <v>4</v>
      </c>
    </row>
    <row r="185" spans="1:7" x14ac:dyDescent="0.2">
      <c r="A185" t="s">
        <v>5</v>
      </c>
      <c r="B185" t="s">
        <v>2</v>
      </c>
      <c r="C185" t="s">
        <v>1</v>
      </c>
      <c r="D185" t="s">
        <v>7</v>
      </c>
      <c r="E185">
        <v>2</v>
      </c>
      <c r="F185">
        <v>22.76</v>
      </c>
      <c r="G185">
        <v>3</v>
      </c>
    </row>
    <row r="186" spans="1:7" x14ac:dyDescent="0.2">
      <c r="A186" t="s">
        <v>5</v>
      </c>
      <c r="B186" t="s">
        <v>2</v>
      </c>
      <c r="C186" t="s">
        <v>1</v>
      </c>
      <c r="D186" t="s">
        <v>7</v>
      </c>
      <c r="E186">
        <v>2</v>
      </c>
      <c r="F186">
        <v>17.29</v>
      </c>
      <c r="G186">
        <v>2.71</v>
      </c>
    </row>
    <row r="187" spans="1:7" x14ac:dyDescent="0.2">
      <c r="A187" t="s">
        <v>5</v>
      </c>
      <c r="B187" t="s">
        <v>6</v>
      </c>
      <c r="C187" t="s">
        <v>1</v>
      </c>
      <c r="D187" t="s">
        <v>7</v>
      </c>
      <c r="E187">
        <v>2</v>
      </c>
      <c r="F187">
        <v>19.440000000000001</v>
      </c>
      <c r="G187">
        <v>3</v>
      </c>
    </row>
    <row r="188" spans="1:7" x14ac:dyDescent="0.2">
      <c r="A188" t="s">
        <v>5</v>
      </c>
      <c r="B188" t="s">
        <v>2</v>
      </c>
      <c r="C188" t="s">
        <v>1</v>
      </c>
      <c r="D188" t="s">
        <v>7</v>
      </c>
      <c r="E188">
        <v>2</v>
      </c>
      <c r="F188">
        <v>16.66</v>
      </c>
      <c r="G188">
        <v>3.4</v>
      </c>
    </row>
    <row r="189" spans="1:7" x14ac:dyDescent="0.2">
      <c r="A189" t="s">
        <v>3</v>
      </c>
      <c r="B189" t="s">
        <v>2</v>
      </c>
      <c r="C189" t="s">
        <v>1</v>
      </c>
      <c r="D189" t="s">
        <v>7</v>
      </c>
      <c r="E189">
        <v>1</v>
      </c>
      <c r="F189">
        <v>10.07</v>
      </c>
      <c r="G189">
        <v>1.83</v>
      </c>
    </row>
    <row r="190" spans="1:7" x14ac:dyDescent="0.2">
      <c r="A190" t="s">
        <v>5</v>
      </c>
      <c r="B190" t="s">
        <v>6</v>
      </c>
      <c r="C190" t="s">
        <v>1</v>
      </c>
      <c r="D190" t="s">
        <v>7</v>
      </c>
      <c r="E190">
        <v>2</v>
      </c>
      <c r="F190">
        <v>32.68</v>
      </c>
      <c r="G190">
        <v>5</v>
      </c>
    </row>
    <row r="191" spans="1:7" x14ac:dyDescent="0.2">
      <c r="A191" t="s">
        <v>5</v>
      </c>
      <c r="B191" t="s">
        <v>2</v>
      </c>
      <c r="C191" t="s">
        <v>1</v>
      </c>
      <c r="D191" t="s">
        <v>7</v>
      </c>
      <c r="E191">
        <v>2</v>
      </c>
      <c r="F191">
        <v>15.98</v>
      </c>
      <c r="G191">
        <v>2.0299999999999998</v>
      </c>
    </row>
    <row r="192" spans="1:7" x14ac:dyDescent="0.2">
      <c r="A192" t="s">
        <v>3</v>
      </c>
      <c r="B192" t="s">
        <v>2</v>
      </c>
      <c r="C192" t="s">
        <v>1</v>
      </c>
      <c r="D192" t="s">
        <v>7</v>
      </c>
      <c r="E192">
        <v>4</v>
      </c>
      <c r="F192">
        <v>34.83</v>
      </c>
      <c r="G192">
        <v>5.17</v>
      </c>
    </row>
    <row r="193" spans="1:7" x14ac:dyDescent="0.2">
      <c r="A193" t="s">
        <v>5</v>
      </c>
      <c r="B193" t="s">
        <v>2</v>
      </c>
      <c r="C193" t="s">
        <v>1</v>
      </c>
      <c r="D193" t="s">
        <v>7</v>
      </c>
      <c r="E193">
        <v>2</v>
      </c>
      <c r="F193">
        <v>13.03</v>
      </c>
      <c r="G193">
        <v>2</v>
      </c>
    </row>
    <row r="194" spans="1:7" x14ac:dyDescent="0.2">
      <c r="A194" t="s">
        <v>5</v>
      </c>
      <c r="B194" t="s">
        <v>2</v>
      </c>
      <c r="C194" t="s">
        <v>1</v>
      </c>
      <c r="D194" t="s">
        <v>7</v>
      </c>
      <c r="E194">
        <v>2</v>
      </c>
      <c r="F194">
        <v>18.28</v>
      </c>
      <c r="G194">
        <v>4</v>
      </c>
    </row>
    <row r="195" spans="1:7" x14ac:dyDescent="0.2">
      <c r="A195" t="s">
        <v>5</v>
      </c>
      <c r="B195" t="s">
        <v>2</v>
      </c>
      <c r="C195" t="s">
        <v>1</v>
      </c>
      <c r="D195" t="s">
        <v>7</v>
      </c>
      <c r="E195">
        <v>2</v>
      </c>
      <c r="F195">
        <v>24.71</v>
      </c>
      <c r="G195">
        <v>5.85</v>
      </c>
    </row>
    <row r="196" spans="1:7" x14ac:dyDescent="0.2">
      <c r="A196" t="s">
        <v>5</v>
      </c>
      <c r="B196" t="s">
        <v>2</v>
      </c>
      <c r="C196" t="s">
        <v>1</v>
      </c>
      <c r="D196" t="s">
        <v>7</v>
      </c>
      <c r="E196">
        <v>2</v>
      </c>
      <c r="F196">
        <v>21.16</v>
      </c>
      <c r="G196">
        <v>3</v>
      </c>
    </row>
    <row r="197" spans="1:7" x14ac:dyDescent="0.2">
      <c r="A197" t="s">
        <v>3</v>
      </c>
      <c r="B197" t="s">
        <v>2</v>
      </c>
      <c r="C197" t="s">
        <v>1</v>
      </c>
      <c r="D197" t="s">
        <v>7</v>
      </c>
      <c r="E197">
        <v>2</v>
      </c>
      <c r="F197">
        <v>10.65</v>
      </c>
      <c r="G197">
        <v>1.5</v>
      </c>
    </row>
    <row r="198" spans="1:7" x14ac:dyDescent="0.2">
      <c r="A198" t="s">
        <v>3</v>
      </c>
      <c r="B198" t="s">
        <v>2</v>
      </c>
      <c r="C198" t="s">
        <v>1</v>
      </c>
      <c r="D198" t="s">
        <v>7</v>
      </c>
      <c r="E198">
        <v>2</v>
      </c>
      <c r="F198">
        <v>12.43</v>
      </c>
      <c r="G198">
        <v>1.8</v>
      </c>
    </row>
    <row r="199" spans="1:7" x14ac:dyDescent="0.2">
      <c r="A199" t="s">
        <v>3</v>
      </c>
      <c r="B199" t="s">
        <v>2</v>
      </c>
      <c r="C199" t="s">
        <v>1</v>
      </c>
      <c r="D199" t="s">
        <v>7</v>
      </c>
      <c r="E199">
        <v>4</v>
      </c>
      <c r="F199">
        <v>24.08</v>
      </c>
      <c r="G199">
        <v>2.92</v>
      </c>
    </row>
    <row r="200" spans="1:7" x14ac:dyDescent="0.2">
      <c r="A200" t="s">
        <v>5</v>
      </c>
      <c r="B200" t="s">
        <v>2</v>
      </c>
      <c r="C200" t="s">
        <v>1</v>
      </c>
      <c r="D200" t="s">
        <v>7</v>
      </c>
      <c r="E200">
        <v>2</v>
      </c>
      <c r="F200">
        <v>11.69</v>
      </c>
      <c r="G200">
        <v>2.31</v>
      </c>
    </row>
    <row r="201" spans="1:7" x14ac:dyDescent="0.2">
      <c r="A201" t="s">
        <v>3</v>
      </c>
      <c r="B201" t="s">
        <v>2</v>
      </c>
      <c r="C201" t="s">
        <v>1</v>
      </c>
      <c r="D201" t="s">
        <v>7</v>
      </c>
      <c r="E201">
        <v>2</v>
      </c>
      <c r="F201">
        <v>13.42</v>
      </c>
      <c r="G201">
        <v>1.68</v>
      </c>
    </row>
    <row r="202" spans="1:7" x14ac:dyDescent="0.2">
      <c r="A202" t="s">
        <v>5</v>
      </c>
      <c r="B202" t="s">
        <v>2</v>
      </c>
      <c r="C202" t="s">
        <v>1</v>
      </c>
      <c r="D202" t="s">
        <v>7</v>
      </c>
      <c r="E202">
        <v>2</v>
      </c>
      <c r="F202">
        <v>14.26</v>
      </c>
      <c r="G202">
        <v>2.5</v>
      </c>
    </row>
    <row r="203" spans="1:7" x14ac:dyDescent="0.2">
      <c r="A203" t="s">
        <v>5</v>
      </c>
      <c r="B203" t="s">
        <v>2</v>
      </c>
      <c r="C203" t="s">
        <v>1</v>
      </c>
      <c r="D203" t="s">
        <v>7</v>
      </c>
      <c r="E203">
        <v>2</v>
      </c>
      <c r="F203">
        <v>15.95</v>
      </c>
      <c r="G203">
        <v>2</v>
      </c>
    </row>
    <row r="204" spans="1:7" x14ac:dyDescent="0.2">
      <c r="A204" t="s">
        <v>3</v>
      </c>
      <c r="B204" t="s">
        <v>2</v>
      </c>
      <c r="C204" t="s">
        <v>1</v>
      </c>
      <c r="D204" t="s">
        <v>7</v>
      </c>
      <c r="E204">
        <v>2</v>
      </c>
      <c r="F204">
        <v>12.48</v>
      </c>
      <c r="G204">
        <v>2.52</v>
      </c>
    </row>
    <row r="205" spans="1:7" x14ac:dyDescent="0.2">
      <c r="A205" t="s">
        <v>3</v>
      </c>
      <c r="B205" t="s">
        <v>2</v>
      </c>
      <c r="C205" t="s">
        <v>1</v>
      </c>
      <c r="D205" t="s">
        <v>7</v>
      </c>
      <c r="E205">
        <v>6</v>
      </c>
      <c r="F205">
        <v>29.8</v>
      </c>
      <c r="G205">
        <v>4.2</v>
      </c>
    </row>
    <row r="206" spans="1:7" x14ac:dyDescent="0.2">
      <c r="A206" t="s">
        <v>5</v>
      </c>
      <c r="B206" t="s">
        <v>2</v>
      </c>
      <c r="C206" t="s">
        <v>1</v>
      </c>
      <c r="D206" t="s">
        <v>7</v>
      </c>
      <c r="E206">
        <v>2</v>
      </c>
      <c r="F206">
        <v>8.52</v>
      </c>
      <c r="G206">
        <v>1.48</v>
      </c>
    </row>
    <row r="207" spans="1:7" x14ac:dyDescent="0.2">
      <c r="A207" t="s">
        <v>3</v>
      </c>
      <c r="B207" t="s">
        <v>2</v>
      </c>
      <c r="C207" t="s">
        <v>1</v>
      </c>
      <c r="D207" t="s">
        <v>7</v>
      </c>
      <c r="E207">
        <v>2</v>
      </c>
      <c r="F207">
        <v>14.52</v>
      </c>
      <c r="G207">
        <v>2</v>
      </c>
    </row>
    <row r="208" spans="1:7" x14ac:dyDescent="0.2">
      <c r="A208" t="s">
        <v>3</v>
      </c>
      <c r="B208" t="s">
        <v>2</v>
      </c>
      <c r="C208" t="s">
        <v>1</v>
      </c>
      <c r="D208" t="s">
        <v>7</v>
      </c>
      <c r="E208">
        <v>2</v>
      </c>
      <c r="F208">
        <v>11.38</v>
      </c>
      <c r="G208">
        <v>2</v>
      </c>
    </row>
    <row r="209" spans="1:7" x14ac:dyDescent="0.2">
      <c r="A209" t="s">
        <v>5</v>
      </c>
      <c r="B209" t="s">
        <v>2</v>
      </c>
      <c r="C209" t="s">
        <v>1</v>
      </c>
      <c r="D209" t="s">
        <v>7</v>
      </c>
      <c r="E209">
        <v>3</v>
      </c>
      <c r="F209">
        <v>22.82</v>
      </c>
      <c r="G209">
        <v>2.1800000000000002</v>
      </c>
    </row>
    <row r="210" spans="1:7" x14ac:dyDescent="0.2">
      <c r="A210" t="s">
        <v>5</v>
      </c>
      <c r="B210" t="s">
        <v>2</v>
      </c>
      <c r="C210" t="s">
        <v>1</v>
      </c>
      <c r="D210" t="s">
        <v>7</v>
      </c>
      <c r="E210">
        <v>2</v>
      </c>
      <c r="F210">
        <v>19.079999999999998</v>
      </c>
      <c r="G210">
        <v>1.5</v>
      </c>
    </row>
    <row r="211" spans="1:7" x14ac:dyDescent="0.2">
      <c r="A211" t="s">
        <v>3</v>
      </c>
      <c r="B211" t="s">
        <v>2</v>
      </c>
      <c r="C211" t="s">
        <v>1</v>
      </c>
      <c r="D211" t="s">
        <v>7</v>
      </c>
      <c r="E211">
        <v>2</v>
      </c>
      <c r="F211">
        <v>20.27</v>
      </c>
      <c r="G211">
        <v>2.83</v>
      </c>
    </row>
    <row r="212" spans="1:7" x14ac:dyDescent="0.2">
      <c r="A212" t="s">
        <v>3</v>
      </c>
      <c r="B212" t="s">
        <v>2</v>
      </c>
      <c r="C212" t="s">
        <v>1</v>
      </c>
      <c r="D212" t="s">
        <v>7</v>
      </c>
      <c r="E212">
        <v>2</v>
      </c>
      <c r="F212">
        <v>11.17</v>
      </c>
      <c r="G212">
        <v>1.5</v>
      </c>
    </row>
    <row r="213" spans="1:7" x14ac:dyDescent="0.2">
      <c r="A213" t="s">
        <v>3</v>
      </c>
      <c r="B213" t="s">
        <v>2</v>
      </c>
      <c r="C213" t="s">
        <v>1</v>
      </c>
      <c r="D213" t="s">
        <v>7</v>
      </c>
      <c r="E213">
        <v>2</v>
      </c>
      <c r="F213">
        <v>12.26</v>
      </c>
      <c r="G213">
        <v>2</v>
      </c>
    </row>
    <row r="214" spans="1:7" x14ac:dyDescent="0.2">
      <c r="A214" t="s">
        <v>3</v>
      </c>
      <c r="B214" t="s">
        <v>2</v>
      </c>
      <c r="C214" t="s">
        <v>1</v>
      </c>
      <c r="D214" t="s">
        <v>7</v>
      </c>
      <c r="E214">
        <v>2</v>
      </c>
      <c r="F214">
        <v>18.260000000000002</v>
      </c>
      <c r="G214">
        <v>3.25</v>
      </c>
    </row>
    <row r="215" spans="1:7" x14ac:dyDescent="0.2">
      <c r="A215" t="s">
        <v>3</v>
      </c>
      <c r="B215" t="s">
        <v>2</v>
      </c>
      <c r="C215" t="s">
        <v>1</v>
      </c>
      <c r="D215" t="s">
        <v>7</v>
      </c>
      <c r="E215">
        <v>2</v>
      </c>
      <c r="F215">
        <v>8.51</v>
      </c>
      <c r="G215">
        <v>1.25</v>
      </c>
    </row>
    <row r="216" spans="1:7" x14ac:dyDescent="0.2">
      <c r="A216" t="s">
        <v>3</v>
      </c>
      <c r="B216" t="s">
        <v>2</v>
      </c>
      <c r="C216" t="s">
        <v>1</v>
      </c>
      <c r="D216" t="s">
        <v>7</v>
      </c>
      <c r="E216">
        <v>2</v>
      </c>
      <c r="F216">
        <v>10.33</v>
      </c>
      <c r="G216">
        <v>2</v>
      </c>
    </row>
    <row r="217" spans="1:7" x14ac:dyDescent="0.2">
      <c r="A217" t="s">
        <v>3</v>
      </c>
      <c r="B217" t="s">
        <v>2</v>
      </c>
      <c r="C217" t="s">
        <v>1</v>
      </c>
      <c r="D217" t="s">
        <v>7</v>
      </c>
      <c r="E217">
        <v>2</v>
      </c>
      <c r="F217">
        <v>14.15</v>
      </c>
      <c r="G217">
        <v>2</v>
      </c>
    </row>
    <row r="218" spans="1:7" x14ac:dyDescent="0.2">
      <c r="A218" t="s">
        <v>5</v>
      </c>
      <c r="B218" t="s">
        <v>6</v>
      </c>
      <c r="C218" t="s">
        <v>1</v>
      </c>
      <c r="D218" t="s">
        <v>7</v>
      </c>
      <c r="E218">
        <v>2</v>
      </c>
      <c r="F218">
        <v>16</v>
      </c>
      <c r="G218">
        <v>2</v>
      </c>
    </row>
    <row r="219" spans="1:7" x14ac:dyDescent="0.2">
      <c r="A219" t="s">
        <v>3</v>
      </c>
      <c r="B219" t="s">
        <v>2</v>
      </c>
      <c r="C219" t="s">
        <v>1</v>
      </c>
      <c r="D219" t="s">
        <v>7</v>
      </c>
      <c r="E219">
        <v>2</v>
      </c>
      <c r="F219">
        <v>13.16</v>
      </c>
      <c r="G219">
        <v>2.75</v>
      </c>
    </row>
    <row r="220" spans="1:7" x14ac:dyDescent="0.2">
      <c r="A220" t="s">
        <v>3</v>
      </c>
      <c r="B220" t="s">
        <v>2</v>
      </c>
      <c r="C220" t="s">
        <v>1</v>
      </c>
      <c r="D220" t="s">
        <v>7</v>
      </c>
      <c r="E220">
        <v>2</v>
      </c>
      <c r="F220">
        <v>17.47</v>
      </c>
      <c r="G220">
        <v>3.5</v>
      </c>
    </row>
    <row r="221" spans="1:7" x14ac:dyDescent="0.2">
      <c r="A221" t="s">
        <v>5</v>
      </c>
      <c r="B221" t="s">
        <v>2</v>
      </c>
      <c r="C221" t="s">
        <v>1</v>
      </c>
      <c r="D221" t="s">
        <v>7</v>
      </c>
      <c r="E221">
        <v>6</v>
      </c>
      <c r="F221">
        <v>34.299999999999997</v>
      </c>
      <c r="G221">
        <v>6.7</v>
      </c>
    </row>
    <row r="222" spans="1:7" x14ac:dyDescent="0.2">
      <c r="A222" t="s">
        <v>5</v>
      </c>
      <c r="B222" t="s">
        <v>2</v>
      </c>
      <c r="C222" t="s">
        <v>1</v>
      </c>
      <c r="D222" t="s">
        <v>7</v>
      </c>
      <c r="E222">
        <v>5</v>
      </c>
      <c r="F222">
        <v>41.19</v>
      </c>
      <c r="G222">
        <v>5</v>
      </c>
    </row>
    <row r="223" spans="1:7" x14ac:dyDescent="0.2">
      <c r="A223" t="s">
        <v>3</v>
      </c>
      <c r="B223" t="s">
        <v>2</v>
      </c>
      <c r="C223" t="s">
        <v>1</v>
      </c>
      <c r="D223" t="s">
        <v>7</v>
      </c>
      <c r="E223">
        <v>6</v>
      </c>
      <c r="F223">
        <v>27.05</v>
      </c>
      <c r="G223">
        <v>5</v>
      </c>
    </row>
    <row r="224" spans="1:7" x14ac:dyDescent="0.2">
      <c r="A224" t="s">
        <v>3</v>
      </c>
      <c r="B224" t="s">
        <v>2</v>
      </c>
      <c r="C224" t="s">
        <v>1</v>
      </c>
      <c r="D224" t="s">
        <v>7</v>
      </c>
      <c r="E224">
        <v>2</v>
      </c>
      <c r="F224">
        <v>16.43</v>
      </c>
      <c r="G224">
        <v>2.2999999999999998</v>
      </c>
    </row>
    <row r="225" spans="1:7" x14ac:dyDescent="0.2">
      <c r="A225" t="s">
        <v>3</v>
      </c>
      <c r="B225" t="s">
        <v>2</v>
      </c>
      <c r="C225" t="s">
        <v>1</v>
      </c>
      <c r="D225" t="s">
        <v>7</v>
      </c>
      <c r="E225">
        <v>2</v>
      </c>
      <c r="F225">
        <v>8.35</v>
      </c>
      <c r="G225">
        <v>1.5</v>
      </c>
    </row>
    <row r="226" spans="1:7" x14ac:dyDescent="0.2">
      <c r="A226" t="s">
        <v>3</v>
      </c>
      <c r="B226" t="s">
        <v>2</v>
      </c>
      <c r="C226" t="s">
        <v>1</v>
      </c>
      <c r="D226" t="s">
        <v>7</v>
      </c>
      <c r="E226">
        <v>3</v>
      </c>
      <c r="F226">
        <v>18.64</v>
      </c>
      <c r="G226">
        <v>1.36</v>
      </c>
    </row>
    <row r="227" spans="1:7" x14ac:dyDescent="0.2">
      <c r="A227" t="s">
        <v>3</v>
      </c>
      <c r="B227" t="s">
        <v>2</v>
      </c>
      <c r="C227" t="s">
        <v>1</v>
      </c>
      <c r="D227" t="s">
        <v>7</v>
      </c>
      <c r="E227">
        <v>2</v>
      </c>
      <c r="F227">
        <v>11.87</v>
      </c>
      <c r="G227">
        <v>1.63</v>
      </c>
    </row>
    <row r="228" spans="1:7" x14ac:dyDescent="0.2">
      <c r="A228" t="s">
        <v>5</v>
      </c>
      <c r="B228" t="s">
        <v>2</v>
      </c>
      <c r="C228" t="s">
        <v>1</v>
      </c>
      <c r="D228" t="s">
        <v>7</v>
      </c>
      <c r="E228">
        <v>2</v>
      </c>
      <c r="F228">
        <v>9.7799999999999994</v>
      </c>
      <c r="G228">
        <v>1.73</v>
      </c>
    </row>
    <row r="229" spans="1:7" x14ac:dyDescent="0.2">
      <c r="A229" t="s">
        <v>5</v>
      </c>
      <c r="B229" t="s">
        <v>2</v>
      </c>
      <c r="C229" t="s">
        <v>1</v>
      </c>
      <c r="D229" t="s">
        <v>7</v>
      </c>
      <c r="E229">
        <v>2</v>
      </c>
      <c r="F229">
        <v>7.51</v>
      </c>
      <c r="G229">
        <v>2</v>
      </c>
    </row>
    <row r="230" spans="1:7" x14ac:dyDescent="0.2">
      <c r="A230" t="s">
        <v>3</v>
      </c>
      <c r="B230" t="s">
        <v>6</v>
      </c>
      <c r="C230" t="s">
        <v>1</v>
      </c>
      <c r="D230" t="s">
        <v>7</v>
      </c>
      <c r="E230">
        <v>2</v>
      </c>
      <c r="F230">
        <v>19.809999999999999</v>
      </c>
      <c r="G230">
        <v>4.1900000000000004</v>
      </c>
    </row>
    <row r="231" spans="1:7" x14ac:dyDescent="0.2">
      <c r="A231" t="s">
        <v>5</v>
      </c>
      <c r="B231" t="s">
        <v>6</v>
      </c>
      <c r="C231" t="s">
        <v>1</v>
      </c>
      <c r="D231" t="s">
        <v>7</v>
      </c>
      <c r="E231">
        <v>2</v>
      </c>
      <c r="F231">
        <v>28.44</v>
      </c>
      <c r="G231">
        <v>2.56</v>
      </c>
    </row>
    <row r="232" spans="1:7" x14ac:dyDescent="0.2">
      <c r="A232" t="s">
        <v>5</v>
      </c>
      <c r="B232" t="s">
        <v>6</v>
      </c>
      <c r="C232" t="s">
        <v>1</v>
      </c>
      <c r="D232" t="s">
        <v>7</v>
      </c>
      <c r="E232">
        <v>2</v>
      </c>
      <c r="F232">
        <v>15.48</v>
      </c>
      <c r="G232">
        <v>2.02</v>
      </c>
    </row>
    <row r="233" spans="1:7" x14ac:dyDescent="0.2">
      <c r="A233" t="s">
        <v>5</v>
      </c>
      <c r="B233" t="s">
        <v>6</v>
      </c>
      <c r="C233" t="s">
        <v>1</v>
      </c>
      <c r="D233" t="s">
        <v>7</v>
      </c>
      <c r="E233">
        <v>2</v>
      </c>
      <c r="F233">
        <v>16.579999999999998</v>
      </c>
      <c r="G233">
        <v>4</v>
      </c>
    </row>
    <row r="234" spans="1:7" x14ac:dyDescent="0.2">
      <c r="A234" t="s">
        <v>5</v>
      </c>
      <c r="B234" t="s">
        <v>2</v>
      </c>
      <c r="C234" t="s">
        <v>1</v>
      </c>
      <c r="D234" t="s">
        <v>7</v>
      </c>
      <c r="E234">
        <v>2</v>
      </c>
      <c r="F234">
        <v>7.56</v>
      </c>
      <c r="G234">
        <v>1.44</v>
      </c>
    </row>
    <row r="235" spans="1:7" x14ac:dyDescent="0.2">
      <c r="A235" t="s">
        <v>5</v>
      </c>
      <c r="B235" t="s">
        <v>6</v>
      </c>
      <c r="C235" t="s">
        <v>1</v>
      </c>
      <c r="D235" t="s">
        <v>7</v>
      </c>
      <c r="E235">
        <v>2</v>
      </c>
      <c r="F235">
        <v>10.34</v>
      </c>
      <c r="G235">
        <v>2</v>
      </c>
    </row>
    <row r="236" spans="1:7" x14ac:dyDescent="0.2">
      <c r="A236" t="s">
        <v>3</v>
      </c>
      <c r="B236" t="s">
        <v>6</v>
      </c>
      <c r="C236" t="s">
        <v>1</v>
      </c>
      <c r="D236" t="s">
        <v>7</v>
      </c>
      <c r="E236">
        <v>4</v>
      </c>
      <c r="F236">
        <v>43.11</v>
      </c>
      <c r="G236">
        <v>5</v>
      </c>
    </row>
    <row r="237" spans="1:7" x14ac:dyDescent="0.2">
      <c r="A237" t="s">
        <v>3</v>
      </c>
      <c r="B237" t="s">
        <v>6</v>
      </c>
      <c r="C237" t="s">
        <v>1</v>
      </c>
      <c r="D237" t="s">
        <v>7</v>
      </c>
      <c r="E237">
        <v>2</v>
      </c>
      <c r="F237">
        <v>13</v>
      </c>
      <c r="G237">
        <v>2</v>
      </c>
    </row>
    <row r="238" spans="1:7" x14ac:dyDescent="0.2">
      <c r="A238" t="s">
        <v>5</v>
      </c>
      <c r="B238" t="s">
        <v>6</v>
      </c>
      <c r="C238" t="s">
        <v>1</v>
      </c>
      <c r="D238" t="s">
        <v>7</v>
      </c>
      <c r="E238">
        <v>2</v>
      </c>
      <c r="F238">
        <v>13.51</v>
      </c>
      <c r="G238">
        <v>2</v>
      </c>
    </row>
    <row r="239" spans="1:7" x14ac:dyDescent="0.2">
      <c r="A239" t="s">
        <v>5</v>
      </c>
      <c r="B239" t="s">
        <v>6</v>
      </c>
      <c r="C239" t="s">
        <v>1</v>
      </c>
      <c r="D239" t="s">
        <v>7</v>
      </c>
      <c r="E239">
        <v>3</v>
      </c>
      <c r="F239">
        <v>18.71</v>
      </c>
      <c r="G239">
        <v>4</v>
      </c>
    </row>
    <row r="240" spans="1:7" x14ac:dyDescent="0.2">
      <c r="A240" t="s">
        <v>3</v>
      </c>
      <c r="B240" t="s">
        <v>6</v>
      </c>
      <c r="C240" t="s">
        <v>1</v>
      </c>
      <c r="D240" t="s">
        <v>7</v>
      </c>
      <c r="E240">
        <v>2</v>
      </c>
      <c r="F240">
        <v>12.74</v>
      </c>
      <c r="G240">
        <v>2.0099999999999998</v>
      </c>
    </row>
    <row r="241" spans="1:7" x14ac:dyDescent="0.2">
      <c r="A241" t="s">
        <v>3</v>
      </c>
      <c r="B241" t="s">
        <v>6</v>
      </c>
      <c r="C241" t="s">
        <v>1</v>
      </c>
      <c r="D241" t="s">
        <v>7</v>
      </c>
      <c r="E241">
        <v>2</v>
      </c>
      <c r="F241">
        <v>13</v>
      </c>
      <c r="G241">
        <v>2</v>
      </c>
    </row>
    <row r="242" spans="1:7" x14ac:dyDescent="0.2">
      <c r="A242" t="s">
        <v>3</v>
      </c>
      <c r="B242" t="s">
        <v>6</v>
      </c>
      <c r="C242" t="s">
        <v>1</v>
      </c>
      <c r="D242" t="s">
        <v>7</v>
      </c>
      <c r="E242">
        <v>2</v>
      </c>
      <c r="F242">
        <v>16.399999999999999</v>
      </c>
      <c r="G242">
        <v>2.5</v>
      </c>
    </row>
    <row r="243" spans="1:7" x14ac:dyDescent="0.2">
      <c r="A243" t="s">
        <v>5</v>
      </c>
      <c r="B243" t="s">
        <v>6</v>
      </c>
      <c r="C243" t="s">
        <v>1</v>
      </c>
      <c r="D243" t="s">
        <v>7</v>
      </c>
      <c r="E243">
        <v>4</v>
      </c>
      <c r="F243">
        <v>20.53</v>
      </c>
      <c r="G243">
        <v>4</v>
      </c>
    </row>
    <row r="244" spans="1:7" x14ac:dyDescent="0.2">
      <c r="A244" t="s">
        <v>3</v>
      </c>
      <c r="B244" t="s">
        <v>6</v>
      </c>
      <c r="C244" t="s">
        <v>1</v>
      </c>
      <c r="D244" t="s">
        <v>7</v>
      </c>
      <c r="E244">
        <v>3</v>
      </c>
      <c r="F244">
        <v>16.47</v>
      </c>
      <c r="G244">
        <v>3.23</v>
      </c>
    </row>
    <row r="245" spans="1:7" x14ac:dyDescent="0.2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</row>
  </sheetData>
  <sortState xmlns:xlrd2="http://schemas.microsoft.com/office/spreadsheetml/2017/richdata2" ref="A2:G245">
    <sortCondition ref="C2:C245" customList="Sun,Mon,Tue,Wed,Thu,Fri,Sat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A61-602B-7742-AC19-E6D53C89D0AE}">
  <dimension ref="A1:Q245"/>
  <sheetViews>
    <sheetView zoomScale="116" zoomScaleNormal="116" workbookViewId="0">
      <selection activeCell="N2" sqref="N2"/>
    </sheetView>
  </sheetViews>
  <sheetFormatPr baseColWidth="10" defaultColWidth="13.5" defaultRowHeight="15" x14ac:dyDescent="0.2"/>
  <cols>
    <col min="1" max="1" width="6.5" bestFit="1" customWidth="1"/>
    <col min="2" max="2" width="6.83203125" bestFit="1" customWidth="1"/>
    <col min="3" max="3" width="4.6640625" bestFit="1" customWidth="1"/>
    <col min="4" max="4" width="6.33203125" bestFit="1" customWidth="1"/>
    <col min="5" max="5" width="5.1640625" style="18" bestFit="1" customWidth="1"/>
    <col min="6" max="6" width="4" bestFit="1" customWidth="1"/>
    <col min="7" max="7" width="8.1640625" bestFit="1" customWidth="1"/>
    <col min="8" max="8" width="9.5" bestFit="1" customWidth="1"/>
    <col min="9" max="9" width="12.5" bestFit="1" customWidth="1"/>
    <col min="10" max="12" width="12.5" customWidth="1"/>
    <col min="13" max="13" width="9.5" bestFit="1" customWidth="1"/>
    <col min="17" max="17" width="46" bestFit="1" customWidth="1"/>
  </cols>
  <sheetData>
    <row r="1" spans="1:17" s="2" customFormat="1" x14ac:dyDescent="0.2">
      <c r="A1" s="2" t="s">
        <v>14</v>
      </c>
      <c r="B1" s="2" t="s">
        <v>13</v>
      </c>
      <c r="C1" s="2" t="s">
        <v>12</v>
      </c>
      <c r="D1" s="2" t="s">
        <v>11</v>
      </c>
      <c r="E1" s="2" t="s">
        <v>15</v>
      </c>
      <c r="F1" s="2" t="s">
        <v>10</v>
      </c>
      <c r="G1" s="2" t="s">
        <v>16</v>
      </c>
      <c r="H1" s="2" t="s">
        <v>27</v>
      </c>
      <c r="I1" s="2" t="s">
        <v>28</v>
      </c>
      <c r="J1" s="2" t="s">
        <v>1</v>
      </c>
      <c r="K1" s="2" t="s">
        <v>8</v>
      </c>
      <c r="L1" s="2" t="s">
        <v>4</v>
      </c>
      <c r="M1" s="2" t="s">
        <v>9</v>
      </c>
      <c r="N1" s="2" t="s">
        <v>57</v>
      </c>
    </row>
    <row r="2" spans="1:17" x14ac:dyDescent="0.2">
      <c r="A2" t="s">
        <v>3</v>
      </c>
      <c r="B2" t="s">
        <v>2</v>
      </c>
      <c r="C2" t="s">
        <v>9</v>
      </c>
      <c r="D2" t="s">
        <v>0</v>
      </c>
      <c r="E2" s="18">
        <v>1.01</v>
      </c>
      <c r="F2">
        <v>2</v>
      </c>
      <c r="G2">
        <v>16.989999999999998</v>
      </c>
      <c r="H2" cm="1">
        <f t="array" ref="H2">_xlfn.IFS(A2="Female",0,A2="Male",1)</f>
        <v>0</v>
      </c>
      <c r="I2" cm="1">
        <f t="array" ref="I2">_xlfn.IFS(B2="No",0,B2="Yes",1)</f>
        <v>0</v>
      </c>
      <c r="J2">
        <f>IF($C2=J$1,1,0)</f>
        <v>0</v>
      </c>
      <c r="K2">
        <f t="shared" ref="K2:M17" si="0">IF($C2=K$1,1,0)</f>
        <v>0</v>
      </c>
      <c r="L2">
        <f t="shared" si="0"/>
        <v>0</v>
      </c>
      <c r="M2">
        <f>IF($C2=M$1,1,0)</f>
        <v>1</v>
      </c>
      <c r="N2" cm="1">
        <f t="array" ref="N2">_xlfn.IFS(D2="Lunch",0,D2="Dinner",1)</f>
        <v>1</v>
      </c>
    </row>
    <row r="3" spans="1:17" x14ac:dyDescent="0.2">
      <c r="A3" t="s">
        <v>5</v>
      </c>
      <c r="B3" t="s">
        <v>2</v>
      </c>
      <c r="C3" t="s">
        <v>9</v>
      </c>
      <c r="D3" t="s">
        <v>0</v>
      </c>
      <c r="E3" s="18">
        <v>1.66</v>
      </c>
      <c r="F3">
        <v>3</v>
      </c>
      <c r="G3">
        <v>10.34</v>
      </c>
      <c r="H3" cm="1">
        <f t="array" ref="H3">_xlfn.IFS(A3="Female",0,A3="Male",1)</f>
        <v>1</v>
      </c>
      <c r="I3" cm="1">
        <f t="array" ref="I3">_xlfn.IFS(B3="No",0,B3="Yes",1)</f>
        <v>0</v>
      </c>
      <c r="J3">
        <f t="shared" ref="J3:M66" si="1">IF($C3=J$1,1,0)</f>
        <v>0</v>
      </c>
      <c r="K3">
        <f t="shared" si="0"/>
        <v>0</v>
      </c>
      <c r="L3">
        <f t="shared" si="0"/>
        <v>0</v>
      </c>
      <c r="M3">
        <f t="shared" si="0"/>
        <v>1</v>
      </c>
      <c r="N3" cm="1">
        <f t="array" ref="N3">_xlfn.IFS(D3="Lunch",0,D3="Dinner",1)</f>
        <v>1</v>
      </c>
      <c r="P3" s="1" t="s">
        <v>17</v>
      </c>
      <c r="Q3" s="1" t="s">
        <v>18</v>
      </c>
    </row>
    <row r="4" spans="1:17" x14ac:dyDescent="0.2">
      <c r="A4" t="s">
        <v>5</v>
      </c>
      <c r="B4" t="s">
        <v>2</v>
      </c>
      <c r="C4" t="s">
        <v>9</v>
      </c>
      <c r="D4" t="s">
        <v>0</v>
      </c>
      <c r="E4" s="18">
        <v>3.5</v>
      </c>
      <c r="F4">
        <v>3</v>
      </c>
      <c r="G4">
        <v>21.01</v>
      </c>
      <c r="H4" cm="1">
        <f t="array" ref="H4">_xlfn.IFS(A4="Female",0,A4="Male",1)</f>
        <v>1</v>
      </c>
      <c r="I4" cm="1">
        <f t="array" ref="I4">_xlfn.IFS(B4="No",0,B4="Yes",1)</f>
        <v>0</v>
      </c>
      <c r="J4">
        <f t="shared" si="1"/>
        <v>0</v>
      </c>
      <c r="K4">
        <f t="shared" si="0"/>
        <v>0</v>
      </c>
      <c r="L4">
        <f t="shared" si="0"/>
        <v>0</v>
      </c>
      <c r="M4">
        <f t="shared" si="0"/>
        <v>1</v>
      </c>
      <c r="N4" cm="1">
        <f t="array" ref="N4">_xlfn.IFS(D4="Lunch",0,D4="Dinner",1)</f>
        <v>1</v>
      </c>
      <c r="P4" s="1" t="s">
        <v>13</v>
      </c>
      <c r="Q4" s="1" t="s">
        <v>24</v>
      </c>
    </row>
    <row r="5" spans="1:17" x14ac:dyDescent="0.2">
      <c r="A5" t="s">
        <v>5</v>
      </c>
      <c r="B5" t="s">
        <v>2</v>
      </c>
      <c r="C5" t="s">
        <v>9</v>
      </c>
      <c r="D5" t="s">
        <v>0</v>
      </c>
      <c r="E5" s="18">
        <v>3.31</v>
      </c>
      <c r="F5">
        <v>2</v>
      </c>
      <c r="G5">
        <v>23.68</v>
      </c>
      <c r="H5" cm="1">
        <f t="array" ref="H5">_xlfn.IFS(A5="Female",0,A5="Male",1)</f>
        <v>1</v>
      </c>
      <c r="I5" cm="1">
        <f t="array" ref="I5">_xlfn.IFS(B5="No",0,B5="Yes",1)</f>
        <v>0</v>
      </c>
      <c r="J5">
        <f t="shared" si="1"/>
        <v>0</v>
      </c>
      <c r="K5">
        <f t="shared" si="0"/>
        <v>0</v>
      </c>
      <c r="L5">
        <f t="shared" si="0"/>
        <v>0</v>
      </c>
      <c r="M5">
        <f t="shared" si="0"/>
        <v>1</v>
      </c>
      <c r="N5" cm="1">
        <f t="array" ref="N5">_xlfn.IFS(D5="Lunch",0,D5="Dinner",1)</f>
        <v>1</v>
      </c>
      <c r="P5" s="1" t="s">
        <v>12</v>
      </c>
      <c r="Q5" s="1" t="s">
        <v>19</v>
      </c>
    </row>
    <row r="6" spans="1:17" x14ac:dyDescent="0.2">
      <c r="A6" t="s">
        <v>3</v>
      </c>
      <c r="B6" t="s">
        <v>2</v>
      </c>
      <c r="C6" t="s">
        <v>9</v>
      </c>
      <c r="D6" t="s">
        <v>0</v>
      </c>
      <c r="E6" s="18">
        <v>3.61</v>
      </c>
      <c r="F6">
        <v>4</v>
      </c>
      <c r="G6">
        <v>24.59</v>
      </c>
      <c r="H6" cm="1">
        <f t="array" ref="H6">_xlfn.IFS(A6="Female",0,A6="Male",1)</f>
        <v>0</v>
      </c>
      <c r="I6" cm="1">
        <f t="array" ref="I6">_xlfn.IFS(B6="No",0,B6="Yes",1)</f>
        <v>0</v>
      </c>
      <c r="J6">
        <f t="shared" si="1"/>
        <v>0</v>
      </c>
      <c r="K6">
        <f t="shared" si="0"/>
        <v>0</v>
      </c>
      <c r="L6">
        <f t="shared" si="0"/>
        <v>0</v>
      </c>
      <c r="M6">
        <f t="shared" si="0"/>
        <v>1</v>
      </c>
      <c r="N6" cm="1">
        <f t="array" ref="N6">_xlfn.IFS(D6="Lunch",0,D6="Dinner",1)</f>
        <v>1</v>
      </c>
      <c r="P6" s="1" t="s">
        <v>11</v>
      </c>
      <c r="Q6" s="1" t="s">
        <v>25</v>
      </c>
    </row>
    <row r="7" spans="1:17" x14ac:dyDescent="0.2">
      <c r="A7" t="s">
        <v>5</v>
      </c>
      <c r="B7" t="s">
        <v>2</v>
      </c>
      <c r="C7" t="s">
        <v>9</v>
      </c>
      <c r="D7" t="s">
        <v>0</v>
      </c>
      <c r="E7" s="18">
        <v>4.71</v>
      </c>
      <c r="F7">
        <v>4</v>
      </c>
      <c r="G7">
        <v>25.29</v>
      </c>
      <c r="H7" cm="1">
        <f t="array" ref="H7">_xlfn.IFS(A7="Female",0,A7="Male",1)</f>
        <v>1</v>
      </c>
      <c r="I7" cm="1">
        <f t="array" ref="I7">_xlfn.IFS(B7="No",0,B7="Yes",1)</f>
        <v>0</v>
      </c>
      <c r="J7">
        <f t="shared" si="1"/>
        <v>0</v>
      </c>
      <c r="K7">
        <f t="shared" si="0"/>
        <v>0</v>
      </c>
      <c r="L7">
        <f t="shared" si="0"/>
        <v>0</v>
      </c>
      <c r="M7">
        <f t="shared" si="0"/>
        <v>1</v>
      </c>
      <c r="N7" cm="1">
        <f t="array" ref="N7">_xlfn.IFS(D7="Lunch",0,D7="Dinner",1)</f>
        <v>1</v>
      </c>
      <c r="P7" s="1" t="s">
        <v>10</v>
      </c>
      <c r="Q7" s="1" t="s">
        <v>20</v>
      </c>
    </row>
    <row r="8" spans="1:17" x14ac:dyDescent="0.2">
      <c r="A8" t="s">
        <v>5</v>
      </c>
      <c r="B8" t="s">
        <v>2</v>
      </c>
      <c r="C8" t="s">
        <v>9</v>
      </c>
      <c r="D8" t="s">
        <v>0</v>
      </c>
      <c r="E8" s="18">
        <v>2</v>
      </c>
      <c r="F8">
        <v>2</v>
      </c>
      <c r="G8">
        <v>8.77</v>
      </c>
      <c r="H8" cm="1">
        <f t="array" ref="H8">_xlfn.IFS(A8="Female",0,A8="Male",1)</f>
        <v>1</v>
      </c>
      <c r="I8" cm="1">
        <f t="array" ref="I8">_xlfn.IFS(B8="No",0,B8="Yes",1)</f>
        <v>0</v>
      </c>
      <c r="J8">
        <f t="shared" si="1"/>
        <v>0</v>
      </c>
      <c r="K8">
        <f t="shared" si="0"/>
        <v>0</v>
      </c>
      <c r="L8">
        <f t="shared" si="0"/>
        <v>0</v>
      </c>
      <c r="M8">
        <f t="shared" si="0"/>
        <v>1</v>
      </c>
      <c r="N8" cm="1">
        <f t="array" ref="N8">_xlfn.IFS(D8="Lunch",0,D8="Dinner",1)</f>
        <v>1</v>
      </c>
      <c r="P8" s="1" t="s">
        <v>21</v>
      </c>
      <c r="Q8" s="1" t="s">
        <v>22</v>
      </c>
    </row>
    <row r="9" spans="1:17" x14ac:dyDescent="0.2">
      <c r="A9" t="s">
        <v>5</v>
      </c>
      <c r="B9" t="s">
        <v>2</v>
      </c>
      <c r="C9" t="s">
        <v>9</v>
      </c>
      <c r="D9" t="s">
        <v>0</v>
      </c>
      <c r="E9" s="18">
        <v>3.12</v>
      </c>
      <c r="F9">
        <v>4</v>
      </c>
      <c r="G9">
        <v>26.88</v>
      </c>
      <c r="H9" cm="1">
        <f t="array" ref="H9">_xlfn.IFS(A9="Female",0,A9="Male",1)</f>
        <v>1</v>
      </c>
      <c r="I9" cm="1">
        <f t="array" ref="I9">_xlfn.IFS(B9="No",0,B9="Yes",1)</f>
        <v>0</v>
      </c>
      <c r="J9">
        <f t="shared" si="1"/>
        <v>0</v>
      </c>
      <c r="K9">
        <f t="shared" si="0"/>
        <v>0</v>
      </c>
      <c r="L9">
        <f t="shared" si="0"/>
        <v>0</v>
      </c>
      <c r="M9">
        <f t="shared" si="0"/>
        <v>1</v>
      </c>
      <c r="N9" cm="1">
        <f t="array" ref="N9">_xlfn.IFS(D9="Lunch",0,D9="Dinner",1)</f>
        <v>1</v>
      </c>
      <c r="P9" s="1" t="s">
        <v>15</v>
      </c>
      <c r="Q9" s="1" t="s">
        <v>23</v>
      </c>
    </row>
    <row r="10" spans="1:17" x14ac:dyDescent="0.2">
      <c r="A10" t="s">
        <v>5</v>
      </c>
      <c r="B10" t="s">
        <v>2</v>
      </c>
      <c r="C10" t="s">
        <v>9</v>
      </c>
      <c r="D10" t="s">
        <v>0</v>
      </c>
      <c r="E10" s="18">
        <v>1.96</v>
      </c>
      <c r="F10">
        <v>2</v>
      </c>
      <c r="G10">
        <v>15.04</v>
      </c>
      <c r="H10" cm="1">
        <f t="array" ref="H10">_xlfn.IFS(A10="Female",0,A10="Male",1)</f>
        <v>1</v>
      </c>
      <c r="I10" cm="1">
        <f t="array" ref="I10">_xlfn.IFS(B10="No",0,B10="Yes",1)</f>
        <v>0</v>
      </c>
      <c r="J10">
        <f t="shared" si="1"/>
        <v>0</v>
      </c>
      <c r="K10">
        <f t="shared" si="0"/>
        <v>0</v>
      </c>
      <c r="L10">
        <f t="shared" si="0"/>
        <v>0</v>
      </c>
      <c r="M10">
        <f t="shared" si="0"/>
        <v>1</v>
      </c>
      <c r="N10" cm="1">
        <f t="array" ref="N10">_xlfn.IFS(D10="Lunch",0,D10="Dinner",1)</f>
        <v>1</v>
      </c>
    </row>
    <row r="11" spans="1:17" x14ac:dyDescent="0.2">
      <c r="A11" t="s">
        <v>5</v>
      </c>
      <c r="B11" t="s">
        <v>2</v>
      </c>
      <c r="C11" t="s">
        <v>9</v>
      </c>
      <c r="D11" t="s">
        <v>0</v>
      </c>
      <c r="E11" s="18">
        <v>3.23</v>
      </c>
      <c r="F11">
        <v>2</v>
      </c>
      <c r="G11">
        <v>14.78</v>
      </c>
      <c r="H11" cm="1">
        <f t="array" ref="H11">_xlfn.IFS(A11="Female",0,A11="Male",1)</f>
        <v>1</v>
      </c>
      <c r="I11" cm="1">
        <f t="array" ref="I11">_xlfn.IFS(B11="No",0,B11="Yes",1)</f>
        <v>0</v>
      </c>
      <c r="J11">
        <f t="shared" si="1"/>
        <v>0</v>
      </c>
      <c r="K11">
        <f t="shared" si="0"/>
        <v>0</v>
      </c>
      <c r="L11">
        <f t="shared" si="0"/>
        <v>0</v>
      </c>
      <c r="M11">
        <f t="shared" si="0"/>
        <v>1</v>
      </c>
      <c r="N11" cm="1">
        <f t="array" ref="N11">_xlfn.IFS(D11="Lunch",0,D11="Dinner",1)</f>
        <v>1</v>
      </c>
    </row>
    <row r="12" spans="1:17" x14ac:dyDescent="0.2">
      <c r="A12" t="s">
        <v>5</v>
      </c>
      <c r="B12" t="s">
        <v>2</v>
      </c>
      <c r="C12" t="s">
        <v>9</v>
      </c>
      <c r="D12" t="s">
        <v>0</v>
      </c>
      <c r="E12" s="18">
        <v>1.71</v>
      </c>
      <c r="F12">
        <v>2</v>
      </c>
      <c r="G12">
        <v>10.27</v>
      </c>
      <c r="H12" cm="1">
        <f t="array" ref="H12">_xlfn.IFS(A12="Female",0,A12="Male",1)</f>
        <v>1</v>
      </c>
      <c r="I12" cm="1">
        <f t="array" ref="I12">_xlfn.IFS(B12="No",0,B12="Yes",1)</f>
        <v>0</v>
      </c>
      <c r="J12">
        <f t="shared" si="1"/>
        <v>0</v>
      </c>
      <c r="K12">
        <f t="shared" si="0"/>
        <v>0</v>
      </c>
      <c r="L12">
        <f t="shared" si="0"/>
        <v>0</v>
      </c>
      <c r="M12">
        <f t="shared" si="0"/>
        <v>1</v>
      </c>
      <c r="N12" cm="1">
        <f t="array" ref="N12">_xlfn.IFS(D12="Lunch",0,D12="Dinner",1)</f>
        <v>1</v>
      </c>
    </row>
    <row r="13" spans="1:17" x14ac:dyDescent="0.2">
      <c r="A13" t="s">
        <v>3</v>
      </c>
      <c r="B13" t="s">
        <v>2</v>
      </c>
      <c r="C13" t="s">
        <v>9</v>
      </c>
      <c r="D13" t="s">
        <v>0</v>
      </c>
      <c r="E13" s="18">
        <v>5</v>
      </c>
      <c r="F13">
        <v>4</v>
      </c>
      <c r="G13">
        <v>35.26</v>
      </c>
      <c r="H13" cm="1">
        <f t="array" ref="H13">_xlfn.IFS(A13="Female",0,A13="Male",1)</f>
        <v>0</v>
      </c>
      <c r="I13" cm="1">
        <f t="array" ref="I13">_xlfn.IFS(B13="No",0,B13="Yes",1)</f>
        <v>0</v>
      </c>
      <c r="J13">
        <f t="shared" si="1"/>
        <v>0</v>
      </c>
      <c r="K13">
        <f t="shared" si="0"/>
        <v>0</v>
      </c>
      <c r="L13">
        <f t="shared" si="0"/>
        <v>0</v>
      </c>
      <c r="M13">
        <f t="shared" si="0"/>
        <v>1</v>
      </c>
      <c r="N13" cm="1">
        <f t="array" ref="N13">_xlfn.IFS(D13="Lunch",0,D13="Dinner",1)</f>
        <v>1</v>
      </c>
      <c r="P13" s="2"/>
    </row>
    <row r="14" spans="1:17" x14ac:dyDescent="0.2">
      <c r="A14" t="s">
        <v>5</v>
      </c>
      <c r="B14" t="s">
        <v>2</v>
      </c>
      <c r="C14" t="s">
        <v>9</v>
      </c>
      <c r="D14" t="s">
        <v>0</v>
      </c>
      <c r="E14" s="18">
        <v>1.57</v>
      </c>
      <c r="F14">
        <v>2</v>
      </c>
      <c r="G14">
        <v>15.42</v>
      </c>
      <c r="H14" cm="1">
        <f t="array" ref="H14">_xlfn.IFS(A14="Female",0,A14="Male",1)</f>
        <v>1</v>
      </c>
      <c r="I14" cm="1">
        <f t="array" ref="I14">_xlfn.IFS(B14="No",0,B14="Yes",1)</f>
        <v>0</v>
      </c>
      <c r="J14">
        <f t="shared" si="1"/>
        <v>0</v>
      </c>
      <c r="K14">
        <f t="shared" si="0"/>
        <v>0</v>
      </c>
      <c r="L14">
        <f t="shared" si="0"/>
        <v>0</v>
      </c>
      <c r="M14">
        <f t="shared" si="0"/>
        <v>1</v>
      </c>
      <c r="N14" cm="1">
        <f t="array" ref="N14">_xlfn.IFS(D14="Lunch",0,D14="Dinner",1)</f>
        <v>1</v>
      </c>
    </row>
    <row r="15" spans="1:17" x14ac:dyDescent="0.2">
      <c r="A15" t="s">
        <v>5</v>
      </c>
      <c r="B15" t="s">
        <v>2</v>
      </c>
      <c r="C15" t="s">
        <v>9</v>
      </c>
      <c r="D15" t="s">
        <v>0</v>
      </c>
      <c r="E15" s="18">
        <v>3</v>
      </c>
      <c r="F15">
        <v>4</v>
      </c>
      <c r="G15">
        <v>18.43</v>
      </c>
      <c r="H15" cm="1">
        <f t="array" ref="H15">_xlfn.IFS(A15="Female",0,A15="Male",1)</f>
        <v>1</v>
      </c>
      <c r="I15" cm="1">
        <f t="array" ref="I15">_xlfn.IFS(B15="No",0,B15="Yes",1)</f>
        <v>0</v>
      </c>
      <c r="J15">
        <f t="shared" si="1"/>
        <v>0</v>
      </c>
      <c r="K15">
        <f t="shared" si="0"/>
        <v>0</v>
      </c>
      <c r="L15">
        <f t="shared" si="0"/>
        <v>0</v>
      </c>
      <c r="M15">
        <f t="shared" si="0"/>
        <v>1</v>
      </c>
      <c r="N15" cm="1">
        <f t="array" ref="N15">_xlfn.IFS(D15="Lunch",0,D15="Dinner",1)</f>
        <v>1</v>
      </c>
    </row>
    <row r="16" spans="1:17" x14ac:dyDescent="0.2">
      <c r="A16" t="s">
        <v>3</v>
      </c>
      <c r="B16" t="s">
        <v>2</v>
      </c>
      <c r="C16" t="s">
        <v>9</v>
      </c>
      <c r="D16" t="s">
        <v>0</v>
      </c>
      <c r="E16" s="18">
        <v>3.02</v>
      </c>
      <c r="F16">
        <v>2</v>
      </c>
      <c r="G16">
        <v>14.83</v>
      </c>
      <c r="H16" cm="1">
        <f t="array" ref="H16">_xlfn.IFS(A16="Female",0,A16="Male",1)</f>
        <v>0</v>
      </c>
      <c r="I16" cm="1">
        <f t="array" ref="I16">_xlfn.IFS(B16="No",0,B16="Yes",1)</f>
        <v>0</v>
      </c>
      <c r="J16">
        <f t="shared" si="1"/>
        <v>0</v>
      </c>
      <c r="K16">
        <f t="shared" si="0"/>
        <v>0</v>
      </c>
      <c r="L16">
        <f t="shared" si="0"/>
        <v>0</v>
      </c>
      <c r="M16">
        <f t="shared" si="0"/>
        <v>1</v>
      </c>
      <c r="N16" cm="1">
        <f t="array" ref="N16">_xlfn.IFS(D16="Lunch",0,D16="Dinner",1)</f>
        <v>1</v>
      </c>
    </row>
    <row r="17" spans="1:16" x14ac:dyDescent="0.2">
      <c r="A17" t="s">
        <v>5</v>
      </c>
      <c r="B17" t="s">
        <v>2</v>
      </c>
      <c r="C17" t="s">
        <v>9</v>
      </c>
      <c r="D17" t="s">
        <v>0</v>
      </c>
      <c r="E17" s="18">
        <v>3.92</v>
      </c>
      <c r="F17">
        <v>2</v>
      </c>
      <c r="G17">
        <v>21.58</v>
      </c>
      <c r="H17" cm="1">
        <f t="array" ref="H17">_xlfn.IFS(A17="Female",0,A17="Male",1)</f>
        <v>1</v>
      </c>
      <c r="I17" cm="1">
        <f t="array" ref="I17">_xlfn.IFS(B17="No",0,B17="Yes",1)</f>
        <v>0</v>
      </c>
      <c r="J17">
        <f t="shared" si="1"/>
        <v>0</v>
      </c>
      <c r="K17">
        <f t="shared" si="0"/>
        <v>0</v>
      </c>
      <c r="L17">
        <f t="shared" si="0"/>
        <v>0</v>
      </c>
      <c r="M17">
        <f t="shared" si="0"/>
        <v>1</v>
      </c>
      <c r="N17" cm="1">
        <f t="array" ref="N17">_xlfn.IFS(D17="Lunch",0,D17="Dinner",1)</f>
        <v>1</v>
      </c>
      <c r="P17" s="2"/>
    </row>
    <row r="18" spans="1:16" x14ac:dyDescent="0.2">
      <c r="A18" t="s">
        <v>3</v>
      </c>
      <c r="B18" t="s">
        <v>2</v>
      </c>
      <c r="C18" t="s">
        <v>9</v>
      </c>
      <c r="D18" t="s">
        <v>0</v>
      </c>
      <c r="E18" s="18">
        <v>1.67</v>
      </c>
      <c r="F18">
        <v>3</v>
      </c>
      <c r="G18">
        <v>10.33</v>
      </c>
      <c r="H18" cm="1">
        <f t="array" ref="H18">_xlfn.IFS(A18="Female",0,A18="Male",1)</f>
        <v>0</v>
      </c>
      <c r="I18" cm="1">
        <f t="array" ref="I18">_xlfn.IFS(B18="No",0,B18="Yes",1)</f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</v>
      </c>
      <c r="N18" cm="1">
        <f t="array" ref="N18">_xlfn.IFS(D18="Lunch",0,D18="Dinner",1)</f>
        <v>1</v>
      </c>
    </row>
    <row r="19" spans="1:16" x14ac:dyDescent="0.2">
      <c r="A19" t="s">
        <v>5</v>
      </c>
      <c r="B19" t="s">
        <v>2</v>
      </c>
      <c r="C19" t="s">
        <v>9</v>
      </c>
      <c r="D19" t="s">
        <v>0</v>
      </c>
      <c r="E19" s="18">
        <v>3.71</v>
      </c>
      <c r="F19">
        <v>3</v>
      </c>
      <c r="G19">
        <v>16.29</v>
      </c>
      <c r="H19" cm="1">
        <f t="array" ref="H19">_xlfn.IFS(A19="Female",0,A19="Male",1)</f>
        <v>1</v>
      </c>
      <c r="I19" cm="1">
        <f t="array" ref="I19">_xlfn.IFS(B19="No",0,B19="Yes",1)</f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1</v>
      </c>
      <c r="N19" cm="1">
        <f t="array" ref="N19">_xlfn.IFS(D19="Lunch",0,D19="Dinner",1)</f>
        <v>1</v>
      </c>
    </row>
    <row r="20" spans="1:16" x14ac:dyDescent="0.2">
      <c r="A20" t="s">
        <v>3</v>
      </c>
      <c r="B20" t="s">
        <v>2</v>
      </c>
      <c r="C20" t="s">
        <v>9</v>
      </c>
      <c r="D20" t="s">
        <v>0</v>
      </c>
      <c r="E20" s="18">
        <v>3.5</v>
      </c>
      <c r="F20">
        <v>3</v>
      </c>
      <c r="G20">
        <v>16.97</v>
      </c>
      <c r="H20" cm="1">
        <f t="array" ref="H20">_xlfn.IFS(A20="Female",0,A20="Male",1)</f>
        <v>0</v>
      </c>
      <c r="I20" cm="1">
        <f t="array" ref="I20">_xlfn.IFS(B20="No",0,B20="Yes",1)</f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1</v>
      </c>
      <c r="N20" cm="1">
        <f t="array" ref="N20">_xlfn.IFS(D20="Lunch",0,D20="Dinner",1)</f>
        <v>1</v>
      </c>
    </row>
    <row r="21" spans="1:16" x14ac:dyDescent="0.2">
      <c r="A21" t="s">
        <v>5</v>
      </c>
      <c r="B21" t="s">
        <v>2</v>
      </c>
      <c r="C21" t="s">
        <v>4</v>
      </c>
      <c r="D21" t="s">
        <v>0</v>
      </c>
      <c r="E21" s="18">
        <v>3.35</v>
      </c>
      <c r="F21">
        <v>3</v>
      </c>
      <c r="G21">
        <v>20.65</v>
      </c>
      <c r="H21" cm="1">
        <f t="array" ref="H21">_xlfn.IFS(A21="Female",0,A21="Male",1)</f>
        <v>1</v>
      </c>
      <c r="I21" cm="1">
        <f t="array" ref="I21">_xlfn.IFS(B21="No",0,B21="Yes",1)</f>
        <v>0</v>
      </c>
      <c r="J21">
        <f t="shared" si="1"/>
        <v>0</v>
      </c>
      <c r="K21">
        <f t="shared" si="1"/>
        <v>0</v>
      </c>
      <c r="L21">
        <f t="shared" si="1"/>
        <v>1</v>
      </c>
      <c r="M21">
        <f t="shared" si="1"/>
        <v>0</v>
      </c>
      <c r="N21" cm="1">
        <f t="array" ref="N21">_xlfn.IFS(D21="Lunch",0,D21="Dinner",1)</f>
        <v>1</v>
      </c>
      <c r="P21" s="2"/>
    </row>
    <row r="22" spans="1:16" x14ac:dyDescent="0.2">
      <c r="A22" t="s">
        <v>5</v>
      </c>
      <c r="B22" t="s">
        <v>2</v>
      </c>
      <c r="C22" t="s">
        <v>4</v>
      </c>
      <c r="D22" t="s">
        <v>0</v>
      </c>
      <c r="E22" s="18">
        <v>4.08</v>
      </c>
      <c r="F22">
        <v>2</v>
      </c>
      <c r="G22">
        <v>17.920000000000002</v>
      </c>
      <c r="H22" cm="1">
        <f t="array" ref="H22">_xlfn.IFS(A22="Female",0,A22="Male",1)</f>
        <v>1</v>
      </c>
      <c r="I22" cm="1">
        <f t="array" ref="I22">_xlfn.IFS(B22="No",0,B22="Yes",1)</f>
        <v>0</v>
      </c>
      <c r="J22">
        <f t="shared" si="1"/>
        <v>0</v>
      </c>
      <c r="K22">
        <f t="shared" si="1"/>
        <v>0</v>
      </c>
      <c r="L22">
        <f t="shared" si="1"/>
        <v>1</v>
      </c>
      <c r="M22">
        <f t="shared" si="1"/>
        <v>0</v>
      </c>
      <c r="N22" cm="1">
        <f t="array" ref="N22">_xlfn.IFS(D22="Lunch",0,D22="Dinner",1)</f>
        <v>1</v>
      </c>
    </row>
    <row r="23" spans="1:16" x14ac:dyDescent="0.2">
      <c r="A23" t="s">
        <v>3</v>
      </c>
      <c r="B23" t="s">
        <v>2</v>
      </c>
      <c r="C23" t="s">
        <v>4</v>
      </c>
      <c r="D23" t="s">
        <v>0</v>
      </c>
      <c r="E23" s="18">
        <v>2.75</v>
      </c>
      <c r="F23">
        <v>2</v>
      </c>
      <c r="G23">
        <v>20.29</v>
      </c>
      <c r="H23" cm="1">
        <f t="array" ref="H23">_xlfn.IFS(A23="Female",0,A23="Male",1)</f>
        <v>0</v>
      </c>
      <c r="I23" cm="1">
        <f t="array" ref="I23">_xlfn.IFS(B23="No",0,B23="Yes",1)</f>
        <v>0</v>
      </c>
      <c r="J23">
        <f t="shared" si="1"/>
        <v>0</v>
      </c>
      <c r="K23">
        <f t="shared" si="1"/>
        <v>0</v>
      </c>
      <c r="L23">
        <f t="shared" si="1"/>
        <v>1</v>
      </c>
      <c r="M23">
        <f t="shared" si="1"/>
        <v>0</v>
      </c>
      <c r="N23" cm="1">
        <f t="array" ref="N23">_xlfn.IFS(D23="Lunch",0,D23="Dinner",1)</f>
        <v>1</v>
      </c>
    </row>
    <row r="24" spans="1:16" x14ac:dyDescent="0.2">
      <c r="A24" t="s">
        <v>3</v>
      </c>
      <c r="B24" t="s">
        <v>2</v>
      </c>
      <c r="C24" t="s">
        <v>4</v>
      </c>
      <c r="D24" t="s">
        <v>0</v>
      </c>
      <c r="E24" s="18">
        <v>2.23</v>
      </c>
      <c r="F24">
        <v>2</v>
      </c>
      <c r="G24">
        <v>15.77</v>
      </c>
      <c r="H24" cm="1">
        <f t="array" ref="H24">_xlfn.IFS(A24="Female",0,A24="Male",1)</f>
        <v>0</v>
      </c>
      <c r="I24" cm="1">
        <f t="array" ref="I24">_xlfn.IFS(B24="No",0,B24="Yes",1)</f>
        <v>0</v>
      </c>
      <c r="J24">
        <f t="shared" si="1"/>
        <v>0</v>
      </c>
      <c r="K24">
        <f t="shared" si="1"/>
        <v>0</v>
      </c>
      <c r="L24">
        <f t="shared" si="1"/>
        <v>1</v>
      </c>
      <c r="M24">
        <f t="shared" si="1"/>
        <v>0</v>
      </c>
      <c r="N24" cm="1">
        <f t="array" ref="N24">_xlfn.IFS(D24="Lunch",0,D24="Dinner",1)</f>
        <v>1</v>
      </c>
    </row>
    <row r="25" spans="1:16" x14ac:dyDescent="0.2">
      <c r="A25" t="s">
        <v>5</v>
      </c>
      <c r="B25" t="s">
        <v>2</v>
      </c>
      <c r="C25" t="s">
        <v>4</v>
      </c>
      <c r="D25" t="s">
        <v>0</v>
      </c>
      <c r="E25" s="18">
        <v>7.58</v>
      </c>
      <c r="F25">
        <v>4</v>
      </c>
      <c r="G25">
        <v>39.42</v>
      </c>
      <c r="H25" cm="1">
        <f t="array" ref="H25">_xlfn.IFS(A25="Female",0,A25="Male",1)</f>
        <v>1</v>
      </c>
      <c r="I25" cm="1">
        <f t="array" ref="I25">_xlfn.IFS(B25="No",0,B25="Yes",1)</f>
        <v>0</v>
      </c>
      <c r="J25">
        <f t="shared" si="1"/>
        <v>0</v>
      </c>
      <c r="K25">
        <f t="shared" si="1"/>
        <v>0</v>
      </c>
      <c r="L25">
        <f t="shared" si="1"/>
        <v>1</v>
      </c>
      <c r="M25">
        <f t="shared" si="1"/>
        <v>0</v>
      </c>
      <c r="N25" cm="1">
        <f t="array" ref="N25">_xlfn.IFS(D25="Lunch",0,D25="Dinner",1)</f>
        <v>1</v>
      </c>
    </row>
    <row r="26" spans="1:16" x14ac:dyDescent="0.2">
      <c r="A26" t="s">
        <v>5</v>
      </c>
      <c r="B26" t="s">
        <v>2</v>
      </c>
      <c r="C26" t="s">
        <v>4</v>
      </c>
      <c r="D26" t="s">
        <v>0</v>
      </c>
      <c r="E26" s="18">
        <v>3.18</v>
      </c>
      <c r="F26">
        <v>2</v>
      </c>
      <c r="G26">
        <v>19.82</v>
      </c>
      <c r="H26" cm="1">
        <f t="array" ref="H26">_xlfn.IFS(A26="Female",0,A26="Male",1)</f>
        <v>1</v>
      </c>
      <c r="I26" cm="1">
        <f t="array" ref="I26">_xlfn.IFS(B26="No",0,B26="Yes",1)</f>
        <v>0</v>
      </c>
      <c r="J26">
        <f t="shared" si="1"/>
        <v>0</v>
      </c>
      <c r="K26">
        <f t="shared" si="1"/>
        <v>0</v>
      </c>
      <c r="L26">
        <f t="shared" si="1"/>
        <v>1</v>
      </c>
      <c r="M26">
        <f t="shared" si="1"/>
        <v>0</v>
      </c>
      <c r="N26" cm="1">
        <f t="array" ref="N26">_xlfn.IFS(D26="Lunch",0,D26="Dinner",1)</f>
        <v>1</v>
      </c>
    </row>
    <row r="27" spans="1:16" x14ac:dyDescent="0.2">
      <c r="A27" t="s">
        <v>5</v>
      </c>
      <c r="B27" t="s">
        <v>2</v>
      </c>
      <c r="C27" t="s">
        <v>4</v>
      </c>
      <c r="D27" t="s">
        <v>0</v>
      </c>
      <c r="E27" s="18">
        <v>2.34</v>
      </c>
      <c r="F27">
        <v>4</v>
      </c>
      <c r="G27">
        <v>17.809999999999999</v>
      </c>
      <c r="H27" cm="1">
        <f t="array" ref="H27">_xlfn.IFS(A27="Female",0,A27="Male",1)</f>
        <v>1</v>
      </c>
      <c r="I27" cm="1">
        <f t="array" ref="I27">_xlfn.IFS(B27="No",0,B27="Yes",1)</f>
        <v>0</v>
      </c>
      <c r="J27">
        <f t="shared" si="1"/>
        <v>0</v>
      </c>
      <c r="K27">
        <f t="shared" si="1"/>
        <v>0</v>
      </c>
      <c r="L27">
        <f t="shared" si="1"/>
        <v>1</v>
      </c>
      <c r="M27">
        <f t="shared" si="1"/>
        <v>0</v>
      </c>
      <c r="N27" cm="1">
        <f t="array" ref="N27">_xlfn.IFS(D27="Lunch",0,D27="Dinner",1)</f>
        <v>1</v>
      </c>
      <c r="P27" s="2"/>
    </row>
    <row r="28" spans="1:16" x14ac:dyDescent="0.2">
      <c r="A28" t="s">
        <v>5</v>
      </c>
      <c r="B28" t="s">
        <v>2</v>
      </c>
      <c r="C28" t="s">
        <v>4</v>
      </c>
      <c r="D28" t="s">
        <v>0</v>
      </c>
      <c r="E28" s="18">
        <v>2</v>
      </c>
      <c r="F28">
        <v>2</v>
      </c>
      <c r="G28">
        <v>13.37</v>
      </c>
      <c r="H28" cm="1">
        <f t="array" ref="H28">_xlfn.IFS(A28="Female",0,A28="Male",1)</f>
        <v>1</v>
      </c>
      <c r="I28" cm="1">
        <f t="array" ref="I28">_xlfn.IFS(B28="No",0,B28="Yes",1)</f>
        <v>0</v>
      </c>
      <c r="J28">
        <f t="shared" si="1"/>
        <v>0</v>
      </c>
      <c r="K28">
        <f t="shared" si="1"/>
        <v>0</v>
      </c>
      <c r="L28">
        <f t="shared" si="1"/>
        <v>1</v>
      </c>
      <c r="M28">
        <f t="shared" si="1"/>
        <v>0</v>
      </c>
      <c r="N28" cm="1">
        <f t="array" ref="N28">_xlfn.IFS(D28="Lunch",0,D28="Dinner",1)</f>
        <v>1</v>
      </c>
    </row>
    <row r="29" spans="1:16" x14ac:dyDescent="0.2">
      <c r="A29" t="s">
        <v>5</v>
      </c>
      <c r="B29" t="s">
        <v>2</v>
      </c>
      <c r="C29" t="s">
        <v>4</v>
      </c>
      <c r="D29" t="s">
        <v>0</v>
      </c>
      <c r="E29" s="18">
        <v>2</v>
      </c>
      <c r="F29">
        <v>2</v>
      </c>
      <c r="G29">
        <v>12.69</v>
      </c>
      <c r="H29" cm="1">
        <f t="array" ref="H29">_xlfn.IFS(A29="Female",0,A29="Male",1)</f>
        <v>1</v>
      </c>
      <c r="I29" cm="1">
        <f t="array" ref="I29">_xlfn.IFS(B29="No",0,B29="Yes",1)</f>
        <v>0</v>
      </c>
      <c r="J29">
        <f t="shared" si="1"/>
        <v>0</v>
      </c>
      <c r="K29">
        <f t="shared" si="1"/>
        <v>0</v>
      </c>
      <c r="L29">
        <f t="shared" si="1"/>
        <v>1</v>
      </c>
      <c r="M29">
        <f t="shared" si="1"/>
        <v>0</v>
      </c>
      <c r="N29" cm="1">
        <f t="array" ref="N29">_xlfn.IFS(D29="Lunch",0,D29="Dinner",1)</f>
        <v>1</v>
      </c>
    </row>
    <row r="30" spans="1:16" x14ac:dyDescent="0.2">
      <c r="A30" t="s">
        <v>5</v>
      </c>
      <c r="B30" t="s">
        <v>2</v>
      </c>
      <c r="C30" t="s">
        <v>4</v>
      </c>
      <c r="D30" t="s">
        <v>0</v>
      </c>
      <c r="E30" s="18">
        <v>4.3</v>
      </c>
      <c r="F30">
        <v>2</v>
      </c>
      <c r="G30">
        <v>21.7</v>
      </c>
      <c r="H30" cm="1">
        <f t="array" ref="H30">_xlfn.IFS(A30="Female",0,A30="Male",1)</f>
        <v>1</v>
      </c>
      <c r="I30" cm="1">
        <f t="array" ref="I30">_xlfn.IFS(B30="No",0,B30="Yes",1)</f>
        <v>0</v>
      </c>
      <c r="J30">
        <f t="shared" si="1"/>
        <v>0</v>
      </c>
      <c r="K30">
        <f t="shared" si="1"/>
        <v>0</v>
      </c>
      <c r="L30">
        <f t="shared" si="1"/>
        <v>1</v>
      </c>
      <c r="M30">
        <f t="shared" si="1"/>
        <v>0</v>
      </c>
      <c r="N30" cm="1">
        <f t="array" ref="N30">_xlfn.IFS(D30="Lunch",0,D30="Dinner",1)</f>
        <v>1</v>
      </c>
    </row>
    <row r="31" spans="1:16" x14ac:dyDescent="0.2">
      <c r="A31" t="s">
        <v>3</v>
      </c>
      <c r="B31" t="s">
        <v>2</v>
      </c>
      <c r="C31" t="s">
        <v>4</v>
      </c>
      <c r="D31" t="s">
        <v>0</v>
      </c>
      <c r="E31" s="18">
        <v>3</v>
      </c>
      <c r="F31">
        <v>2</v>
      </c>
      <c r="G31">
        <v>19.649999999999999</v>
      </c>
      <c r="H31" cm="1">
        <f t="array" ref="H31">_xlfn.IFS(A31="Female",0,A31="Male",1)</f>
        <v>0</v>
      </c>
      <c r="I31" cm="1">
        <f t="array" ref="I31">_xlfn.IFS(B31="No",0,B31="Yes",1)</f>
        <v>0</v>
      </c>
      <c r="J31">
        <f t="shared" si="1"/>
        <v>0</v>
      </c>
      <c r="K31">
        <f t="shared" si="1"/>
        <v>0</v>
      </c>
      <c r="L31">
        <f t="shared" si="1"/>
        <v>1</v>
      </c>
      <c r="M31">
        <f t="shared" si="1"/>
        <v>0</v>
      </c>
      <c r="N31" cm="1">
        <f t="array" ref="N31">_xlfn.IFS(D31="Lunch",0,D31="Dinner",1)</f>
        <v>1</v>
      </c>
    </row>
    <row r="32" spans="1:16" x14ac:dyDescent="0.2">
      <c r="A32" t="s">
        <v>5</v>
      </c>
      <c r="B32" t="s">
        <v>2</v>
      </c>
      <c r="C32" t="s">
        <v>4</v>
      </c>
      <c r="D32" t="s">
        <v>0</v>
      </c>
      <c r="E32" s="18">
        <v>1.45</v>
      </c>
      <c r="F32">
        <v>2</v>
      </c>
      <c r="G32">
        <v>9.5500000000000007</v>
      </c>
      <c r="H32" cm="1">
        <f t="array" ref="H32">_xlfn.IFS(A32="Female",0,A32="Male",1)</f>
        <v>1</v>
      </c>
      <c r="I32" cm="1">
        <f t="array" ref="I32">_xlfn.IFS(B32="No",0,B32="Yes",1)</f>
        <v>0</v>
      </c>
      <c r="J32">
        <f t="shared" si="1"/>
        <v>0</v>
      </c>
      <c r="K32">
        <f t="shared" si="1"/>
        <v>0</v>
      </c>
      <c r="L32">
        <f t="shared" si="1"/>
        <v>1</v>
      </c>
      <c r="M32">
        <f t="shared" si="1"/>
        <v>0</v>
      </c>
      <c r="N32" cm="1">
        <f t="array" ref="N32">_xlfn.IFS(D32="Lunch",0,D32="Dinner",1)</f>
        <v>1</v>
      </c>
    </row>
    <row r="33" spans="1:14" x14ac:dyDescent="0.2">
      <c r="A33" t="s">
        <v>5</v>
      </c>
      <c r="B33" t="s">
        <v>2</v>
      </c>
      <c r="C33" t="s">
        <v>4</v>
      </c>
      <c r="D33" t="s">
        <v>0</v>
      </c>
      <c r="E33" s="18">
        <v>2.5</v>
      </c>
      <c r="F33">
        <v>4</v>
      </c>
      <c r="G33">
        <v>18.350000000000001</v>
      </c>
      <c r="H33" cm="1">
        <f t="array" ref="H33">_xlfn.IFS(A33="Female",0,A33="Male",1)</f>
        <v>1</v>
      </c>
      <c r="I33" cm="1">
        <f t="array" ref="I33">_xlfn.IFS(B33="No",0,B33="Yes",1)</f>
        <v>0</v>
      </c>
      <c r="J33">
        <f t="shared" si="1"/>
        <v>0</v>
      </c>
      <c r="K33">
        <f t="shared" si="1"/>
        <v>0</v>
      </c>
      <c r="L33">
        <f t="shared" si="1"/>
        <v>1</v>
      </c>
      <c r="M33">
        <f t="shared" si="1"/>
        <v>0</v>
      </c>
      <c r="N33" cm="1">
        <f t="array" ref="N33">_xlfn.IFS(D33="Lunch",0,D33="Dinner",1)</f>
        <v>1</v>
      </c>
    </row>
    <row r="34" spans="1:14" x14ac:dyDescent="0.2">
      <c r="A34" t="s">
        <v>3</v>
      </c>
      <c r="B34" t="s">
        <v>2</v>
      </c>
      <c r="C34" t="s">
        <v>4</v>
      </c>
      <c r="D34" t="s">
        <v>0</v>
      </c>
      <c r="E34" s="18">
        <v>3</v>
      </c>
      <c r="F34">
        <v>2</v>
      </c>
      <c r="G34">
        <v>15.06</v>
      </c>
      <c r="H34" cm="1">
        <f t="array" ref="H34">_xlfn.IFS(A34="Female",0,A34="Male",1)</f>
        <v>0</v>
      </c>
      <c r="I34" cm="1">
        <f t="array" ref="I34">_xlfn.IFS(B34="No",0,B34="Yes",1)</f>
        <v>0</v>
      </c>
      <c r="J34">
        <f t="shared" si="1"/>
        <v>0</v>
      </c>
      <c r="K34">
        <f t="shared" si="1"/>
        <v>0</v>
      </c>
      <c r="L34">
        <f t="shared" si="1"/>
        <v>1</v>
      </c>
      <c r="M34">
        <f t="shared" si="1"/>
        <v>0</v>
      </c>
      <c r="N34" cm="1">
        <f t="array" ref="N34">_xlfn.IFS(D34="Lunch",0,D34="Dinner",1)</f>
        <v>1</v>
      </c>
    </row>
    <row r="35" spans="1:14" x14ac:dyDescent="0.2">
      <c r="A35" t="s">
        <v>3</v>
      </c>
      <c r="B35" t="s">
        <v>2</v>
      </c>
      <c r="C35" t="s">
        <v>4</v>
      </c>
      <c r="D35" t="s">
        <v>0</v>
      </c>
      <c r="E35" s="18">
        <v>2.4500000000000002</v>
      </c>
      <c r="F35">
        <v>4</v>
      </c>
      <c r="G35">
        <v>20.69</v>
      </c>
      <c r="H35" cm="1">
        <f t="array" ref="H35">_xlfn.IFS(A35="Female",0,A35="Male",1)</f>
        <v>0</v>
      </c>
      <c r="I35" cm="1">
        <f t="array" ref="I35">_xlfn.IFS(B35="No",0,B35="Yes",1)</f>
        <v>0</v>
      </c>
      <c r="J35">
        <f t="shared" si="1"/>
        <v>0</v>
      </c>
      <c r="K35">
        <f t="shared" si="1"/>
        <v>0</v>
      </c>
      <c r="L35">
        <f t="shared" si="1"/>
        <v>1</v>
      </c>
      <c r="M35">
        <f t="shared" si="1"/>
        <v>0</v>
      </c>
      <c r="N35" cm="1">
        <f t="array" ref="N35">_xlfn.IFS(D35="Lunch",0,D35="Dinner",1)</f>
        <v>1</v>
      </c>
    </row>
    <row r="36" spans="1:14" x14ac:dyDescent="0.2">
      <c r="A36" t="s">
        <v>5</v>
      </c>
      <c r="B36" t="s">
        <v>2</v>
      </c>
      <c r="C36" t="s">
        <v>4</v>
      </c>
      <c r="D36" t="s">
        <v>0</v>
      </c>
      <c r="E36" s="18">
        <v>3.27</v>
      </c>
      <c r="F36">
        <v>2</v>
      </c>
      <c r="G36">
        <v>17.78</v>
      </c>
      <c r="H36" cm="1">
        <f t="array" ref="H36">_xlfn.IFS(A36="Female",0,A36="Male",1)</f>
        <v>1</v>
      </c>
      <c r="I36" cm="1">
        <f t="array" ref="I36">_xlfn.IFS(B36="No",0,B36="Yes",1)</f>
        <v>0</v>
      </c>
      <c r="J36">
        <f t="shared" si="1"/>
        <v>0</v>
      </c>
      <c r="K36">
        <f t="shared" si="1"/>
        <v>0</v>
      </c>
      <c r="L36">
        <f t="shared" si="1"/>
        <v>1</v>
      </c>
      <c r="M36">
        <f t="shared" si="1"/>
        <v>0</v>
      </c>
      <c r="N36" cm="1">
        <f t="array" ref="N36">_xlfn.IFS(D36="Lunch",0,D36="Dinner",1)</f>
        <v>1</v>
      </c>
    </row>
    <row r="37" spans="1:14" x14ac:dyDescent="0.2">
      <c r="A37" t="s">
        <v>5</v>
      </c>
      <c r="B37" t="s">
        <v>2</v>
      </c>
      <c r="C37" t="s">
        <v>4</v>
      </c>
      <c r="D37" t="s">
        <v>0</v>
      </c>
      <c r="E37" s="18">
        <v>3.6</v>
      </c>
      <c r="F37">
        <v>3</v>
      </c>
      <c r="G37">
        <v>24.06</v>
      </c>
      <c r="H37" cm="1">
        <f t="array" ref="H37">_xlfn.IFS(A37="Female",0,A37="Male",1)</f>
        <v>1</v>
      </c>
      <c r="I37" cm="1">
        <f t="array" ref="I37">_xlfn.IFS(B37="No",0,B37="Yes",1)</f>
        <v>0</v>
      </c>
      <c r="J37">
        <f t="shared" si="1"/>
        <v>0</v>
      </c>
      <c r="K37">
        <f t="shared" si="1"/>
        <v>0</v>
      </c>
      <c r="L37">
        <f t="shared" si="1"/>
        <v>1</v>
      </c>
      <c r="M37">
        <f t="shared" si="1"/>
        <v>0</v>
      </c>
      <c r="N37" cm="1">
        <f t="array" ref="N37">_xlfn.IFS(D37="Lunch",0,D37="Dinner",1)</f>
        <v>1</v>
      </c>
    </row>
    <row r="38" spans="1:14" x14ac:dyDescent="0.2">
      <c r="A38" t="s">
        <v>5</v>
      </c>
      <c r="B38" t="s">
        <v>2</v>
      </c>
      <c r="C38" t="s">
        <v>4</v>
      </c>
      <c r="D38" t="s">
        <v>0</v>
      </c>
      <c r="E38" s="18">
        <v>2</v>
      </c>
      <c r="F38">
        <v>3</v>
      </c>
      <c r="G38">
        <v>16.309999999999999</v>
      </c>
      <c r="H38" cm="1">
        <f t="array" ref="H38">_xlfn.IFS(A38="Female",0,A38="Male",1)</f>
        <v>1</v>
      </c>
      <c r="I38" cm="1">
        <f t="array" ref="I38">_xlfn.IFS(B38="No",0,B38="Yes",1)</f>
        <v>0</v>
      </c>
      <c r="J38">
        <f t="shared" si="1"/>
        <v>0</v>
      </c>
      <c r="K38">
        <f t="shared" si="1"/>
        <v>0</v>
      </c>
      <c r="L38">
        <f t="shared" si="1"/>
        <v>1</v>
      </c>
      <c r="M38">
        <f t="shared" si="1"/>
        <v>0</v>
      </c>
      <c r="N38" cm="1">
        <f t="array" ref="N38">_xlfn.IFS(D38="Lunch",0,D38="Dinner",1)</f>
        <v>1</v>
      </c>
    </row>
    <row r="39" spans="1:14" x14ac:dyDescent="0.2">
      <c r="A39" t="s">
        <v>3</v>
      </c>
      <c r="B39" t="s">
        <v>2</v>
      </c>
      <c r="C39" t="s">
        <v>4</v>
      </c>
      <c r="D39" t="s">
        <v>0</v>
      </c>
      <c r="E39" s="18">
        <v>3.07</v>
      </c>
      <c r="F39">
        <v>3</v>
      </c>
      <c r="G39">
        <v>16.93</v>
      </c>
      <c r="H39" cm="1">
        <f t="array" ref="H39">_xlfn.IFS(A39="Female",0,A39="Male",1)</f>
        <v>0</v>
      </c>
      <c r="I39" cm="1">
        <f t="array" ref="I39">_xlfn.IFS(B39="No",0,B39="Yes",1)</f>
        <v>0</v>
      </c>
      <c r="J39">
        <f t="shared" si="1"/>
        <v>0</v>
      </c>
      <c r="K39">
        <f t="shared" si="1"/>
        <v>0</v>
      </c>
      <c r="L39">
        <f t="shared" si="1"/>
        <v>1</v>
      </c>
      <c r="M39">
        <f t="shared" si="1"/>
        <v>0</v>
      </c>
      <c r="N39" cm="1">
        <f t="array" ref="N39">_xlfn.IFS(D39="Lunch",0,D39="Dinner",1)</f>
        <v>1</v>
      </c>
    </row>
    <row r="40" spans="1:14" x14ac:dyDescent="0.2">
      <c r="A40" t="s">
        <v>5</v>
      </c>
      <c r="B40" t="s">
        <v>2</v>
      </c>
      <c r="C40" t="s">
        <v>4</v>
      </c>
      <c r="D40" t="s">
        <v>0</v>
      </c>
      <c r="E40" s="18">
        <v>2.31</v>
      </c>
      <c r="F40">
        <v>3</v>
      </c>
      <c r="G40">
        <v>18.690000000000001</v>
      </c>
      <c r="H40" cm="1">
        <f t="array" ref="H40">_xlfn.IFS(A40="Female",0,A40="Male",1)</f>
        <v>1</v>
      </c>
      <c r="I40" cm="1">
        <f t="array" ref="I40">_xlfn.IFS(B40="No",0,B40="Yes",1)</f>
        <v>0</v>
      </c>
      <c r="J40">
        <f t="shared" si="1"/>
        <v>0</v>
      </c>
      <c r="K40">
        <f t="shared" si="1"/>
        <v>0</v>
      </c>
      <c r="L40">
        <f t="shared" si="1"/>
        <v>1</v>
      </c>
      <c r="M40">
        <f t="shared" si="1"/>
        <v>0</v>
      </c>
      <c r="N40" cm="1">
        <f t="array" ref="N40">_xlfn.IFS(D40="Lunch",0,D40="Dinner",1)</f>
        <v>1</v>
      </c>
    </row>
    <row r="41" spans="1:14" x14ac:dyDescent="0.2">
      <c r="A41" t="s">
        <v>5</v>
      </c>
      <c r="B41" t="s">
        <v>2</v>
      </c>
      <c r="C41" t="s">
        <v>4</v>
      </c>
      <c r="D41" t="s">
        <v>0</v>
      </c>
      <c r="E41" s="18">
        <v>5</v>
      </c>
      <c r="F41">
        <v>3</v>
      </c>
      <c r="G41">
        <v>31.27</v>
      </c>
      <c r="H41" cm="1">
        <f t="array" ref="H41">_xlfn.IFS(A41="Female",0,A41="Male",1)</f>
        <v>1</v>
      </c>
      <c r="I41" cm="1">
        <f t="array" ref="I41">_xlfn.IFS(B41="No",0,B41="Yes",1)</f>
        <v>0</v>
      </c>
      <c r="J41">
        <f t="shared" si="1"/>
        <v>0</v>
      </c>
      <c r="K41">
        <f t="shared" si="1"/>
        <v>0</v>
      </c>
      <c r="L41">
        <f t="shared" si="1"/>
        <v>1</v>
      </c>
      <c r="M41">
        <f t="shared" si="1"/>
        <v>0</v>
      </c>
      <c r="N41" cm="1">
        <f t="array" ref="N41">_xlfn.IFS(D41="Lunch",0,D41="Dinner",1)</f>
        <v>1</v>
      </c>
    </row>
    <row r="42" spans="1:14" x14ac:dyDescent="0.2">
      <c r="A42" t="s">
        <v>5</v>
      </c>
      <c r="B42" t="s">
        <v>2</v>
      </c>
      <c r="C42" t="s">
        <v>4</v>
      </c>
      <c r="D42" t="s">
        <v>0</v>
      </c>
      <c r="E42" s="18">
        <v>2.2400000000000002</v>
      </c>
      <c r="F42">
        <v>3</v>
      </c>
      <c r="G42">
        <v>16.04</v>
      </c>
      <c r="H42" cm="1">
        <f t="array" ref="H42">_xlfn.IFS(A42="Female",0,A42="Male",1)</f>
        <v>1</v>
      </c>
      <c r="I42" cm="1">
        <f t="array" ref="I42">_xlfn.IFS(B42="No",0,B42="Yes",1)</f>
        <v>0</v>
      </c>
      <c r="J42">
        <f t="shared" si="1"/>
        <v>0</v>
      </c>
      <c r="K42">
        <f t="shared" si="1"/>
        <v>0</v>
      </c>
      <c r="L42">
        <f t="shared" si="1"/>
        <v>1</v>
      </c>
      <c r="M42">
        <f t="shared" si="1"/>
        <v>0</v>
      </c>
      <c r="N42" cm="1">
        <f t="array" ref="N42">_xlfn.IFS(D42="Lunch",0,D42="Dinner",1)</f>
        <v>1</v>
      </c>
    </row>
    <row r="43" spans="1:14" x14ac:dyDescent="0.2">
      <c r="A43" t="s">
        <v>5</v>
      </c>
      <c r="B43" t="s">
        <v>2</v>
      </c>
      <c r="C43" t="s">
        <v>9</v>
      </c>
      <c r="D43" t="s">
        <v>0</v>
      </c>
      <c r="E43" s="18">
        <v>2.54</v>
      </c>
      <c r="F43">
        <v>2</v>
      </c>
      <c r="G43">
        <v>17.46</v>
      </c>
      <c r="H43" cm="1">
        <f t="array" ref="H43">_xlfn.IFS(A43="Female",0,A43="Male",1)</f>
        <v>1</v>
      </c>
      <c r="I43" cm="1">
        <f t="array" ref="I43">_xlfn.IFS(B43="No",0,B43="Yes",1)</f>
        <v>0</v>
      </c>
      <c r="J43">
        <f t="shared" si="1"/>
        <v>0</v>
      </c>
      <c r="K43">
        <f t="shared" si="1"/>
        <v>0</v>
      </c>
      <c r="L43">
        <f t="shared" si="1"/>
        <v>0</v>
      </c>
      <c r="M43">
        <f t="shared" si="1"/>
        <v>1</v>
      </c>
      <c r="N43" cm="1">
        <f t="array" ref="N43">_xlfn.IFS(D43="Lunch",0,D43="Dinner",1)</f>
        <v>1</v>
      </c>
    </row>
    <row r="44" spans="1:14" x14ac:dyDescent="0.2">
      <c r="A44" t="s">
        <v>5</v>
      </c>
      <c r="B44" t="s">
        <v>2</v>
      </c>
      <c r="C44" t="s">
        <v>9</v>
      </c>
      <c r="D44" t="s">
        <v>0</v>
      </c>
      <c r="E44" s="18">
        <v>3.06</v>
      </c>
      <c r="F44">
        <v>2</v>
      </c>
      <c r="G44">
        <v>13.94</v>
      </c>
      <c r="H44" cm="1">
        <f t="array" ref="H44">_xlfn.IFS(A44="Female",0,A44="Male",1)</f>
        <v>1</v>
      </c>
      <c r="I44" cm="1">
        <f t="array" ref="I44">_xlfn.IFS(B44="No",0,B44="Yes",1)</f>
        <v>0</v>
      </c>
      <c r="J44">
        <f t="shared" si="1"/>
        <v>0</v>
      </c>
      <c r="K44">
        <f t="shared" si="1"/>
        <v>0</v>
      </c>
      <c r="L44">
        <f t="shared" si="1"/>
        <v>0</v>
      </c>
      <c r="M44">
        <f t="shared" si="1"/>
        <v>1</v>
      </c>
      <c r="N44" cm="1">
        <f t="array" ref="N44">_xlfn.IFS(D44="Lunch",0,D44="Dinner",1)</f>
        <v>1</v>
      </c>
    </row>
    <row r="45" spans="1:14" x14ac:dyDescent="0.2">
      <c r="A45" t="s">
        <v>5</v>
      </c>
      <c r="B45" t="s">
        <v>2</v>
      </c>
      <c r="C45" t="s">
        <v>9</v>
      </c>
      <c r="D45" t="s">
        <v>0</v>
      </c>
      <c r="E45" s="18">
        <v>1.32</v>
      </c>
      <c r="F45">
        <v>2</v>
      </c>
      <c r="G45">
        <v>9.68</v>
      </c>
      <c r="H45" cm="1">
        <f t="array" ref="H45">_xlfn.IFS(A45="Female",0,A45="Male",1)</f>
        <v>1</v>
      </c>
      <c r="I45" cm="1">
        <f t="array" ref="I45">_xlfn.IFS(B45="No",0,B45="Yes",1)</f>
        <v>0</v>
      </c>
      <c r="J45">
        <f t="shared" si="1"/>
        <v>0</v>
      </c>
      <c r="K45">
        <f t="shared" si="1"/>
        <v>0</v>
      </c>
      <c r="L45">
        <f t="shared" si="1"/>
        <v>0</v>
      </c>
      <c r="M45">
        <f t="shared" si="1"/>
        <v>1</v>
      </c>
      <c r="N45" cm="1">
        <f t="array" ref="N45">_xlfn.IFS(D45="Lunch",0,D45="Dinner",1)</f>
        <v>1</v>
      </c>
    </row>
    <row r="46" spans="1:14" x14ac:dyDescent="0.2">
      <c r="A46" t="s">
        <v>5</v>
      </c>
      <c r="B46" t="s">
        <v>2</v>
      </c>
      <c r="C46" t="s">
        <v>9</v>
      </c>
      <c r="D46" t="s">
        <v>0</v>
      </c>
      <c r="E46" s="18">
        <v>5.6</v>
      </c>
      <c r="F46">
        <v>4</v>
      </c>
      <c r="G46">
        <v>30.4</v>
      </c>
      <c r="H46" cm="1">
        <f t="array" ref="H46">_xlfn.IFS(A46="Female",0,A46="Male",1)</f>
        <v>1</v>
      </c>
      <c r="I46" cm="1">
        <f t="array" ref="I46">_xlfn.IFS(B46="No",0,B46="Yes",1)</f>
        <v>0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1</v>
      </c>
      <c r="N46" cm="1">
        <f t="array" ref="N46">_xlfn.IFS(D46="Lunch",0,D46="Dinner",1)</f>
        <v>1</v>
      </c>
    </row>
    <row r="47" spans="1:14" x14ac:dyDescent="0.2">
      <c r="A47" t="s">
        <v>5</v>
      </c>
      <c r="B47" t="s">
        <v>2</v>
      </c>
      <c r="C47" t="s">
        <v>9</v>
      </c>
      <c r="D47" t="s">
        <v>0</v>
      </c>
      <c r="E47" s="18">
        <v>3</v>
      </c>
      <c r="F47">
        <v>2</v>
      </c>
      <c r="G47">
        <v>18.29</v>
      </c>
      <c r="H47" cm="1">
        <f t="array" ref="H47">_xlfn.IFS(A47="Female",0,A47="Male",1)</f>
        <v>1</v>
      </c>
      <c r="I47" cm="1">
        <f t="array" ref="I47">_xlfn.IFS(B47="No",0,B47="Yes",1)</f>
        <v>0</v>
      </c>
      <c r="J47">
        <f t="shared" si="1"/>
        <v>0</v>
      </c>
      <c r="K47">
        <f t="shared" si="1"/>
        <v>0</v>
      </c>
      <c r="L47">
        <f t="shared" si="1"/>
        <v>0</v>
      </c>
      <c r="M47">
        <f t="shared" si="1"/>
        <v>1</v>
      </c>
      <c r="N47" cm="1">
        <f t="array" ref="N47">_xlfn.IFS(D47="Lunch",0,D47="Dinner",1)</f>
        <v>1</v>
      </c>
    </row>
    <row r="48" spans="1:14" x14ac:dyDescent="0.2">
      <c r="A48" t="s">
        <v>5</v>
      </c>
      <c r="B48" t="s">
        <v>2</v>
      </c>
      <c r="C48" t="s">
        <v>9</v>
      </c>
      <c r="D48" t="s">
        <v>0</v>
      </c>
      <c r="E48" s="18">
        <v>5</v>
      </c>
      <c r="F48">
        <v>2</v>
      </c>
      <c r="G48">
        <v>22.23</v>
      </c>
      <c r="H48" cm="1">
        <f t="array" ref="H48">_xlfn.IFS(A48="Female",0,A48="Male",1)</f>
        <v>1</v>
      </c>
      <c r="I48" cm="1">
        <f t="array" ref="I48">_xlfn.IFS(B48="No",0,B48="Yes",1)</f>
        <v>0</v>
      </c>
      <c r="J48">
        <f t="shared" si="1"/>
        <v>0</v>
      </c>
      <c r="K48">
        <f t="shared" si="1"/>
        <v>0</v>
      </c>
      <c r="L48">
        <f t="shared" si="1"/>
        <v>0</v>
      </c>
      <c r="M48">
        <f t="shared" si="1"/>
        <v>1</v>
      </c>
      <c r="N48" cm="1">
        <f t="array" ref="N48">_xlfn.IFS(D48="Lunch",0,D48="Dinner",1)</f>
        <v>1</v>
      </c>
    </row>
    <row r="49" spans="1:14" x14ac:dyDescent="0.2">
      <c r="A49" t="s">
        <v>5</v>
      </c>
      <c r="B49" t="s">
        <v>2</v>
      </c>
      <c r="C49" t="s">
        <v>9</v>
      </c>
      <c r="D49" t="s">
        <v>0</v>
      </c>
      <c r="E49" s="18">
        <v>6</v>
      </c>
      <c r="F49">
        <v>4</v>
      </c>
      <c r="G49">
        <v>32.4</v>
      </c>
      <c r="H49" cm="1">
        <f t="array" ref="H49">_xlfn.IFS(A49="Female",0,A49="Male",1)</f>
        <v>1</v>
      </c>
      <c r="I49" cm="1">
        <f t="array" ref="I49">_xlfn.IFS(B49="No",0,B49="Yes",1)</f>
        <v>0</v>
      </c>
      <c r="J49">
        <f t="shared" si="1"/>
        <v>0</v>
      </c>
      <c r="K49">
        <f t="shared" si="1"/>
        <v>0</v>
      </c>
      <c r="L49">
        <f t="shared" si="1"/>
        <v>0</v>
      </c>
      <c r="M49">
        <f t="shared" si="1"/>
        <v>1</v>
      </c>
      <c r="N49" cm="1">
        <f t="array" ref="N49">_xlfn.IFS(D49="Lunch",0,D49="Dinner",1)</f>
        <v>1</v>
      </c>
    </row>
    <row r="50" spans="1:14" x14ac:dyDescent="0.2">
      <c r="A50" t="s">
        <v>5</v>
      </c>
      <c r="B50" t="s">
        <v>2</v>
      </c>
      <c r="C50" t="s">
        <v>9</v>
      </c>
      <c r="D50" t="s">
        <v>0</v>
      </c>
      <c r="E50" s="18">
        <v>2.0499999999999998</v>
      </c>
      <c r="F50">
        <v>3</v>
      </c>
      <c r="G50">
        <v>28.55</v>
      </c>
      <c r="H50" cm="1">
        <f t="array" ref="H50">_xlfn.IFS(A50="Female",0,A50="Male",1)</f>
        <v>1</v>
      </c>
      <c r="I50" cm="1">
        <f t="array" ref="I50">_xlfn.IFS(B50="No",0,B50="Yes",1)</f>
        <v>0</v>
      </c>
      <c r="J50">
        <f t="shared" si="1"/>
        <v>0</v>
      </c>
      <c r="K50">
        <f t="shared" si="1"/>
        <v>0</v>
      </c>
      <c r="L50">
        <f t="shared" si="1"/>
        <v>0</v>
      </c>
      <c r="M50">
        <f t="shared" si="1"/>
        <v>1</v>
      </c>
      <c r="N50" cm="1">
        <f t="array" ref="N50">_xlfn.IFS(D50="Lunch",0,D50="Dinner",1)</f>
        <v>1</v>
      </c>
    </row>
    <row r="51" spans="1:14" x14ac:dyDescent="0.2">
      <c r="A51" t="s">
        <v>5</v>
      </c>
      <c r="B51" t="s">
        <v>2</v>
      </c>
      <c r="C51" t="s">
        <v>9</v>
      </c>
      <c r="D51" t="s">
        <v>0</v>
      </c>
      <c r="E51" s="18">
        <v>3</v>
      </c>
      <c r="F51">
        <v>2</v>
      </c>
      <c r="G51">
        <v>18.04</v>
      </c>
      <c r="H51" cm="1">
        <f t="array" ref="H51">_xlfn.IFS(A51="Female",0,A51="Male",1)</f>
        <v>1</v>
      </c>
      <c r="I51" cm="1">
        <f t="array" ref="I51">_xlfn.IFS(B51="No",0,B51="Yes",1)</f>
        <v>0</v>
      </c>
      <c r="J51">
        <f t="shared" si="1"/>
        <v>0</v>
      </c>
      <c r="K51">
        <f t="shared" si="1"/>
        <v>0</v>
      </c>
      <c r="L51">
        <f t="shared" si="1"/>
        <v>0</v>
      </c>
      <c r="M51">
        <f t="shared" si="1"/>
        <v>1</v>
      </c>
      <c r="N51" cm="1">
        <f t="array" ref="N51">_xlfn.IFS(D51="Lunch",0,D51="Dinner",1)</f>
        <v>1</v>
      </c>
    </row>
    <row r="52" spans="1:14" x14ac:dyDescent="0.2">
      <c r="A52" t="s">
        <v>5</v>
      </c>
      <c r="B52" t="s">
        <v>2</v>
      </c>
      <c r="C52" t="s">
        <v>9</v>
      </c>
      <c r="D52" t="s">
        <v>0</v>
      </c>
      <c r="E52" s="18">
        <v>2.5</v>
      </c>
      <c r="F52">
        <v>2</v>
      </c>
      <c r="G52">
        <v>12.54</v>
      </c>
      <c r="H52" cm="1">
        <f t="array" ref="H52">_xlfn.IFS(A52="Female",0,A52="Male",1)</f>
        <v>1</v>
      </c>
      <c r="I52" cm="1">
        <f t="array" ref="I52">_xlfn.IFS(B52="No",0,B52="Yes",1)</f>
        <v>0</v>
      </c>
      <c r="J52">
        <f t="shared" si="1"/>
        <v>0</v>
      </c>
      <c r="K52">
        <f t="shared" si="1"/>
        <v>0</v>
      </c>
      <c r="L52">
        <f t="shared" si="1"/>
        <v>0</v>
      </c>
      <c r="M52">
        <f t="shared" si="1"/>
        <v>1</v>
      </c>
      <c r="N52" cm="1">
        <f t="array" ref="N52">_xlfn.IFS(D52="Lunch",0,D52="Dinner",1)</f>
        <v>1</v>
      </c>
    </row>
    <row r="53" spans="1:14" x14ac:dyDescent="0.2">
      <c r="A53" t="s">
        <v>3</v>
      </c>
      <c r="B53" t="s">
        <v>2</v>
      </c>
      <c r="C53" t="s">
        <v>9</v>
      </c>
      <c r="D53" t="s">
        <v>0</v>
      </c>
      <c r="E53" s="18">
        <v>2.6</v>
      </c>
      <c r="F53">
        <v>2</v>
      </c>
      <c r="G53">
        <v>10.29</v>
      </c>
      <c r="H53" cm="1">
        <f t="array" ref="H53">_xlfn.IFS(A53="Female",0,A53="Male",1)</f>
        <v>0</v>
      </c>
      <c r="I53" cm="1">
        <f t="array" ref="I53">_xlfn.IFS(B53="No",0,B53="Yes",1)</f>
        <v>0</v>
      </c>
      <c r="J53">
        <f t="shared" si="1"/>
        <v>0</v>
      </c>
      <c r="K53">
        <f t="shared" si="1"/>
        <v>0</v>
      </c>
      <c r="L53">
        <f t="shared" si="1"/>
        <v>0</v>
      </c>
      <c r="M53">
        <f t="shared" si="1"/>
        <v>1</v>
      </c>
      <c r="N53" cm="1">
        <f t="array" ref="N53">_xlfn.IFS(D53="Lunch",0,D53="Dinner",1)</f>
        <v>1</v>
      </c>
    </row>
    <row r="54" spans="1:14" x14ac:dyDescent="0.2">
      <c r="A54" t="s">
        <v>3</v>
      </c>
      <c r="B54" t="s">
        <v>2</v>
      </c>
      <c r="C54" t="s">
        <v>9</v>
      </c>
      <c r="D54" t="s">
        <v>0</v>
      </c>
      <c r="E54" s="18">
        <v>5.2</v>
      </c>
      <c r="F54">
        <v>4</v>
      </c>
      <c r="G54">
        <v>34.81</v>
      </c>
      <c r="H54" cm="1">
        <f t="array" ref="H54">_xlfn.IFS(A54="Female",0,A54="Male",1)</f>
        <v>0</v>
      </c>
      <c r="I54" cm="1">
        <f t="array" ref="I54">_xlfn.IFS(B54="No",0,B54="Yes",1)</f>
        <v>0</v>
      </c>
      <c r="J54">
        <f t="shared" si="1"/>
        <v>0</v>
      </c>
      <c r="K54">
        <f t="shared" si="1"/>
        <v>0</v>
      </c>
      <c r="L54">
        <f t="shared" si="1"/>
        <v>0</v>
      </c>
      <c r="M54">
        <f t="shared" si="1"/>
        <v>1</v>
      </c>
      <c r="N54" cm="1">
        <f t="array" ref="N54">_xlfn.IFS(D54="Lunch",0,D54="Dinner",1)</f>
        <v>1</v>
      </c>
    </row>
    <row r="55" spans="1:14" x14ac:dyDescent="0.2">
      <c r="A55" t="s">
        <v>5</v>
      </c>
      <c r="B55" t="s">
        <v>2</v>
      </c>
      <c r="C55" t="s">
        <v>9</v>
      </c>
      <c r="D55" t="s">
        <v>0</v>
      </c>
      <c r="E55" s="18">
        <v>1.56</v>
      </c>
      <c r="F55">
        <v>2</v>
      </c>
      <c r="G55">
        <v>9.94</v>
      </c>
      <c r="H55" cm="1">
        <f t="array" ref="H55">_xlfn.IFS(A55="Female",0,A55="Male",1)</f>
        <v>1</v>
      </c>
      <c r="I55" cm="1">
        <f t="array" ref="I55">_xlfn.IFS(B55="No",0,B55="Yes",1)</f>
        <v>0</v>
      </c>
      <c r="J55">
        <f t="shared" si="1"/>
        <v>0</v>
      </c>
      <c r="K55">
        <f t="shared" si="1"/>
        <v>0</v>
      </c>
      <c r="L55">
        <f t="shared" si="1"/>
        <v>0</v>
      </c>
      <c r="M55">
        <f t="shared" si="1"/>
        <v>1</v>
      </c>
      <c r="N55" cm="1">
        <f t="array" ref="N55">_xlfn.IFS(D55="Lunch",0,D55="Dinner",1)</f>
        <v>1</v>
      </c>
    </row>
    <row r="56" spans="1:14" x14ac:dyDescent="0.2">
      <c r="A56" t="s">
        <v>5</v>
      </c>
      <c r="B56" t="s">
        <v>2</v>
      </c>
      <c r="C56" t="s">
        <v>9</v>
      </c>
      <c r="D56" t="s">
        <v>0</v>
      </c>
      <c r="E56" s="18">
        <v>4.34</v>
      </c>
      <c r="F56">
        <v>4</v>
      </c>
      <c r="G56">
        <v>25.56</v>
      </c>
      <c r="H56" cm="1">
        <f t="array" ref="H56">_xlfn.IFS(A56="Female",0,A56="Male",1)</f>
        <v>1</v>
      </c>
      <c r="I56" cm="1">
        <f t="array" ref="I56">_xlfn.IFS(B56="No",0,B56="Yes",1)</f>
        <v>0</v>
      </c>
      <c r="J56">
        <f t="shared" si="1"/>
        <v>0</v>
      </c>
      <c r="K56">
        <f t="shared" si="1"/>
        <v>0</v>
      </c>
      <c r="L56">
        <f t="shared" si="1"/>
        <v>0</v>
      </c>
      <c r="M56">
        <f t="shared" si="1"/>
        <v>1</v>
      </c>
      <c r="N56" cm="1">
        <f t="array" ref="N56">_xlfn.IFS(D56="Lunch",0,D56="Dinner",1)</f>
        <v>1</v>
      </c>
    </row>
    <row r="57" spans="1:14" x14ac:dyDescent="0.2">
      <c r="A57" t="s">
        <v>5</v>
      </c>
      <c r="B57" t="s">
        <v>2</v>
      </c>
      <c r="C57" t="s">
        <v>9</v>
      </c>
      <c r="D57" t="s">
        <v>0</v>
      </c>
      <c r="E57" s="18">
        <v>3.51</v>
      </c>
      <c r="F57">
        <v>2</v>
      </c>
      <c r="G57">
        <v>19.489999999999998</v>
      </c>
      <c r="H57" cm="1">
        <f t="array" ref="H57">_xlfn.IFS(A57="Female",0,A57="Male",1)</f>
        <v>1</v>
      </c>
      <c r="I57" cm="1">
        <f t="array" ref="I57">_xlfn.IFS(B57="No",0,B57="Yes",1)</f>
        <v>0</v>
      </c>
      <c r="J57">
        <f t="shared" si="1"/>
        <v>0</v>
      </c>
      <c r="K57">
        <f t="shared" si="1"/>
        <v>0</v>
      </c>
      <c r="L57">
        <f t="shared" si="1"/>
        <v>0</v>
      </c>
      <c r="M57">
        <f t="shared" si="1"/>
        <v>1</v>
      </c>
      <c r="N57" cm="1">
        <f t="array" ref="N57">_xlfn.IFS(D57="Lunch",0,D57="Dinner",1)</f>
        <v>1</v>
      </c>
    </row>
    <row r="58" spans="1:14" x14ac:dyDescent="0.2">
      <c r="A58" t="s">
        <v>5</v>
      </c>
      <c r="B58" t="s">
        <v>6</v>
      </c>
      <c r="C58" t="s">
        <v>4</v>
      </c>
      <c r="D58" t="s">
        <v>0</v>
      </c>
      <c r="E58" s="18">
        <v>3</v>
      </c>
      <c r="F58">
        <v>4</v>
      </c>
      <c r="G58">
        <v>38.01</v>
      </c>
      <c r="H58" cm="1">
        <f t="array" ref="H58">_xlfn.IFS(A58="Female",0,A58="Male",1)</f>
        <v>1</v>
      </c>
      <c r="I58" cm="1">
        <f t="array" ref="I58">_xlfn.IFS(B58="No",0,B58="Yes",1)</f>
        <v>1</v>
      </c>
      <c r="J58">
        <f t="shared" si="1"/>
        <v>0</v>
      </c>
      <c r="K58">
        <f t="shared" si="1"/>
        <v>0</v>
      </c>
      <c r="L58">
        <f t="shared" si="1"/>
        <v>1</v>
      </c>
      <c r="M58">
        <f t="shared" si="1"/>
        <v>0</v>
      </c>
      <c r="N58" cm="1">
        <f t="array" ref="N58">_xlfn.IFS(D58="Lunch",0,D58="Dinner",1)</f>
        <v>1</v>
      </c>
    </row>
    <row r="59" spans="1:14" x14ac:dyDescent="0.2">
      <c r="A59" t="s">
        <v>3</v>
      </c>
      <c r="B59" t="s">
        <v>2</v>
      </c>
      <c r="C59" t="s">
        <v>4</v>
      </c>
      <c r="D59" t="s">
        <v>0</v>
      </c>
      <c r="E59" s="18">
        <v>1.5</v>
      </c>
      <c r="F59">
        <v>2</v>
      </c>
      <c r="G59">
        <v>26.41</v>
      </c>
      <c r="H59" cm="1">
        <f t="array" ref="H59">_xlfn.IFS(A59="Female",0,A59="Male",1)</f>
        <v>0</v>
      </c>
      <c r="I59" cm="1">
        <f t="array" ref="I59">_xlfn.IFS(B59="No",0,B59="Yes",1)</f>
        <v>0</v>
      </c>
      <c r="J59">
        <f t="shared" si="1"/>
        <v>0</v>
      </c>
      <c r="K59">
        <f t="shared" si="1"/>
        <v>0</v>
      </c>
      <c r="L59">
        <f t="shared" si="1"/>
        <v>1</v>
      </c>
      <c r="M59">
        <f t="shared" si="1"/>
        <v>0</v>
      </c>
      <c r="N59" cm="1">
        <f t="array" ref="N59">_xlfn.IFS(D59="Lunch",0,D59="Dinner",1)</f>
        <v>1</v>
      </c>
    </row>
    <row r="60" spans="1:14" x14ac:dyDescent="0.2">
      <c r="A60" t="s">
        <v>5</v>
      </c>
      <c r="B60" t="s">
        <v>6</v>
      </c>
      <c r="C60" t="s">
        <v>4</v>
      </c>
      <c r="D60" t="s">
        <v>0</v>
      </c>
      <c r="E60" s="18">
        <v>1.76</v>
      </c>
      <c r="F60">
        <v>2</v>
      </c>
      <c r="G60">
        <v>11.24</v>
      </c>
      <c r="H60" cm="1">
        <f t="array" ref="H60">_xlfn.IFS(A60="Female",0,A60="Male",1)</f>
        <v>1</v>
      </c>
      <c r="I60" cm="1">
        <f t="array" ref="I60">_xlfn.IFS(B60="No",0,B60="Yes",1)</f>
        <v>1</v>
      </c>
      <c r="J60">
        <f t="shared" si="1"/>
        <v>0</v>
      </c>
      <c r="K60">
        <f t="shared" si="1"/>
        <v>0</v>
      </c>
      <c r="L60">
        <f t="shared" si="1"/>
        <v>1</v>
      </c>
      <c r="M60">
        <f t="shared" si="1"/>
        <v>0</v>
      </c>
      <c r="N60" cm="1">
        <f t="array" ref="N60">_xlfn.IFS(D60="Lunch",0,D60="Dinner",1)</f>
        <v>1</v>
      </c>
    </row>
    <row r="61" spans="1:14" x14ac:dyDescent="0.2">
      <c r="A61" t="s">
        <v>5</v>
      </c>
      <c r="B61" t="s">
        <v>2</v>
      </c>
      <c r="C61" t="s">
        <v>4</v>
      </c>
      <c r="D61" t="s">
        <v>0</v>
      </c>
      <c r="E61" s="18">
        <v>6.73</v>
      </c>
      <c r="F61">
        <v>4</v>
      </c>
      <c r="G61">
        <v>48.27</v>
      </c>
      <c r="H61" cm="1">
        <f t="array" ref="H61">_xlfn.IFS(A61="Female",0,A61="Male",1)</f>
        <v>1</v>
      </c>
      <c r="I61" cm="1">
        <f t="array" ref="I61">_xlfn.IFS(B61="No",0,B61="Yes",1)</f>
        <v>0</v>
      </c>
      <c r="J61">
        <f t="shared" si="1"/>
        <v>0</v>
      </c>
      <c r="K61">
        <f t="shared" si="1"/>
        <v>0</v>
      </c>
      <c r="L61">
        <f t="shared" si="1"/>
        <v>1</v>
      </c>
      <c r="M61">
        <f t="shared" si="1"/>
        <v>0</v>
      </c>
      <c r="N61" cm="1">
        <f t="array" ref="N61">_xlfn.IFS(D61="Lunch",0,D61="Dinner",1)</f>
        <v>1</v>
      </c>
    </row>
    <row r="62" spans="1:14" x14ac:dyDescent="0.2">
      <c r="A62" t="s">
        <v>5</v>
      </c>
      <c r="B62" t="s">
        <v>6</v>
      </c>
      <c r="C62" t="s">
        <v>4</v>
      </c>
      <c r="D62" t="s">
        <v>0</v>
      </c>
      <c r="E62" s="18">
        <v>3.21</v>
      </c>
      <c r="F62">
        <v>2</v>
      </c>
      <c r="G62">
        <v>20.29</v>
      </c>
      <c r="H62" cm="1">
        <f t="array" ref="H62">_xlfn.IFS(A62="Female",0,A62="Male",1)</f>
        <v>1</v>
      </c>
      <c r="I62" cm="1">
        <f t="array" ref="I62">_xlfn.IFS(B62="No",0,B62="Yes",1)</f>
        <v>1</v>
      </c>
      <c r="J62">
        <f t="shared" si="1"/>
        <v>0</v>
      </c>
      <c r="K62">
        <f t="shared" si="1"/>
        <v>0</v>
      </c>
      <c r="L62">
        <f t="shared" si="1"/>
        <v>1</v>
      </c>
      <c r="M62">
        <f t="shared" si="1"/>
        <v>0</v>
      </c>
      <c r="N62" cm="1">
        <f t="array" ref="N62">_xlfn.IFS(D62="Lunch",0,D62="Dinner",1)</f>
        <v>1</v>
      </c>
    </row>
    <row r="63" spans="1:14" x14ac:dyDescent="0.2">
      <c r="A63" t="s">
        <v>5</v>
      </c>
      <c r="B63" t="s">
        <v>6</v>
      </c>
      <c r="C63" t="s">
        <v>4</v>
      </c>
      <c r="D63" t="s">
        <v>0</v>
      </c>
      <c r="E63" s="18">
        <v>2</v>
      </c>
      <c r="F63">
        <v>2</v>
      </c>
      <c r="G63">
        <v>13.81</v>
      </c>
      <c r="H63" cm="1">
        <f t="array" ref="H63">_xlfn.IFS(A63="Female",0,A63="Male",1)</f>
        <v>1</v>
      </c>
      <c r="I63" cm="1">
        <f t="array" ref="I63">_xlfn.IFS(B63="No",0,B63="Yes",1)</f>
        <v>1</v>
      </c>
      <c r="J63">
        <f t="shared" si="1"/>
        <v>0</v>
      </c>
      <c r="K63">
        <f t="shared" si="1"/>
        <v>0</v>
      </c>
      <c r="L63">
        <f t="shared" si="1"/>
        <v>1</v>
      </c>
      <c r="M63">
        <f t="shared" si="1"/>
        <v>0</v>
      </c>
      <c r="N63" cm="1">
        <f t="array" ref="N63">_xlfn.IFS(D63="Lunch",0,D63="Dinner",1)</f>
        <v>1</v>
      </c>
    </row>
    <row r="64" spans="1:14" x14ac:dyDescent="0.2">
      <c r="A64" t="s">
        <v>5</v>
      </c>
      <c r="B64" t="s">
        <v>6</v>
      </c>
      <c r="C64" t="s">
        <v>4</v>
      </c>
      <c r="D64" t="s">
        <v>0</v>
      </c>
      <c r="E64" s="18">
        <v>1.98</v>
      </c>
      <c r="F64">
        <v>2</v>
      </c>
      <c r="G64">
        <v>11.02</v>
      </c>
      <c r="H64" cm="1">
        <f t="array" ref="H64">_xlfn.IFS(A64="Female",0,A64="Male",1)</f>
        <v>1</v>
      </c>
      <c r="I64" cm="1">
        <f t="array" ref="I64">_xlfn.IFS(B64="No",0,B64="Yes",1)</f>
        <v>1</v>
      </c>
      <c r="J64">
        <f t="shared" si="1"/>
        <v>0</v>
      </c>
      <c r="K64">
        <f t="shared" si="1"/>
        <v>0</v>
      </c>
      <c r="L64">
        <f t="shared" si="1"/>
        <v>1</v>
      </c>
      <c r="M64">
        <f t="shared" si="1"/>
        <v>0</v>
      </c>
      <c r="N64" cm="1">
        <f t="array" ref="N64">_xlfn.IFS(D64="Lunch",0,D64="Dinner",1)</f>
        <v>1</v>
      </c>
    </row>
    <row r="65" spans="1:14" x14ac:dyDescent="0.2">
      <c r="A65" t="s">
        <v>5</v>
      </c>
      <c r="B65" t="s">
        <v>6</v>
      </c>
      <c r="C65" t="s">
        <v>4</v>
      </c>
      <c r="D65" t="s">
        <v>0</v>
      </c>
      <c r="E65" s="18">
        <v>3.76</v>
      </c>
      <c r="F65">
        <v>4</v>
      </c>
      <c r="G65">
        <v>18.29</v>
      </c>
      <c r="H65" cm="1">
        <f t="array" ref="H65">_xlfn.IFS(A65="Female",0,A65="Male",1)</f>
        <v>1</v>
      </c>
      <c r="I65" cm="1">
        <f t="array" ref="I65">_xlfn.IFS(B65="No",0,B65="Yes",1)</f>
        <v>1</v>
      </c>
      <c r="J65">
        <f t="shared" si="1"/>
        <v>0</v>
      </c>
      <c r="K65">
        <f t="shared" si="1"/>
        <v>0</v>
      </c>
      <c r="L65">
        <f t="shared" si="1"/>
        <v>1</v>
      </c>
      <c r="M65">
        <f t="shared" si="1"/>
        <v>0</v>
      </c>
      <c r="N65" cm="1">
        <f t="array" ref="N65">_xlfn.IFS(D65="Lunch",0,D65="Dinner",1)</f>
        <v>1</v>
      </c>
    </row>
    <row r="66" spans="1:14" x14ac:dyDescent="0.2">
      <c r="A66" t="s">
        <v>5</v>
      </c>
      <c r="B66" t="s">
        <v>2</v>
      </c>
      <c r="C66" t="s">
        <v>4</v>
      </c>
      <c r="D66" t="s">
        <v>0</v>
      </c>
      <c r="E66" s="18">
        <v>2.64</v>
      </c>
      <c r="F66">
        <v>3</v>
      </c>
      <c r="G66">
        <v>17.59</v>
      </c>
      <c r="H66" cm="1">
        <f t="array" ref="H66">_xlfn.IFS(A66="Female",0,A66="Male",1)</f>
        <v>1</v>
      </c>
      <c r="I66" cm="1">
        <f t="array" ref="I66">_xlfn.IFS(B66="No",0,B66="Yes",1)</f>
        <v>0</v>
      </c>
      <c r="J66">
        <f t="shared" si="1"/>
        <v>0</v>
      </c>
      <c r="K66">
        <f t="shared" si="1"/>
        <v>0</v>
      </c>
      <c r="L66">
        <f t="shared" si="1"/>
        <v>1</v>
      </c>
      <c r="M66">
        <f t="shared" si="1"/>
        <v>0</v>
      </c>
      <c r="N66" cm="1">
        <f t="array" ref="N66">_xlfn.IFS(D66="Lunch",0,D66="Dinner",1)</f>
        <v>1</v>
      </c>
    </row>
    <row r="67" spans="1:14" x14ac:dyDescent="0.2">
      <c r="A67" t="s">
        <v>5</v>
      </c>
      <c r="B67" t="s">
        <v>2</v>
      </c>
      <c r="C67" t="s">
        <v>4</v>
      </c>
      <c r="D67" t="s">
        <v>0</v>
      </c>
      <c r="E67" s="18">
        <v>3.15</v>
      </c>
      <c r="F67">
        <v>3</v>
      </c>
      <c r="G67">
        <v>20.079999999999998</v>
      </c>
      <c r="H67" cm="1">
        <f t="array" ref="H67">_xlfn.IFS(A67="Female",0,A67="Male",1)</f>
        <v>1</v>
      </c>
      <c r="I67" cm="1">
        <f t="array" ref="I67">_xlfn.IFS(B67="No",0,B67="Yes",1)</f>
        <v>0</v>
      </c>
      <c r="J67">
        <f t="shared" ref="J67:M98" si="2">IF($C67=J$1,1,0)</f>
        <v>0</v>
      </c>
      <c r="K67">
        <f t="shared" si="2"/>
        <v>0</v>
      </c>
      <c r="L67">
        <f t="shared" si="2"/>
        <v>1</v>
      </c>
      <c r="M67">
        <f t="shared" si="2"/>
        <v>0</v>
      </c>
      <c r="N67" cm="1">
        <f t="array" ref="N67">_xlfn.IFS(D67="Lunch",0,D67="Dinner",1)</f>
        <v>1</v>
      </c>
    </row>
    <row r="68" spans="1:14" x14ac:dyDescent="0.2">
      <c r="A68" t="s">
        <v>3</v>
      </c>
      <c r="B68" t="s">
        <v>2</v>
      </c>
      <c r="C68" t="s">
        <v>4</v>
      </c>
      <c r="D68" t="s">
        <v>0</v>
      </c>
      <c r="E68" s="18">
        <v>2.4700000000000002</v>
      </c>
      <c r="F68">
        <v>2</v>
      </c>
      <c r="G68">
        <v>16.45</v>
      </c>
      <c r="H68" cm="1">
        <f t="array" ref="H68">_xlfn.IFS(A68="Female",0,A68="Male",1)</f>
        <v>0</v>
      </c>
      <c r="I68" cm="1">
        <f t="array" ref="I68">_xlfn.IFS(B68="No",0,B68="Yes",1)</f>
        <v>0</v>
      </c>
      <c r="J68">
        <f t="shared" si="2"/>
        <v>0</v>
      </c>
      <c r="K68">
        <f t="shared" si="2"/>
        <v>0</v>
      </c>
      <c r="L68">
        <f t="shared" si="2"/>
        <v>1</v>
      </c>
      <c r="M68">
        <f t="shared" si="2"/>
        <v>0</v>
      </c>
      <c r="N68" cm="1">
        <f t="array" ref="N68">_xlfn.IFS(D68="Lunch",0,D68="Dinner",1)</f>
        <v>1</v>
      </c>
    </row>
    <row r="69" spans="1:14" x14ac:dyDescent="0.2">
      <c r="A69" t="s">
        <v>3</v>
      </c>
      <c r="B69" t="s">
        <v>6</v>
      </c>
      <c r="C69" t="s">
        <v>4</v>
      </c>
      <c r="D69" t="s">
        <v>0</v>
      </c>
      <c r="E69" s="18">
        <v>1</v>
      </c>
      <c r="F69">
        <v>1</v>
      </c>
      <c r="G69">
        <v>3.07</v>
      </c>
      <c r="H69" cm="1">
        <f t="array" ref="H69">_xlfn.IFS(A69="Female",0,A69="Male",1)</f>
        <v>0</v>
      </c>
      <c r="I69" cm="1">
        <f t="array" ref="I69">_xlfn.IFS(B69="No",0,B69="Yes",1)</f>
        <v>1</v>
      </c>
      <c r="J69">
        <f t="shared" si="2"/>
        <v>0</v>
      </c>
      <c r="K69">
        <f t="shared" si="2"/>
        <v>0</v>
      </c>
      <c r="L69">
        <f t="shared" si="2"/>
        <v>1</v>
      </c>
      <c r="M69">
        <f t="shared" si="2"/>
        <v>0</v>
      </c>
      <c r="N69" cm="1">
        <f t="array" ref="N69">_xlfn.IFS(D69="Lunch",0,D69="Dinner",1)</f>
        <v>1</v>
      </c>
    </row>
    <row r="70" spans="1:14" x14ac:dyDescent="0.2">
      <c r="A70" t="s">
        <v>5</v>
      </c>
      <c r="B70" t="s">
        <v>2</v>
      </c>
      <c r="C70" t="s">
        <v>4</v>
      </c>
      <c r="D70" t="s">
        <v>0</v>
      </c>
      <c r="E70" s="18">
        <v>2.0099999999999998</v>
      </c>
      <c r="F70">
        <v>2</v>
      </c>
      <c r="G70">
        <v>20.23</v>
      </c>
      <c r="H70" cm="1">
        <f t="array" ref="H70">_xlfn.IFS(A70="Female",0,A70="Male",1)</f>
        <v>1</v>
      </c>
      <c r="I70" cm="1">
        <f t="array" ref="I70">_xlfn.IFS(B70="No",0,B70="Yes",1)</f>
        <v>0</v>
      </c>
      <c r="J70">
        <f t="shared" si="2"/>
        <v>0</v>
      </c>
      <c r="K70">
        <f t="shared" si="2"/>
        <v>0</v>
      </c>
      <c r="L70">
        <f t="shared" si="2"/>
        <v>1</v>
      </c>
      <c r="M70">
        <f t="shared" si="2"/>
        <v>0</v>
      </c>
      <c r="N70" cm="1">
        <f t="array" ref="N70">_xlfn.IFS(D70="Lunch",0,D70="Dinner",1)</f>
        <v>1</v>
      </c>
    </row>
    <row r="71" spans="1:14" x14ac:dyDescent="0.2">
      <c r="A71" t="s">
        <v>5</v>
      </c>
      <c r="B71" t="s">
        <v>6</v>
      </c>
      <c r="C71" t="s">
        <v>4</v>
      </c>
      <c r="D71" t="s">
        <v>0</v>
      </c>
      <c r="E71" s="18">
        <v>2.09</v>
      </c>
      <c r="F71">
        <v>2</v>
      </c>
      <c r="G71">
        <v>15.01</v>
      </c>
      <c r="H71" cm="1">
        <f t="array" ref="H71">_xlfn.IFS(A71="Female",0,A71="Male",1)</f>
        <v>1</v>
      </c>
      <c r="I71" cm="1">
        <f t="array" ref="I71">_xlfn.IFS(B71="No",0,B71="Yes",1)</f>
        <v>1</v>
      </c>
      <c r="J71">
        <f t="shared" si="2"/>
        <v>0</v>
      </c>
      <c r="K71">
        <f t="shared" si="2"/>
        <v>0</v>
      </c>
      <c r="L71">
        <f t="shared" si="2"/>
        <v>1</v>
      </c>
      <c r="M71">
        <f t="shared" si="2"/>
        <v>0</v>
      </c>
      <c r="N71" cm="1">
        <f t="array" ref="N71">_xlfn.IFS(D71="Lunch",0,D71="Dinner",1)</f>
        <v>1</v>
      </c>
    </row>
    <row r="72" spans="1:14" x14ac:dyDescent="0.2">
      <c r="A72" t="s">
        <v>5</v>
      </c>
      <c r="B72" t="s">
        <v>2</v>
      </c>
      <c r="C72" t="s">
        <v>4</v>
      </c>
      <c r="D72" t="s">
        <v>0</v>
      </c>
      <c r="E72" s="18">
        <v>1.97</v>
      </c>
      <c r="F72">
        <v>2</v>
      </c>
      <c r="G72">
        <v>12.02</v>
      </c>
      <c r="H72" cm="1">
        <f t="array" ref="H72">_xlfn.IFS(A72="Female",0,A72="Male",1)</f>
        <v>1</v>
      </c>
      <c r="I72" cm="1">
        <f t="array" ref="I72">_xlfn.IFS(B72="No",0,B72="Yes",1)</f>
        <v>0</v>
      </c>
      <c r="J72">
        <f t="shared" si="2"/>
        <v>0</v>
      </c>
      <c r="K72">
        <f t="shared" si="2"/>
        <v>0</v>
      </c>
      <c r="L72">
        <f t="shared" si="2"/>
        <v>1</v>
      </c>
      <c r="M72">
        <f t="shared" si="2"/>
        <v>0</v>
      </c>
      <c r="N72" cm="1">
        <f t="array" ref="N72">_xlfn.IFS(D72="Lunch",0,D72="Dinner",1)</f>
        <v>1</v>
      </c>
    </row>
    <row r="73" spans="1:14" x14ac:dyDescent="0.2">
      <c r="A73" t="s">
        <v>3</v>
      </c>
      <c r="B73" t="s">
        <v>2</v>
      </c>
      <c r="C73" t="s">
        <v>4</v>
      </c>
      <c r="D73" t="s">
        <v>0</v>
      </c>
      <c r="E73" s="18">
        <v>3</v>
      </c>
      <c r="F73">
        <v>3</v>
      </c>
      <c r="G73">
        <v>17.07</v>
      </c>
      <c r="H73" cm="1">
        <f t="array" ref="H73">_xlfn.IFS(A73="Female",0,A73="Male",1)</f>
        <v>0</v>
      </c>
      <c r="I73" cm="1">
        <f t="array" ref="I73">_xlfn.IFS(B73="No",0,B73="Yes",1)</f>
        <v>0</v>
      </c>
      <c r="J73">
        <f t="shared" si="2"/>
        <v>0</v>
      </c>
      <c r="K73">
        <f t="shared" si="2"/>
        <v>0</v>
      </c>
      <c r="L73">
        <f t="shared" si="2"/>
        <v>1</v>
      </c>
      <c r="M73">
        <f t="shared" si="2"/>
        <v>0</v>
      </c>
      <c r="N73" cm="1">
        <f t="array" ref="N73">_xlfn.IFS(D73="Lunch",0,D73="Dinner",1)</f>
        <v>1</v>
      </c>
    </row>
    <row r="74" spans="1:14" x14ac:dyDescent="0.2">
      <c r="A74" t="s">
        <v>3</v>
      </c>
      <c r="B74" t="s">
        <v>6</v>
      </c>
      <c r="C74" t="s">
        <v>4</v>
      </c>
      <c r="D74" t="s">
        <v>0</v>
      </c>
      <c r="E74" s="18">
        <v>3.14</v>
      </c>
      <c r="F74">
        <v>2</v>
      </c>
      <c r="G74">
        <v>26.86</v>
      </c>
      <c r="H74" cm="1">
        <f t="array" ref="H74">_xlfn.IFS(A74="Female",0,A74="Male",1)</f>
        <v>0</v>
      </c>
      <c r="I74" cm="1">
        <f t="array" ref="I74">_xlfn.IFS(B74="No",0,B74="Yes",1)</f>
        <v>1</v>
      </c>
      <c r="J74">
        <f t="shared" si="2"/>
        <v>0</v>
      </c>
      <c r="K74">
        <f t="shared" si="2"/>
        <v>0</v>
      </c>
      <c r="L74">
        <f t="shared" si="2"/>
        <v>1</v>
      </c>
      <c r="M74">
        <f t="shared" si="2"/>
        <v>0</v>
      </c>
      <c r="N74" cm="1">
        <f t="array" ref="N74">_xlfn.IFS(D74="Lunch",0,D74="Dinner",1)</f>
        <v>1</v>
      </c>
    </row>
    <row r="75" spans="1:14" x14ac:dyDescent="0.2">
      <c r="A75" t="s">
        <v>3</v>
      </c>
      <c r="B75" t="s">
        <v>6</v>
      </c>
      <c r="C75" t="s">
        <v>4</v>
      </c>
      <c r="D75" t="s">
        <v>0</v>
      </c>
      <c r="E75" s="18">
        <v>5</v>
      </c>
      <c r="F75">
        <v>2</v>
      </c>
      <c r="G75">
        <v>25.28</v>
      </c>
      <c r="H75" cm="1">
        <f t="array" ref="H75">_xlfn.IFS(A75="Female",0,A75="Male",1)</f>
        <v>0</v>
      </c>
      <c r="I75" cm="1">
        <f t="array" ref="I75">_xlfn.IFS(B75="No",0,B75="Yes",1)</f>
        <v>1</v>
      </c>
      <c r="J75">
        <f t="shared" si="2"/>
        <v>0</v>
      </c>
      <c r="K75">
        <f t="shared" si="2"/>
        <v>0</v>
      </c>
      <c r="L75">
        <f t="shared" si="2"/>
        <v>1</v>
      </c>
      <c r="M75">
        <f t="shared" si="2"/>
        <v>0</v>
      </c>
      <c r="N75" cm="1">
        <f t="array" ref="N75">_xlfn.IFS(D75="Lunch",0,D75="Dinner",1)</f>
        <v>1</v>
      </c>
    </row>
    <row r="76" spans="1:14" x14ac:dyDescent="0.2">
      <c r="A76" t="s">
        <v>3</v>
      </c>
      <c r="B76" t="s">
        <v>2</v>
      </c>
      <c r="C76" t="s">
        <v>4</v>
      </c>
      <c r="D76" t="s">
        <v>0</v>
      </c>
      <c r="E76" s="18">
        <v>2.2000000000000002</v>
      </c>
      <c r="F76">
        <v>2</v>
      </c>
      <c r="G76">
        <v>14.73</v>
      </c>
      <c r="H76" cm="1">
        <f t="array" ref="H76">_xlfn.IFS(A76="Female",0,A76="Male",1)</f>
        <v>0</v>
      </c>
      <c r="I76" cm="1">
        <f t="array" ref="I76">_xlfn.IFS(B76="No",0,B76="Yes",1)</f>
        <v>0</v>
      </c>
      <c r="J76">
        <f t="shared" si="2"/>
        <v>0</v>
      </c>
      <c r="K76">
        <f t="shared" si="2"/>
        <v>0</v>
      </c>
      <c r="L76">
        <f t="shared" si="2"/>
        <v>1</v>
      </c>
      <c r="M76">
        <f t="shared" si="2"/>
        <v>0</v>
      </c>
      <c r="N76" cm="1">
        <f t="array" ref="N76">_xlfn.IFS(D76="Lunch",0,D76="Dinner",1)</f>
        <v>1</v>
      </c>
    </row>
    <row r="77" spans="1:14" x14ac:dyDescent="0.2">
      <c r="A77" t="s">
        <v>5</v>
      </c>
      <c r="B77" t="s">
        <v>2</v>
      </c>
      <c r="C77" t="s">
        <v>4</v>
      </c>
      <c r="D77" t="s">
        <v>0</v>
      </c>
      <c r="E77" s="18">
        <v>1.25</v>
      </c>
      <c r="F77">
        <v>2</v>
      </c>
      <c r="G77">
        <v>10.51</v>
      </c>
      <c r="H77" cm="1">
        <f t="array" ref="H77">_xlfn.IFS(A77="Female",0,A77="Male",1)</f>
        <v>1</v>
      </c>
      <c r="I77" cm="1">
        <f t="array" ref="I77">_xlfn.IFS(B77="No",0,B77="Yes",1)</f>
        <v>0</v>
      </c>
      <c r="J77">
        <f t="shared" si="2"/>
        <v>0</v>
      </c>
      <c r="K77">
        <f t="shared" si="2"/>
        <v>0</v>
      </c>
      <c r="L77">
        <f t="shared" si="2"/>
        <v>1</v>
      </c>
      <c r="M77">
        <f t="shared" si="2"/>
        <v>0</v>
      </c>
      <c r="N77" cm="1">
        <f t="array" ref="N77">_xlfn.IFS(D77="Lunch",0,D77="Dinner",1)</f>
        <v>1</v>
      </c>
    </row>
    <row r="78" spans="1:14" x14ac:dyDescent="0.2">
      <c r="A78" t="s">
        <v>5</v>
      </c>
      <c r="B78" t="s">
        <v>6</v>
      </c>
      <c r="C78" t="s">
        <v>4</v>
      </c>
      <c r="D78" t="s">
        <v>0</v>
      </c>
      <c r="E78" s="18">
        <v>3.08</v>
      </c>
      <c r="F78">
        <v>2</v>
      </c>
      <c r="G78">
        <v>17.920000000000002</v>
      </c>
      <c r="H78" cm="1">
        <f t="array" ref="H78">_xlfn.IFS(A78="Female",0,A78="Male",1)</f>
        <v>1</v>
      </c>
      <c r="I78" cm="1">
        <f t="array" ref="I78">_xlfn.IFS(B78="No",0,B78="Yes",1)</f>
        <v>1</v>
      </c>
      <c r="J78">
        <f t="shared" si="2"/>
        <v>0</v>
      </c>
      <c r="K78">
        <f t="shared" si="2"/>
        <v>0</v>
      </c>
      <c r="L78">
        <f t="shared" si="2"/>
        <v>1</v>
      </c>
      <c r="M78">
        <f t="shared" si="2"/>
        <v>0</v>
      </c>
      <c r="N78" cm="1">
        <f t="array" ref="N78">_xlfn.IFS(D78="Lunch",0,D78="Dinner",1)</f>
        <v>1</v>
      </c>
    </row>
    <row r="79" spans="1:14" x14ac:dyDescent="0.2">
      <c r="A79" t="s">
        <v>5</v>
      </c>
      <c r="B79" t="s">
        <v>2</v>
      </c>
      <c r="C79" t="s">
        <v>1</v>
      </c>
      <c r="D79" t="s">
        <v>7</v>
      </c>
      <c r="E79" s="18">
        <v>4</v>
      </c>
      <c r="F79">
        <v>4</v>
      </c>
      <c r="G79">
        <v>27.2</v>
      </c>
      <c r="H79" cm="1">
        <f t="array" ref="H79">_xlfn.IFS(A79="Female",0,A79="Male",1)</f>
        <v>1</v>
      </c>
      <c r="I79" cm="1">
        <f t="array" ref="I79">_xlfn.IFS(B79="No",0,B79="Yes",1)</f>
        <v>0</v>
      </c>
      <c r="J79">
        <f t="shared" si="2"/>
        <v>1</v>
      </c>
      <c r="K79">
        <f t="shared" si="2"/>
        <v>0</v>
      </c>
      <c r="L79">
        <f t="shared" si="2"/>
        <v>0</v>
      </c>
      <c r="M79">
        <f t="shared" si="2"/>
        <v>0</v>
      </c>
      <c r="N79" cm="1">
        <f t="array" ref="N79">_xlfn.IFS(D79="Lunch",0,D79="Dinner",1)</f>
        <v>0</v>
      </c>
    </row>
    <row r="80" spans="1:14" x14ac:dyDescent="0.2">
      <c r="A80" t="s">
        <v>5</v>
      </c>
      <c r="B80" t="s">
        <v>2</v>
      </c>
      <c r="C80" t="s">
        <v>1</v>
      </c>
      <c r="D80" t="s">
        <v>7</v>
      </c>
      <c r="E80" s="18">
        <v>3</v>
      </c>
      <c r="F80">
        <v>2</v>
      </c>
      <c r="G80">
        <v>22.76</v>
      </c>
      <c r="H80" cm="1">
        <f t="array" ref="H80">_xlfn.IFS(A80="Female",0,A80="Male",1)</f>
        <v>1</v>
      </c>
      <c r="I80" cm="1">
        <f t="array" ref="I80">_xlfn.IFS(B80="No",0,B80="Yes",1)</f>
        <v>0</v>
      </c>
      <c r="J80">
        <f t="shared" si="2"/>
        <v>1</v>
      </c>
      <c r="K80">
        <f t="shared" si="2"/>
        <v>0</v>
      </c>
      <c r="L80">
        <f t="shared" si="2"/>
        <v>0</v>
      </c>
      <c r="M80">
        <f t="shared" si="2"/>
        <v>0</v>
      </c>
      <c r="N80" cm="1">
        <f t="array" ref="N80">_xlfn.IFS(D80="Lunch",0,D80="Dinner",1)</f>
        <v>0</v>
      </c>
    </row>
    <row r="81" spans="1:14" x14ac:dyDescent="0.2">
      <c r="A81" t="s">
        <v>5</v>
      </c>
      <c r="B81" t="s">
        <v>2</v>
      </c>
      <c r="C81" t="s">
        <v>1</v>
      </c>
      <c r="D81" t="s">
        <v>7</v>
      </c>
      <c r="E81" s="18">
        <v>2.71</v>
      </c>
      <c r="F81">
        <v>2</v>
      </c>
      <c r="G81">
        <v>17.29</v>
      </c>
      <c r="H81" cm="1">
        <f t="array" ref="H81">_xlfn.IFS(A81="Female",0,A81="Male",1)</f>
        <v>1</v>
      </c>
      <c r="I81" cm="1">
        <f t="array" ref="I81">_xlfn.IFS(B81="No",0,B81="Yes",1)</f>
        <v>0</v>
      </c>
      <c r="J81">
        <f t="shared" si="2"/>
        <v>1</v>
      </c>
      <c r="K81">
        <f t="shared" si="2"/>
        <v>0</v>
      </c>
      <c r="L81">
        <f t="shared" si="2"/>
        <v>0</v>
      </c>
      <c r="M81">
        <f t="shared" si="2"/>
        <v>0</v>
      </c>
      <c r="N81" cm="1">
        <f t="array" ref="N81">_xlfn.IFS(D81="Lunch",0,D81="Dinner",1)</f>
        <v>0</v>
      </c>
    </row>
    <row r="82" spans="1:14" x14ac:dyDescent="0.2">
      <c r="A82" t="s">
        <v>5</v>
      </c>
      <c r="B82" t="s">
        <v>6</v>
      </c>
      <c r="C82" t="s">
        <v>1</v>
      </c>
      <c r="D82" t="s">
        <v>7</v>
      </c>
      <c r="E82" s="18">
        <v>3</v>
      </c>
      <c r="F82">
        <v>2</v>
      </c>
      <c r="G82">
        <v>19.440000000000001</v>
      </c>
      <c r="H82" cm="1">
        <f t="array" ref="H82">_xlfn.IFS(A82="Female",0,A82="Male",1)</f>
        <v>1</v>
      </c>
      <c r="I82" cm="1">
        <f t="array" ref="I82">_xlfn.IFS(B82="No",0,B82="Yes",1)</f>
        <v>1</v>
      </c>
      <c r="J82">
        <f t="shared" si="2"/>
        <v>1</v>
      </c>
      <c r="K82">
        <f t="shared" si="2"/>
        <v>0</v>
      </c>
      <c r="L82">
        <f t="shared" si="2"/>
        <v>0</v>
      </c>
      <c r="M82">
        <f t="shared" si="2"/>
        <v>0</v>
      </c>
      <c r="N82" cm="1">
        <f t="array" ref="N82">_xlfn.IFS(D82="Lunch",0,D82="Dinner",1)</f>
        <v>0</v>
      </c>
    </row>
    <row r="83" spans="1:14" x14ac:dyDescent="0.2">
      <c r="A83" t="s">
        <v>5</v>
      </c>
      <c r="B83" t="s">
        <v>2</v>
      </c>
      <c r="C83" t="s">
        <v>1</v>
      </c>
      <c r="D83" t="s">
        <v>7</v>
      </c>
      <c r="E83" s="18">
        <v>3.4</v>
      </c>
      <c r="F83">
        <v>2</v>
      </c>
      <c r="G83">
        <v>16.66</v>
      </c>
      <c r="H83" cm="1">
        <f t="array" ref="H83">_xlfn.IFS(A83="Female",0,A83="Male",1)</f>
        <v>1</v>
      </c>
      <c r="I83" cm="1">
        <f t="array" ref="I83">_xlfn.IFS(B83="No",0,B83="Yes",1)</f>
        <v>0</v>
      </c>
      <c r="J83">
        <f t="shared" si="2"/>
        <v>1</v>
      </c>
      <c r="K83">
        <f t="shared" si="2"/>
        <v>0</v>
      </c>
      <c r="L83">
        <f t="shared" si="2"/>
        <v>0</v>
      </c>
      <c r="M83">
        <f t="shared" si="2"/>
        <v>0</v>
      </c>
      <c r="N83" cm="1">
        <f t="array" ref="N83">_xlfn.IFS(D83="Lunch",0,D83="Dinner",1)</f>
        <v>0</v>
      </c>
    </row>
    <row r="84" spans="1:14" x14ac:dyDescent="0.2">
      <c r="A84" t="s">
        <v>3</v>
      </c>
      <c r="B84" t="s">
        <v>2</v>
      </c>
      <c r="C84" t="s">
        <v>1</v>
      </c>
      <c r="D84" t="s">
        <v>7</v>
      </c>
      <c r="E84" s="18">
        <v>1.83</v>
      </c>
      <c r="F84">
        <v>1</v>
      </c>
      <c r="G84">
        <v>10.07</v>
      </c>
      <c r="H84" cm="1">
        <f t="array" ref="H84">_xlfn.IFS(A84="Female",0,A84="Male",1)</f>
        <v>0</v>
      </c>
      <c r="I84" cm="1">
        <f t="array" ref="I84">_xlfn.IFS(B84="No",0,B84="Yes",1)</f>
        <v>0</v>
      </c>
      <c r="J84">
        <f t="shared" si="2"/>
        <v>1</v>
      </c>
      <c r="K84">
        <f t="shared" si="2"/>
        <v>0</v>
      </c>
      <c r="L84">
        <f t="shared" si="2"/>
        <v>0</v>
      </c>
      <c r="M84">
        <f t="shared" si="2"/>
        <v>0</v>
      </c>
      <c r="N84" cm="1">
        <f t="array" ref="N84">_xlfn.IFS(D84="Lunch",0,D84="Dinner",1)</f>
        <v>0</v>
      </c>
    </row>
    <row r="85" spans="1:14" x14ac:dyDescent="0.2">
      <c r="A85" t="s">
        <v>5</v>
      </c>
      <c r="B85" t="s">
        <v>6</v>
      </c>
      <c r="C85" t="s">
        <v>1</v>
      </c>
      <c r="D85" t="s">
        <v>7</v>
      </c>
      <c r="E85" s="18">
        <v>5</v>
      </c>
      <c r="F85">
        <v>2</v>
      </c>
      <c r="G85">
        <v>32.68</v>
      </c>
      <c r="H85" cm="1">
        <f t="array" ref="H85">_xlfn.IFS(A85="Female",0,A85="Male",1)</f>
        <v>1</v>
      </c>
      <c r="I85" cm="1">
        <f t="array" ref="I85">_xlfn.IFS(B85="No",0,B85="Yes",1)</f>
        <v>1</v>
      </c>
      <c r="J85">
        <f t="shared" si="2"/>
        <v>1</v>
      </c>
      <c r="K85">
        <f t="shared" si="2"/>
        <v>0</v>
      </c>
      <c r="L85">
        <f t="shared" si="2"/>
        <v>0</v>
      </c>
      <c r="M85">
        <f t="shared" si="2"/>
        <v>0</v>
      </c>
      <c r="N85" cm="1">
        <f t="array" ref="N85">_xlfn.IFS(D85="Lunch",0,D85="Dinner",1)</f>
        <v>0</v>
      </c>
    </row>
    <row r="86" spans="1:14" x14ac:dyDescent="0.2">
      <c r="A86" t="s">
        <v>5</v>
      </c>
      <c r="B86" t="s">
        <v>2</v>
      </c>
      <c r="C86" t="s">
        <v>1</v>
      </c>
      <c r="D86" t="s">
        <v>7</v>
      </c>
      <c r="E86" s="18">
        <v>2.0299999999999998</v>
      </c>
      <c r="F86">
        <v>2</v>
      </c>
      <c r="G86">
        <v>15.98</v>
      </c>
      <c r="H86" cm="1">
        <f t="array" ref="H86">_xlfn.IFS(A86="Female",0,A86="Male",1)</f>
        <v>1</v>
      </c>
      <c r="I86" cm="1">
        <f t="array" ref="I86">_xlfn.IFS(B86="No",0,B86="Yes",1)</f>
        <v>0</v>
      </c>
      <c r="J86">
        <f t="shared" si="2"/>
        <v>1</v>
      </c>
      <c r="K86">
        <f t="shared" si="2"/>
        <v>0</v>
      </c>
      <c r="L86">
        <f t="shared" si="2"/>
        <v>0</v>
      </c>
      <c r="M86">
        <f t="shared" si="2"/>
        <v>0</v>
      </c>
      <c r="N86" cm="1">
        <f t="array" ref="N86">_xlfn.IFS(D86="Lunch",0,D86="Dinner",1)</f>
        <v>0</v>
      </c>
    </row>
    <row r="87" spans="1:14" x14ac:dyDescent="0.2">
      <c r="A87" t="s">
        <v>3</v>
      </c>
      <c r="B87" t="s">
        <v>2</v>
      </c>
      <c r="C87" t="s">
        <v>1</v>
      </c>
      <c r="D87" t="s">
        <v>7</v>
      </c>
      <c r="E87" s="18">
        <v>5.17</v>
      </c>
      <c r="F87">
        <v>4</v>
      </c>
      <c r="G87">
        <v>34.83</v>
      </c>
      <c r="H87" cm="1">
        <f t="array" ref="H87">_xlfn.IFS(A87="Female",0,A87="Male",1)</f>
        <v>0</v>
      </c>
      <c r="I87" cm="1">
        <f t="array" ref="I87">_xlfn.IFS(B87="No",0,B87="Yes",1)</f>
        <v>0</v>
      </c>
      <c r="J87">
        <f t="shared" si="2"/>
        <v>1</v>
      </c>
      <c r="K87">
        <f t="shared" si="2"/>
        <v>0</v>
      </c>
      <c r="L87">
        <f t="shared" si="2"/>
        <v>0</v>
      </c>
      <c r="M87">
        <f t="shared" si="2"/>
        <v>0</v>
      </c>
      <c r="N87" cm="1">
        <f t="array" ref="N87">_xlfn.IFS(D87="Lunch",0,D87="Dinner",1)</f>
        <v>0</v>
      </c>
    </row>
    <row r="88" spans="1:14" x14ac:dyDescent="0.2">
      <c r="A88" t="s">
        <v>5</v>
      </c>
      <c r="B88" t="s">
        <v>2</v>
      </c>
      <c r="C88" t="s">
        <v>1</v>
      </c>
      <c r="D88" t="s">
        <v>7</v>
      </c>
      <c r="E88" s="18">
        <v>2</v>
      </c>
      <c r="F88">
        <v>2</v>
      </c>
      <c r="G88">
        <v>13.03</v>
      </c>
      <c r="H88" cm="1">
        <f t="array" ref="H88">_xlfn.IFS(A88="Female",0,A88="Male",1)</f>
        <v>1</v>
      </c>
      <c r="I88" cm="1">
        <f t="array" ref="I88">_xlfn.IFS(B88="No",0,B88="Yes",1)</f>
        <v>0</v>
      </c>
      <c r="J88">
        <f t="shared" si="2"/>
        <v>1</v>
      </c>
      <c r="K88">
        <f t="shared" si="2"/>
        <v>0</v>
      </c>
      <c r="L88">
        <f t="shared" si="2"/>
        <v>0</v>
      </c>
      <c r="M88">
        <f t="shared" si="2"/>
        <v>0</v>
      </c>
      <c r="N88" cm="1">
        <f t="array" ref="N88">_xlfn.IFS(D88="Lunch",0,D88="Dinner",1)</f>
        <v>0</v>
      </c>
    </row>
    <row r="89" spans="1:14" x14ac:dyDescent="0.2">
      <c r="A89" t="s">
        <v>5</v>
      </c>
      <c r="B89" t="s">
        <v>2</v>
      </c>
      <c r="C89" t="s">
        <v>1</v>
      </c>
      <c r="D89" t="s">
        <v>7</v>
      </c>
      <c r="E89" s="18">
        <v>4</v>
      </c>
      <c r="F89">
        <v>2</v>
      </c>
      <c r="G89">
        <v>18.28</v>
      </c>
      <c r="H89" cm="1">
        <f t="array" ref="H89">_xlfn.IFS(A89="Female",0,A89="Male",1)</f>
        <v>1</v>
      </c>
      <c r="I89" cm="1">
        <f t="array" ref="I89">_xlfn.IFS(B89="No",0,B89="Yes",1)</f>
        <v>0</v>
      </c>
      <c r="J89">
        <f t="shared" si="2"/>
        <v>1</v>
      </c>
      <c r="K89">
        <f t="shared" si="2"/>
        <v>0</v>
      </c>
      <c r="L89">
        <f t="shared" si="2"/>
        <v>0</v>
      </c>
      <c r="M89">
        <f t="shared" si="2"/>
        <v>0</v>
      </c>
      <c r="N89" cm="1">
        <f t="array" ref="N89">_xlfn.IFS(D89="Lunch",0,D89="Dinner",1)</f>
        <v>0</v>
      </c>
    </row>
    <row r="90" spans="1:14" x14ac:dyDescent="0.2">
      <c r="A90" t="s">
        <v>5</v>
      </c>
      <c r="B90" t="s">
        <v>2</v>
      </c>
      <c r="C90" t="s">
        <v>1</v>
      </c>
      <c r="D90" t="s">
        <v>7</v>
      </c>
      <c r="E90" s="18">
        <v>5.85</v>
      </c>
      <c r="F90">
        <v>2</v>
      </c>
      <c r="G90">
        <v>24.71</v>
      </c>
      <c r="H90" cm="1">
        <f t="array" ref="H90">_xlfn.IFS(A90="Female",0,A90="Male",1)</f>
        <v>1</v>
      </c>
      <c r="I90" cm="1">
        <f t="array" ref="I90">_xlfn.IFS(B90="No",0,B90="Yes",1)</f>
        <v>0</v>
      </c>
      <c r="J90">
        <f t="shared" si="2"/>
        <v>1</v>
      </c>
      <c r="K90">
        <f t="shared" si="2"/>
        <v>0</v>
      </c>
      <c r="L90">
        <f t="shared" si="2"/>
        <v>0</v>
      </c>
      <c r="M90">
        <f t="shared" si="2"/>
        <v>0</v>
      </c>
      <c r="N90" cm="1">
        <f t="array" ref="N90">_xlfn.IFS(D90="Lunch",0,D90="Dinner",1)</f>
        <v>0</v>
      </c>
    </row>
    <row r="91" spans="1:14" x14ac:dyDescent="0.2">
      <c r="A91" t="s">
        <v>5</v>
      </c>
      <c r="B91" t="s">
        <v>2</v>
      </c>
      <c r="C91" t="s">
        <v>1</v>
      </c>
      <c r="D91" t="s">
        <v>7</v>
      </c>
      <c r="E91" s="18">
        <v>3</v>
      </c>
      <c r="F91">
        <v>2</v>
      </c>
      <c r="G91">
        <v>21.16</v>
      </c>
      <c r="H91" cm="1">
        <f t="array" ref="H91">_xlfn.IFS(A91="Female",0,A91="Male",1)</f>
        <v>1</v>
      </c>
      <c r="I91" cm="1">
        <f t="array" ref="I91">_xlfn.IFS(B91="No",0,B91="Yes",1)</f>
        <v>0</v>
      </c>
      <c r="J91">
        <f t="shared" si="2"/>
        <v>1</v>
      </c>
      <c r="K91">
        <f t="shared" si="2"/>
        <v>0</v>
      </c>
      <c r="L91">
        <f t="shared" si="2"/>
        <v>0</v>
      </c>
      <c r="M91">
        <f t="shared" si="2"/>
        <v>0</v>
      </c>
      <c r="N91" cm="1">
        <f t="array" ref="N91">_xlfn.IFS(D91="Lunch",0,D91="Dinner",1)</f>
        <v>0</v>
      </c>
    </row>
    <row r="92" spans="1:14" x14ac:dyDescent="0.2">
      <c r="A92" t="s">
        <v>5</v>
      </c>
      <c r="B92" t="s">
        <v>6</v>
      </c>
      <c r="C92" t="s">
        <v>8</v>
      </c>
      <c r="D92" t="s">
        <v>0</v>
      </c>
      <c r="E92" s="18">
        <v>3</v>
      </c>
      <c r="F92">
        <v>2</v>
      </c>
      <c r="G92">
        <v>28.97</v>
      </c>
      <c r="H92" cm="1">
        <f t="array" ref="H92">_xlfn.IFS(A92="Female",0,A92="Male",1)</f>
        <v>1</v>
      </c>
      <c r="I92" cm="1">
        <f t="array" ref="I92">_xlfn.IFS(B92="No",0,B92="Yes",1)</f>
        <v>1</v>
      </c>
      <c r="J92">
        <f t="shared" si="2"/>
        <v>0</v>
      </c>
      <c r="K92">
        <f t="shared" si="2"/>
        <v>1</v>
      </c>
      <c r="L92">
        <f t="shared" si="2"/>
        <v>0</v>
      </c>
      <c r="M92">
        <f t="shared" si="2"/>
        <v>0</v>
      </c>
      <c r="N92" cm="1">
        <f t="array" ref="N92">_xlfn.IFS(D92="Lunch",0,D92="Dinner",1)</f>
        <v>1</v>
      </c>
    </row>
    <row r="93" spans="1:14" x14ac:dyDescent="0.2">
      <c r="A93" t="s">
        <v>5</v>
      </c>
      <c r="B93" t="s">
        <v>2</v>
      </c>
      <c r="C93" t="s">
        <v>8</v>
      </c>
      <c r="D93" t="s">
        <v>0</v>
      </c>
      <c r="E93" s="18">
        <v>3.5</v>
      </c>
      <c r="F93">
        <v>2</v>
      </c>
      <c r="G93">
        <v>22.49</v>
      </c>
      <c r="H93" cm="1">
        <f t="array" ref="H93">_xlfn.IFS(A93="Female",0,A93="Male",1)</f>
        <v>1</v>
      </c>
      <c r="I93" cm="1">
        <f t="array" ref="I93">_xlfn.IFS(B93="No",0,B93="Yes",1)</f>
        <v>0</v>
      </c>
      <c r="J93">
        <f t="shared" si="2"/>
        <v>0</v>
      </c>
      <c r="K93">
        <f t="shared" si="2"/>
        <v>1</v>
      </c>
      <c r="L93">
        <f t="shared" si="2"/>
        <v>0</v>
      </c>
      <c r="M93">
        <f t="shared" si="2"/>
        <v>0</v>
      </c>
      <c r="N93" cm="1">
        <f t="array" ref="N93">_xlfn.IFS(D93="Lunch",0,D93="Dinner",1)</f>
        <v>1</v>
      </c>
    </row>
    <row r="94" spans="1:14" x14ac:dyDescent="0.2">
      <c r="A94" t="s">
        <v>3</v>
      </c>
      <c r="B94" t="s">
        <v>6</v>
      </c>
      <c r="C94" t="s">
        <v>8</v>
      </c>
      <c r="D94" t="s">
        <v>0</v>
      </c>
      <c r="E94" s="18">
        <v>1</v>
      </c>
      <c r="F94">
        <v>2</v>
      </c>
      <c r="G94">
        <v>5.75</v>
      </c>
      <c r="H94" cm="1">
        <f t="array" ref="H94">_xlfn.IFS(A94="Female",0,A94="Male",1)</f>
        <v>0</v>
      </c>
      <c r="I94" cm="1">
        <f t="array" ref="I94">_xlfn.IFS(B94="No",0,B94="Yes",1)</f>
        <v>1</v>
      </c>
      <c r="J94">
        <f t="shared" si="2"/>
        <v>0</v>
      </c>
      <c r="K94">
        <f t="shared" si="2"/>
        <v>1</v>
      </c>
      <c r="L94">
        <f t="shared" si="2"/>
        <v>0</v>
      </c>
      <c r="M94">
        <f t="shared" si="2"/>
        <v>0</v>
      </c>
      <c r="N94" cm="1">
        <f t="array" ref="N94">_xlfn.IFS(D94="Lunch",0,D94="Dinner",1)</f>
        <v>1</v>
      </c>
    </row>
    <row r="95" spans="1:14" x14ac:dyDescent="0.2">
      <c r="A95" t="s">
        <v>3</v>
      </c>
      <c r="B95" t="s">
        <v>6</v>
      </c>
      <c r="C95" t="s">
        <v>8</v>
      </c>
      <c r="D95" t="s">
        <v>0</v>
      </c>
      <c r="E95" s="18">
        <v>4.3</v>
      </c>
      <c r="F95">
        <v>2</v>
      </c>
      <c r="G95">
        <v>16.32</v>
      </c>
      <c r="H95" cm="1">
        <f t="array" ref="H95">_xlfn.IFS(A95="Female",0,A95="Male",1)</f>
        <v>0</v>
      </c>
      <c r="I95" cm="1">
        <f t="array" ref="I95">_xlfn.IFS(B95="No",0,B95="Yes",1)</f>
        <v>1</v>
      </c>
      <c r="J95">
        <f t="shared" si="2"/>
        <v>0</v>
      </c>
      <c r="K95">
        <f t="shared" si="2"/>
        <v>1</v>
      </c>
      <c r="L95">
        <f t="shared" si="2"/>
        <v>0</v>
      </c>
      <c r="M95">
        <f t="shared" si="2"/>
        <v>0</v>
      </c>
      <c r="N95" cm="1">
        <f t="array" ref="N95">_xlfn.IFS(D95="Lunch",0,D95="Dinner",1)</f>
        <v>1</v>
      </c>
    </row>
    <row r="96" spans="1:14" x14ac:dyDescent="0.2">
      <c r="A96" t="s">
        <v>3</v>
      </c>
      <c r="B96" t="s">
        <v>2</v>
      </c>
      <c r="C96" t="s">
        <v>8</v>
      </c>
      <c r="D96" t="s">
        <v>0</v>
      </c>
      <c r="E96" s="18">
        <v>3.25</v>
      </c>
      <c r="F96">
        <v>2</v>
      </c>
      <c r="G96">
        <v>22.75</v>
      </c>
      <c r="H96" cm="1">
        <f t="array" ref="H96">_xlfn.IFS(A96="Female",0,A96="Male",1)</f>
        <v>0</v>
      </c>
      <c r="I96" cm="1">
        <f t="array" ref="I96">_xlfn.IFS(B96="No",0,B96="Yes",1)</f>
        <v>0</v>
      </c>
      <c r="J96">
        <f t="shared" si="2"/>
        <v>0</v>
      </c>
      <c r="K96">
        <f t="shared" si="2"/>
        <v>1</v>
      </c>
      <c r="L96">
        <f t="shared" si="2"/>
        <v>0</v>
      </c>
      <c r="M96">
        <f t="shared" si="2"/>
        <v>0</v>
      </c>
      <c r="N96" cm="1">
        <f t="array" ref="N96">_xlfn.IFS(D96="Lunch",0,D96="Dinner",1)</f>
        <v>1</v>
      </c>
    </row>
    <row r="97" spans="1:14" x14ac:dyDescent="0.2">
      <c r="A97" t="s">
        <v>5</v>
      </c>
      <c r="B97" t="s">
        <v>6</v>
      </c>
      <c r="C97" t="s">
        <v>8</v>
      </c>
      <c r="D97" t="s">
        <v>0</v>
      </c>
      <c r="E97" s="18">
        <v>4.7300000000000004</v>
      </c>
      <c r="F97">
        <v>4</v>
      </c>
      <c r="G97">
        <v>40.17</v>
      </c>
      <c r="H97" cm="1">
        <f t="array" ref="H97">_xlfn.IFS(A97="Female",0,A97="Male",1)</f>
        <v>1</v>
      </c>
      <c r="I97" cm="1">
        <f t="array" ref="I97">_xlfn.IFS(B97="No",0,B97="Yes",1)</f>
        <v>1</v>
      </c>
      <c r="J97">
        <f t="shared" si="2"/>
        <v>0</v>
      </c>
      <c r="K97">
        <f t="shared" si="2"/>
        <v>1</v>
      </c>
      <c r="L97">
        <f t="shared" si="2"/>
        <v>0</v>
      </c>
      <c r="M97">
        <f t="shared" si="2"/>
        <v>0</v>
      </c>
      <c r="N97" cm="1">
        <f t="array" ref="N97">_xlfn.IFS(D97="Lunch",0,D97="Dinner",1)</f>
        <v>1</v>
      </c>
    </row>
    <row r="98" spans="1:14" x14ac:dyDescent="0.2">
      <c r="A98" t="s">
        <v>5</v>
      </c>
      <c r="B98" t="s">
        <v>6</v>
      </c>
      <c r="C98" t="s">
        <v>8</v>
      </c>
      <c r="D98" t="s">
        <v>0</v>
      </c>
      <c r="E98" s="18">
        <v>4</v>
      </c>
      <c r="F98">
        <v>2</v>
      </c>
      <c r="G98">
        <v>27.28</v>
      </c>
      <c r="H98" cm="1">
        <f t="array" ref="H98">_xlfn.IFS(A98="Female",0,A98="Male",1)</f>
        <v>1</v>
      </c>
      <c r="I98" cm="1">
        <f t="array" ref="I98">_xlfn.IFS(B98="No",0,B98="Yes",1)</f>
        <v>1</v>
      </c>
      <c r="J98">
        <f t="shared" si="2"/>
        <v>0</v>
      </c>
      <c r="K98">
        <f t="shared" si="2"/>
        <v>1</v>
      </c>
      <c r="L98">
        <f t="shared" si="2"/>
        <v>0</v>
      </c>
      <c r="M98">
        <f t="shared" si="2"/>
        <v>0</v>
      </c>
      <c r="N98" cm="1">
        <f t="array" ref="N98">_xlfn.IFS(D98="Lunch",0,D98="Dinner",1)</f>
        <v>1</v>
      </c>
    </row>
    <row r="99" spans="1:14" x14ac:dyDescent="0.2">
      <c r="A99" t="s">
        <v>5</v>
      </c>
      <c r="B99" t="s">
        <v>6</v>
      </c>
      <c r="C99" t="s">
        <v>8</v>
      </c>
      <c r="D99" t="s">
        <v>0</v>
      </c>
      <c r="E99" s="18">
        <v>1.5</v>
      </c>
      <c r="F99">
        <v>2</v>
      </c>
      <c r="G99">
        <v>12.03</v>
      </c>
      <c r="H99" cm="1">
        <f t="array" ref="H99">_xlfn.IFS(A99="Female",0,A99="Male",1)</f>
        <v>1</v>
      </c>
      <c r="I99" cm="1">
        <f t="array" ref="I99">_xlfn.IFS(B99="No",0,B99="Yes",1)</f>
        <v>1</v>
      </c>
      <c r="J99">
        <f t="shared" ref="J99:M130" si="3">IF($C99=J$1,1,0)</f>
        <v>0</v>
      </c>
      <c r="K99">
        <f t="shared" si="3"/>
        <v>1</v>
      </c>
      <c r="L99">
        <f t="shared" si="3"/>
        <v>0</v>
      </c>
      <c r="M99">
        <f t="shared" si="3"/>
        <v>0</v>
      </c>
      <c r="N99" cm="1">
        <f t="array" ref="N99">_xlfn.IFS(D99="Lunch",0,D99="Dinner",1)</f>
        <v>1</v>
      </c>
    </row>
    <row r="100" spans="1:14" x14ac:dyDescent="0.2">
      <c r="A100" t="s">
        <v>5</v>
      </c>
      <c r="B100" t="s">
        <v>6</v>
      </c>
      <c r="C100" t="s">
        <v>8</v>
      </c>
      <c r="D100" t="s">
        <v>0</v>
      </c>
      <c r="E100" s="18">
        <v>3</v>
      </c>
      <c r="F100">
        <v>2</v>
      </c>
      <c r="G100">
        <v>21.01</v>
      </c>
      <c r="H100" cm="1">
        <f t="array" ref="H100">_xlfn.IFS(A100="Female",0,A100="Male",1)</f>
        <v>1</v>
      </c>
      <c r="I100" cm="1">
        <f t="array" ref="I100">_xlfn.IFS(B100="No",0,B100="Yes",1)</f>
        <v>1</v>
      </c>
      <c r="J100">
        <f t="shared" si="3"/>
        <v>0</v>
      </c>
      <c r="K100">
        <f t="shared" si="3"/>
        <v>1</v>
      </c>
      <c r="L100">
        <f t="shared" si="3"/>
        <v>0</v>
      </c>
      <c r="M100">
        <f t="shared" si="3"/>
        <v>0</v>
      </c>
      <c r="N100" cm="1">
        <f t="array" ref="N100">_xlfn.IFS(D100="Lunch",0,D100="Dinner",1)</f>
        <v>1</v>
      </c>
    </row>
    <row r="101" spans="1:14" x14ac:dyDescent="0.2">
      <c r="A101" t="s">
        <v>5</v>
      </c>
      <c r="B101" t="s">
        <v>2</v>
      </c>
      <c r="C101" t="s">
        <v>8</v>
      </c>
      <c r="D101" t="s">
        <v>0</v>
      </c>
      <c r="E101" s="18">
        <v>1.5</v>
      </c>
      <c r="F101">
        <v>2</v>
      </c>
      <c r="G101">
        <v>12.46</v>
      </c>
      <c r="H101" cm="1">
        <f t="array" ref="H101">_xlfn.IFS(A101="Female",0,A101="Male",1)</f>
        <v>1</v>
      </c>
      <c r="I101" cm="1">
        <f t="array" ref="I101">_xlfn.IFS(B101="No",0,B101="Yes",1)</f>
        <v>0</v>
      </c>
      <c r="J101">
        <f t="shared" si="3"/>
        <v>0</v>
      </c>
      <c r="K101">
        <f t="shared" si="3"/>
        <v>1</v>
      </c>
      <c r="L101">
        <f t="shared" si="3"/>
        <v>0</v>
      </c>
      <c r="M101">
        <f t="shared" si="3"/>
        <v>0</v>
      </c>
      <c r="N101" cm="1">
        <f t="array" ref="N101">_xlfn.IFS(D101="Lunch",0,D101="Dinner",1)</f>
        <v>1</v>
      </c>
    </row>
    <row r="102" spans="1:14" x14ac:dyDescent="0.2">
      <c r="A102" t="s">
        <v>3</v>
      </c>
      <c r="B102" t="s">
        <v>6</v>
      </c>
      <c r="C102" t="s">
        <v>8</v>
      </c>
      <c r="D102" t="s">
        <v>0</v>
      </c>
      <c r="E102" s="18">
        <v>2.5</v>
      </c>
      <c r="F102">
        <v>2</v>
      </c>
      <c r="G102">
        <v>11.35</v>
      </c>
      <c r="H102" cm="1">
        <f t="array" ref="H102">_xlfn.IFS(A102="Female",0,A102="Male",1)</f>
        <v>0</v>
      </c>
      <c r="I102" cm="1">
        <f t="array" ref="I102">_xlfn.IFS(B102="No",0,B102="Yes",1)</f>
        <v>1</v>
      </c>
      <c r="J102">
        <f t="shared" si="3"/>
        <v>0</v>
      </c>
      <c r="K102">
        <f t="shared" si="3"/>
        <v>1</v>
      </c>
      <c r="L102">
        <f t="shared" si="3"/>
        <v>0</v>
      </c>
      <c r="M102">
        <f t="shared" si="3"/>
        <v>0</v>
      </c>
      <c r="N102" cm="1">
        <f t="array" ref="N102">_xlfn.IFS(D102="Lunch",0,D102="Dinner",1)</f>
        <v>1</v>
      </c>
    </row>
    <row r="103" spans="1:14" x14ac:dyDescent="0.2">
      <c r="A103" t="s">
        <v>3</v>
      </c>
      <c r="B103" t="s">
        <v>6</v>
      </c>
      <c r="C103" t="s">
        <v>8</v>
      </c>
      <c r="D103" t="s">
        <v>0</v>
      </c>
      <c r="E103" s="18">
        <v>3</v>
      </c>
      <c r="F103">
        <v>2</v>
      </c>
      <c r="G103">
        <v>15.38</v>
      </c>
      <c r="H103" cm="1">
        <f t="array" ref="H103">_xlfn.IFS(A103="Female",0,A103="Male",1)</f>
        <v>0</v>
      </c>
      <c r="I103" cm="1">
        <f t="array" ref="I103">_xlfn.IFS(B103="No",0,B103="Yes",1)</f>
        <v>1</v>
      </c>
      <c r="J103">
        <f t="shared" si="3"/>
        <v>0</v>
      </c>
      <c r="K103">
        <f t="shared" si="3"/>
        <v>1</v>
      </c>
      <c r="L103">
        <f t="shared" si="3"/>
        <v>0</v>
      </c>
      <c r="M103">
        <f t="shared" si="3"/>
        <v>0</v>
      </c>
      <c r="N103" cm="1">
        <f t="array" ref="N103">_xlfn.IFS(D103="Lunch",0,D103="Dinner",1)</f>
        <v>1</v>
      </c>
    </row>
    <row r="104" spans="1:14" x14ac:dyDescent="0.2">
      <c r="A104" t="s">
        <v>3</v>
      </c>
      <c r="B104" t="s">
        <v>6</v>
      </c>
      <c r="C104" t="s">
        <v>4</v>
      </c>
      <c r="D104" t="s">
        <v>0</v>
      </c>
      <c r="E104" s="18">
        <v>2.5</v>
      </c>
      <c r="F104">
        <v>3</v>
      </c>
      <c r="G104">
        <v>44.3</v>
      </c>
      <c r="H104" cm="1">
        <f t="array" ref="H104">_xlfn.IFS(A104="Female",0,A104="Male",1)</f>
        <v>0</v>
      </c>
      <c r="I104" cm="1">
        <f t="array" ref="I104">_xlfn.IFS(B104="No",0,B104="Yes",1)</f>
        <v>1</v>
      </c>
      <c r="J104">
        <f t="shared" si="3"/>
        <v>0</v>
      </c>
      <c r="K104">
        <f t="shared" si="3"/>
        <v>0</v>
      </c>
      <c r="L104">
        <f t="shared" si="3"/>
        <v>1</v>
      </c>
      <c r="M104">
        <f t="shared" si="3"/>
        <v>0</v>
      </c>
      <c r="N104" cm="1">
        <f t="array" ref="N104">_xlfn.IFS(D104="Lunch",0,D104="Dinner",1)</f>
        <v>1</v>
      </c>
    </row>
    <row r="105" spans="1:14" x14ac:dyDescent="0.2">
      <c r="A105" t="s">
        <v>3</v>
      </c>
      <c r="B105" t="s">
        <v>6</v>
      </c>
      <c r="C105" t="s">
        <v>4</v>
      </c>
      <c r="D105" t="s">
        <v>0</v>
      </c>
      <c r="E105" s="18">
        <v>3.48</v>
      </c>
      <c r="F105">
        <v>2</v>
      </c>
      <c r="G105">
        <v>22.42</v>
      </c>
      <c r="H105" cm="1">
        <f t="array" ref="H105">_xlfn.IFS(A105="Female",0,A105="Male",1)</f>
        <v>0</v>
      </c>
      <c r="I105" cm="1">
        <f t="array" ref="I105">_xlfn.IFS(B105="No",0,B105="Yes",1)</f>
        <v>1</v>
      </c>
      <c r="J105">
        <f t="shared" si="3"/>
        <v>0</v>
      </c>
      <c r="K105">
        <f t="shared" si="3"/>
        <v>0</v>
      </c>
      <c r="L105">
        <f t="shared" si="3"/>
        <v>1</v>
      </c>
      <c r="M105">
        <f t="shared" si="3"/>
        <v>0</v>
      </c>
      <c r="N105" cm="1">
        <f t="array" ref="N105">_xlfn.IFS(D105="Lunch",0,D105="Dinner",1)</f>
        <v>1</v>
      </c>
    </row>
    <row r="106" spans="1:14" x14ac:dyDescent="0.2">
      <c r="A106" t="s">
        <v>3</v>
      </c>
      <c r="B106" t="s">
        <v>2</v>
      </c>
      <c r="C106" t="s">
        <v>4</v>
      </c>
      <c r="D106" t="s">
        <v>0</v>
      </c>
      <c r="E106" s="18">
        <v>4.08</v>
      </c>
      <c r="F106">
        <v>2</v>
      </c>
      <c r="G106">
        <v>20.92</v>
      </c>
      <c r="H106" cm="1">
        <f t="array" ref="H106">_xlfn.IFS(A106="Female",0,A106="Male",1)</f>
        <v>0</v>
      </c>
      <c r="I106" cm="1">
        <f t="array" ref="I106">_xlfn.IFS(B106="No",0,B106="Yes",1)</f>
        <v>0</v>
      </c>
      <c r="J106">
        <f t="shared" si="3"/>
        <v>0</v>
      </c>
      <c r="K106">
        <f t="shared" si="3"/>
        <v>0</v>
      </c>
      <c r="L106">
        <f t="shared" si="3"/>
        <v>1</v>
      </c>
      <c r="M106">
        <f t="shared" si="3"/>
        <v>0</v>
      </c>
      <c r="N106" cm="1">
        <f t="array" ref="N106">_xlfn.IFS(D106="Lunch",0,D106="Dinner",1)</f>
        <v>1</v>
      </c>
    </row>
    <row r="107" spans="1:14" x14ac:dyDescent="0.2">
      <c r="A107" t="s">
        <v>5</v>
      </c>
      <c r="B107" t="s">
        <v>6</v>
      </c>
      <c r="C107" t="s">
        <v>4</v>
      </c>
      <c r="D107" t="s">
        <v>0</v>
      </c>
      <c r="E107" s="18">
        <v>1.64</v>
      </c>
      <c r="F107">
        <v>2</v>
      </c>
      <c r="G107">
        <v>15.36</v>
      </c>
      <c r="H107" cm="1">
        <f t="array" ref="H107">_xlfn.IFS(A107="Female",0,A107="Male",1)</f>
        <v>1</v>
      </c>
      <c r="I107" cm="1">
        <f t="array" ref="I107">_xlfn.IFS(B107="No",0,B107="Yes",1)</f>
        <v>1</v>
      </c>
      <c r="J107">
        <f t="shared" si="3"/>
        <v>0</v>
      </c>
      <c r="K107">
        <f t="shared" si="3"/>
        <v>0</v>
      </c>
      <c r="L107">
        <f t="shared" si="3"/>
        <v>1</v>
      </c>
      <c r="M107">
        <f t="shared" si="3"/>
        <v>0</v>
      </c>
      <c r="N107" cm="1">
        <f t="array" ref="N107">_xlfn.IFS(D107="Lunch",0,D107="Dinner",1)</f>
        <v>1</v>
      </c>
    </row>
    <row r="108" spans="1:14" x14ac:dyDescent="0.2">
      <c r="A108" t="s">
        <v>5</v>
      </c>
      <c r="B108" t="s">
        <v>6</v>
      </c>
      <c r="C108" t="s">
        <v>4</v>
      </c>
      <c r="D108" t="s">
        <v>0</v>
      </c>
      <c r="E108" s="18">
        <v>4.0599999999999996</v>
      </c>
      <c r="F108">
        <v>2</v>
      </c>
      <c r="G108">
        <v>20.49</v>
      </c>
      <c r="H108" cm="1">
        <f t="array" ref="H108">_xlfn.IFS(A108="Female",0,A108="Male",1)</f>
        <v>1</v>
      </c>
      <c r="I108" cm="1">
        <f t="array" ref="I108">_xlfn.IFS(B108="No",0,B108="Yes",1)</f>
        <v>1</v>
      </c>
      <c r="J108">
        <f t="shared" si="3"/>
        <v>0</v>
      </c>
      <c r="K108">
        <f t="shared" si="3"/>
        <v>0</v>
      </c>
      <c r="L108">
        <f t="shared" si="3"/>
        <v>1</v>
      </c>
      <c r="M108">
        <f t="shared" si="3"/>
        <v>0</v>
      </c>
      <c r="N108" cm="1">
        <f t="array" ref="N108">_xlfn.IFS(D108="Lunch",0,D108="Dinner",1)</f>
        <v>1</v>
      </c>
    </row>
    <row r="109" spans="1:14" x14ac:dyDescent="0.2">
      <c r="A109" t="s">
        <v>5</v>
      </c>
      <c r="B109" t="s">
        <v>6</v>
      </c>
      <c r="C109" t="s">
        <v>4</v>
      </c>
      <c r="D109" t="s">
        <v>0</v>
      </c>
      <c r="E109" s="18">
        <v>4.29</v>
      </c>
      <c r="F109">
        <v>2</v>
      </c>
      <c r="G109">
        <v>25.21</v>
      </c>
      <c r="H109" cm="1">
        <f t="array" ref="H109">_xlfn.IFS(A109="Female",0,A109="Male",1)</f>
        <v>1</v>
      </c>
      <c r="I109" cm="1">
        <f t="array" ref="I109">_xlfn.IFS(B109="No",0,B109="Yes",1)</f>
        <v>1</v>
      </c>
      <c r="J109">
        <f t="shared" si="3"/>
        <v>0</v>
      </c>
      <c r="K109">
        <f t="shared" si="3"/>
        <v>0</v>
      </c>
      <c r="L109">
        <f t="shared" si="3"/>
        <v>1</v>
      </c>
      <c r="M109">
        <f t="shared" si="3"/>
        <v>0</v>
      </c>
      <c r="N109" cm="1">
        <f t="array" ref="N109">_xlfn.IFS(D109="Lunch",0,D109="Dinner",1)</f>
        <v>1</v>
      </c>
    </row>
    <row r="110" spans="1:14" x14ac:dyDescent="0.2">
      <c r="A110" t="s">
        <v>5</v>
      </c>
      <c r="B110" t="s">
        <v>2</v>
      </c>
      <c r="C110" t="s">
        <v>4</v>
      </c>
      <c r="D110" t="s">
        <v>0</v>
      </c>
      <c r="E110" s="18">
        <v>3.76</v>
      </c>
      <c r="F110">
        <v>2</v>
      </c>
      <c r="G110">
        <v>18.239999999999998</v>
      </c>
      <c r="H110" cm="1">
        <f t="array" ref="H110">_xlfn.IFS(A110="Female",0,A110="Male",1)</f>
        <v>1</v>
      </c>
      <c r="I110" cm="1">
        <f t="array" ref="I110">_xlfn.IFS(B110="No",0,B110="Yes",1)</f>
        <v>0</v>
      </c>
      <c r="J110">
        <f t="shared" si="3"/>
        <v>0</v>
      </c>
      <c r="K110">
        <f t="shared" si="3"/>
        <v>0</v>
      </c>
      <c r="L110">
        <f t="shared" si="3"/>
        <v>1</v>
      </c>
      <c r="M110">
        <f t="shared" si="3"/>
        <v>0</v>
      </c>
      <c r="N110" cm="1">
        <f t="array" ref="N110">_xlfn.IFS(D110="Lunch",0,D110="Dinner",1)</f>
        <v>1</v>
      </c>
    </row>
    <row r="111" spans="1:14" x14ac:dyDescent="0.2">
      <c r="A111" t="s">
        <v>3</v>
      </c>
      <c r="B111" t="s">
        <v>6</v>
      </c>
      <c r="C111" t="s">
        <v>4</v>
      </c>
      <c r="D111" t="s">
        <v>0</v>
      </c>
      <c r="E111" s="18">
        <v>4</v>
      </c>
      <c r="F111">
        <v>2</v>
      </c>
      <c r="G111">
        <v>14.31</v>
      </c>
      <c r="H111" cm="1">
        <f t="array" ref="H111">_xlfn.IFS(A111="Female",0,A111="Male",1)</f>
        <v>0</v>
      </c>
      <c r="I111" cm="1">
        <f t="array" ref="I111">_xlfn.IFS(B111="No",0,B111="Yes",1)</f>
        <v>1</v>
      </c>
      <c r="J111">
        <f t="shared" si="3"/>
        <v>0</v>
      </c>
      <c r="K111">
        <f t="shared" si="3"/>
        <v>0</v>
      </c>
      <c r="L111">
        <f t="shared" si="3"/>
        <v>1</v>
      </c>
      <c r="M111">
        <f t="shared" si="3"/>
        <v>0</v>
      </c>
      <c r="N111" cm="1">
        <f t="array" ref="N111">_xlfn.IFS(D111="Lunch",0,D111="Dinner",1)</f>
        <v>1</v>
      </c>
    </row>
    <row r="112" spans="1:14" x14ac:dyDescent="0.2">
      <c r="A112" t="s">
        <v>5</v>
      </c>
      <c r="B112" t="s">
        <v>2</v>
      </c>
      <c r="C112" t="s">
        <v>4</v>
      </c>
      <c r="D112" t="s">
        <v>0</v>
      </c>
      <c r="E112" s="18">
        <v>3</v>
      </c>
      <c r="F112">
        <v>2</v>
      </c>
      <c r="G112">
        <v>14</v>
      </c>
      <c r="H112" cm="1">
        <f t="array" ref="H112">_xlfn.IFS(A112="Female",0,A112="Male",1)</f>
        <v>1</v>
      </c>
      <c r="I112" cm="1">
        <f t="array" ref="I112">_xlfn.IFS(B112="No",0,B112="Yes",1)</f>
        <v>0</v>
      </c>
      <c r="J112">
        <f t="shared" si="3"/>
        <v>0</v>
      </c>
      <c r="K112">
        <f t="shared" si="3"/>
        <v>0</v>
      </c>
      <c r="L112">
        <f t="shared" si="3"/>
        <v>1</v>
      </c>
      <c r="M112">
        <f t="shared" si="3"/>
        <v>0</v>
      </c>
      <c r="N112" cm="1">
        <f t="array" ref="N112">_xlfn.IFS(D112="Lunch",0,D112="Dinner",1)</f>
        <v>1</v>
      </c>
    </row>
    <row r="113" spans="1:14" x14ac:dyDescent="0.2">
      <c r="A113" t="s">
        <v>3</v>
      </c>
      <c r="B113" t="s">
        <v>2</v>
      </c>
      <c r="C113" t="s">
        <v>4</v>
      </c>
      <c r="D113" t="s">
        <v>0</v>
      </c>
      <c r="E113" s="18">
        <v>1</v>
      </c>
      <c r="F113">
        <v>1</v>
      </c>
      <c r="G113">
        <v>7.25</v>
      </c>
      <c r="H113" cm="1">
        <f t="array" ref="H113">_xlfn.IFS(A113="Female",0,A113="Male",1)</f>
        <v>0</v>
      </c>
      <c r="I113" cm="1">
        <f t="array" ref="I113">_xlfn.IFS(B113="No",0,B113="Yes",1)</f>
        <v>0</v>
      </c>
      <c r="J113">
        <f t="shared" si="3"/>
        <v>0</v>
      </c>
      <c r="K113">
        <f t="shared" si="3"/>
        <v>0</v>
      </c>
      <c r="L113">
        <f t="shared" si="3"/>
        <v>1</v>
      </c>
      <c r="M113">
        <f t="shared" si="3"/>
        <v>0</v>
      </c>
      <c r="N113" cm="1">
        <f t="array" ref="N113">_xlfn.IFS(D113="Lunch",0,D113="Dinner",1)</f>
        <v>1</v>
      </c>
    </row>
    <row r="114" spans="1:14" x14ac:dyDescent="0.2">
      <c r="A114" t="s">
        <v>5</v>
      </c>
      <c r="B114" t="s">
        <v>2</v>
      </c>
      <c r="C114" t="s">
        <v>9</v>
      </c>
      <c r="D114" t="s">
        <v>0</v>
      </c>
      <c r="E114" s="18">
        <v>4</v>
      </c>
      <c r="F114">
        <v>3</v>
      </c>
      <c r="G114">
        <v>38.07</v>
      </c>
      <c r="H114" cm="1">
        <f t="array" ref="H114">_xlfn.IFS(A114="Female",0,A114="Male",1)</f>
        <v>1</v>
      </c>
      <c r="I114" cm="1">
        <f t="array" ref="I114">_xlfn.IFS(B114="No",0,B114="Yes",1)</f>
        <v>0</v>
      </c>
      <c r="J114">
        <f t="shared" si="3"/>
        <v>0</v>
      </c>
      <c r="K114">
        <f t="shared" si="3"/>
        <v>0</v>
      </c>
      <c r="L114">
        <f t="shared" si="3"/>
        <v>0</v>
      </c>
      <c r="M114">
        <f t="shared" si="3"/>
        <v>1</v>
      </c>
      <c r="N114" cm="1">
        <f t="array" ref="N114">_xlfn.IFS(D114="Lunch",0,D114="Dinner",1)</f>
        <v>1</v>
      </c>
    </row>
    <row r="115" spans="1:14" x14ac:dyDescent="0.2">
      <c r="A115" t="s">
        <v>5</v>
      </c>
      <c r="B115" t="s">
        <v>2</v>
      </c>
      <c r="C115" t="s">
        <v>9</v>
      </c>
      <c r="D115" t="s">
        <v>0</v>
      </c>
      <c r="E115" s="18">
        <v>2.5499999999999998</v>
      </c>
      <c r="F115">
        <v>2</v>
      </c>
      <c r="G115">
        <v>23.95</v>
      </c>
      <c r="H115" cm="1">
        <f t="array" ref="H115">_xlfn.IFS(A115="Female",0,A115="Male",1)</f>
        <v>1</v>
      </c>
      <c r="I115" cm="1">
        <f t="array" ref="I115">_xlfn.IFS(B115="No",0,B115="Yes",1)</f>
        <v>0</v>
      </c>
      <c r="J115">
        <f t="shared" si="3"/>
        <v>0</v>
      </c>
      <c r="K115">
        <f t="shared" si="3"/>
        <v>0</v>
      </c>
      <c r="L115">
        <f t="shared" si="3"/>
        <v>0</v>
      </c>
      <c r="M115">
        <f t="shared" si="3"/>
        <v>1</v>
      </c>
      <c r="N115" cm="1">
        <f t="array" ref="N115">_xlfn.IFS(D115="Lunch",0,D115="Dinner",1)</f>
        <v>1</v>
      </c>
    </row>
    <row r="116" spans="1:14" x14ac:dyDescent="0.2">
      <c r="A116" t="s">
        <v>3</v>
      </c>
      <c r="B116" t="s">
        <v>2</v>
      </c>
      <c r="C116" t="s">
        <v>9</v>
      </c>
      <c r="D116" t="s">
        <v>0</v>
      </c>
      <c r="E116" s="18">
        <v>4</v>
      </c>
      <c r="F116">
        <v>3</v>
      </c>
      <c r="G116">
        <v>25.71</v>
      </c>
      <c r="H116" cm="1">
        <f t="array" ref="H116">_xlfn.IFS(A116="Female",0,A116="Male",1)</f>
        <v>0</v>
      </c>
      <c r="I116" cm="1">
        <f t="array" ref="I116">_xlfn.IFS(B116="No",0,B116="Yes",1)</f>
        <v>0</v>
      </c>
      <c r="J116">
        <f t="shared" si="3"/>
        <v>0</v>
      </c>
      <c r="K116">
        <f t="shared" si="3"/>
        <v>0</v>
      </c>
      <c r="L116">
        <f t="shared" si="3"/>
        <v>0</v>
      </c>
      <c r="M116">
        <f t="shared" si="3"/>
        <v>1</v>
      </c>
      <c r="N116" cm="1">
        <f t="array" ref="N116">_xlfn.IFS(D116="Lunch",0,D116="Dinner",1)</f>
        <v>1</v>
      </c>
    </row>
    <row r="117" spans="1:14" x14ac:dyDescent="0.2">
      <c r="A117" t="s">
        <v>3</v>
      </c>
      <c r="B117" t="s">
        <v>2</v>
      </c>
      <c r="C117" t="s">
        <v>9</v>
      </c>
      <c r="D117" t="s">
        <v>0</v>
      </c>
      <c r="E117" s="18">
        <v>3.5</v>
      </c>
      <c r="F117">
        <v>2</v>
      </c>
      <c r="G117">
        <v>17.309999999999999</v>
      </c>
      <c r="H117" cm="1">
        <f t="array" ref="H117">_xlfn.IFS(A117="Female",0,A117="Male",1)</f>
        <v>0</v>
      </c>
      <c r="I117" cm="1">
        <f t="array" ref="I117">_xlfn.IFS(B117="No",0,B117="Yes",1)</f>
        <v>0</v>
      </c>
      <c r="J117">
        <f t="shared" si="3"/>
        <v>0</v>
      </c>
      <c r="K117">
        <f t="shared" si="3"/>
        <v>0</v>
      </c>
      <c r="L117">
        <f t="shared" si="3"/>
        <v>0</v>
      </c>
      <c r="M117">
        <f t="shared" si="3"/>
        <v>1</v>
      </c>
      <c r="N117" cm="1">
        <f t="array" ref="N117">_xlfn.IFS(D117="Lunch",0,D117="Dinner",1)</f>
        <v>1</v>
      </c>
    </row>
    <row r="118" spans="1:14" x14ac:dyDescent="0.2">
      <c r="A118" t="s">
        <v>5</v>
      </c>
      <c r="B118" t="s">
        <v>2</v>
      </c>
      <c r="C118" t="s">
        <v>9</v>
      </c>
      <c r="D118" t="s">
        <v>0</v>
      </c>
      <c r="E118" s="18">
        <v>5.07</v>
      </c>
      <c r="F118">
        <v>4</v>
      </c>
      <c r="G118">
        <v>29.93</v>
      </c>
      <c r="H118" cm="1">
        <f t="array" ref="H118">_xlfn.IFS(A118="Female",0,A118="Male",1)</f>
        <v>1</v>
      </c>
      <c r="I118" cm="1">
        <f t="array" ref="I118">_xlfn.IFS(B118="No",0,B118="Yes",1)</f>
        <v>0</v>
      </c>
      <c r="J118">
        <f t="shared" si="3"/>
        <v>0</v>
      </c>
      <c r="K118">
        <f t="shared" si="3"/>
        <v>0</v>
      </c>
      <c r="L118">
        <f t="shared" si="3"/>
        <v>0</v>
      </c>
      <c r="M118">
        <f t="shared" si="3"/>
        <v>1</v>
      </c>
      <c r="N118" cm="1">
        <f t="array" ref="N118">_xlfn.IFS(D118="Lunch",0,D118="Dinner",1)</f>
        <v>1</v>
      </c>
    </row>
    <row r="119" spans="1:14" x14ac:dyDescent="0.2">
      <c r="A119" t="s">
        <v>3</v>
      </c>
      <c r="B119" t="s">
        <v>2</v>
      </c>
      <c r="C119" t="s">
        <v>1</v>
      </c>
      <c r="D119" t="s">
        <v>7</v>
      </c>
      <c r="E119" s="18">
        <v>1.5</v>
      </c>
      <c r="F119">
        <v>2</v>
      </c>
      <c r="G119">
        <v>10.65</v>
      </c>
      <c r="H119" cm="1">
        <f t="array" ref="H119">_xlfn.IFS(A119="Female",0,A119="Male",1)</f>
        <v>0</v>
      </c>
      <c r="I119" cm="1">
        <f t="array" ref="I119">_xlfn.IFS(B119="No",0,B119="Yes",1)</f>
        <v>0</v>
      </c>
      <c r="J119">
        <f t="shared" si="3"/>
        <v>1</v>
      </c>
      <c r="K119">
        <f t="shared" si="3"/>
        <v>0</v>
      </c>
      <c r="L119">
        <f t="shared" si="3"/>
        <v>0</v>
      </c>
      <c r="M119">
        <f t="shared" si="3"/>
        <v>0</v>
      </c>
      <c r="N119" cm="1">
        <f t="array" ref="N119">_xlfn.IFS(D119="Lunch",0,D119="Dinner",1)</f>
        <v>0</v>
      </c>
    </row>
    <row r="120" spans="1:14" x14ac:dyDescent="0.2">
      <c r="A120" t="s">
        <v>3</v>
      </c>
      <c r="B120" t="s">
        <v>2</v>
      </c>
      <c r="C120" t="s">
        <v>1</v>
      </c>
      <c r="D120" t="s">
        <v>7</v>
      </c>
      <c r="E120" s="18">
        <v>1.8</v>
      </c>
      <c r="F120">
        <v>2</v>
      </c>
      <c r="G120">
        <v>12.43</v>
      </c>
      <c r="H120" cm="1">
        <f t="array" ref="H120">_xlfn.IFS(A120="Female",0,A120="Male",1)</f>
        <v>0</v>
      </c>
      <c r="I120" cm="1">
        <f t="array" ref="I120">_xlfn.IFS(B120="No",0,B120="Yes",1)</f>
        <v>0</v>
      </c>
      <c r="J120">
        <f t="shared" si="3"/>
        <v>1</v>
      </c>
      <c r="K120">
        <f t="shared" si="3"/>
        <v>0</v>
      </c>
      <c r="L120">
        <f t="shared" si="3"/>
        <v>0</v>
      </c>
      <c r="M120">
        <f t="shared" si="3"/>
        <v>0</v>
      </c>
      <c r="N120" cm="1">
        <f t="array" ref="N120">_xlfn.IFS(D120="Lunch",0,D120="Dinner",1)</f>
        <v>0</v>
      </c>
    </row>
    <row r="121" spans="1:14" x14ac:dyDescent="0.2">
      <c r="A121" t="s">
        <v>3</v>
      </c>
      <c r="B121" t="s">
        <v>2</v>
      </c>
      <c r="C121" t="s">
        <v>1</v>
      </c>
      <c r="D121" t="s">
        <v>7</v>
      </c>
      <c r="E121" s="18">
        <v>2.92</v>
      </c>
      <c r="F121">
        <v>4</v>
      </c>
      <c r="G121">
        <v>24.08</v>
      </c>
      <c r="H121" cm="1">
        <f t="array" ref="H121">_xlfn.IFS(A121="Female",0,A121="Male",1)</f>
        <v>0</v>
      </c>
      <c r="I121" cm="1">
        <f t="array" ref="I121">_xlfn.IFS(B121="No",0,B121="Yes",1)</f>
        <v>0</v>
      </c>
      <c r="J121">
        <f t="shared" si="3"/>
        <v>1</v>
      </c>
      <c r="K121">
        <f t="shared" si="3"/>
        <v>0</v>
      </c>
      <c r="L121">
        <f t="shared" si="3"/>
        <v>0</v>
      </c>
      <c r="M121">
        <f t="shared" si="3"/>
        <v>0</v>
      </c>
      <c r="N121" cm="1">
        <f t="array" ref="N121">_xlfn.IFS(D121="Lunch",0,D121="Dinner",1)</f>
        <v>0</v>
      </c>
    </row>
    <row r="122" spans="1:14" x14ac:dyDescent="0.2">
      <c r="A122" t="s">
        <v>5</v>
      </c>
      <c r="B122" t="s">
        <v>2</v>
      </c>
      <c r="C122" t="s">
        <v>1</v>
      </c>
      <c r="D122" t="s">
        <v>7</v>
      </c>
      <c r="E122" s="18">
        <v>2.31</v>
      </c>
      <c r="F122">
        <v>2</v>
      </c>
      <c r="G122">
        <v>11.69</v>
      </c>
      <c r="H122" cm="1">
        <f t="array" ref="H122">_xlfn.IFS(A122="Female",0,A122="Male",1)</f>
        <v>1</v>
      </c>
      <c r="I122" cm="1">
        <f t="array" ref="I122">_xlfn.IFS(B122="No",0,B122="Yes",1)</f>
        <v>0</v>
      </c>
      <c r="J122">
        <f t="shared" si="3"/>
        <v>1</v>
      </c>
      <c r="K122">
        <f t="shared" si="3"/>
        <v>0</v>
      </c>
      <c r="L122">
        <f t="shared" si="3"/>
        <v>0</v>
      </c>
      <c r="M122">
        <f t="shared" si="3"/>
        <v>0</v>
      </c>
      <c r="N122" cm="1">
        <f t="array" ref="N122">_xlfn.IFS(D122="Lunch",0,D122="Dinner",1)</f>
        <v>0</v>
      </c>
    </row>
    <row r="123" spans="1:14" x14ac:dyDescent="0.2">
      <c r="A123" t="s">
        <v>3</v>
      </c>
      <c r="B123" t="s">
        <v>2</v>
      </c>
      <c r="C123" t="s">
        <v>1</v>
      </c>
      <c r="D123" t="s">
        <v>7</v>
      </c>
      <c r="E123" s="18">
        <v>1.68</v>
      </c>
      <c r="F123">
        <v>2</v>
      </c>
      <c r="G123">
        <v>13.42</v>
      </c>
      <c r="H123" cm="1">
        <f t="array" ref="H123">_xlfn.IFS(A123="Female",0,A123="Male",1)</f>
        <v>0</v>
      </c>
      <c r="I123" cm="1">
        <f t="array" ref="I123">_xlfn.IFS(B123="No",0,B123="Yes",1)</f>
        <v>0</v>
      </c>
      <c r="J123">
        <f t="shared" si="3"/>
        <v>1</v>
      </c>
      <c r="K123">
        <f t="shared" si="3"/>
        <v>0</v>
      </c>
      <c r="L123">
        <f t="shared" si="3"/>
        <v>0</v>
      </c>
      <c r="M123">
        <f t="shared" si="3"/>
        <v>0</v>
      </c>
      <c r="N123" cm="1">
        <f t="array" ref="N123">_xlfn.IFS(D123="Lunch",0,D123="Dinner",1)</f>
        <v>0</v>
      </c>
    </row>
    <row r="124" spans="1:14" x14ac:dyDescent="0.2">
      <c r="A124" t="s">
        <v>5</v>
      </c>
      <c r="B124" t="s">
        <v>2</v>
      </c>
      <c r="C124" t="s">
        <v>1</v>
      </c>
      <c r="D124" t="s">
        <v>7</v>
      </c>
      <c r="E124" s="18">
        <v>2.5</v>
      </c>
      <c r="F124">
        <v>2</v>
      </c>
      <c r="G124">
        <v>14.26</v>
      </c>
      <c r="H124" cm="1">
        <f t="array" ref="H124">_xlfn.IFS(A124="Female",0,A124="Male",1)</f>
        <v>1</v>
      </c>
      <c r="I124" cm="1">
        <f t="array" ref="I124">_xlfn.IFS(B124="No",0,B124="Yes",1)</f>
        <v>0</v>
      </c>
      <c r="J124">
        <f t="shared" si="3"/>
        <v>1</v>
      </c>
      <c r="K124">
        <f t="shared" si="3"/>
        <v>0</v>
      </c>
      <c r="L124">
        <f t="shared" si="3"/>
        <v>0</v>
      </c>
      <c r="M124">
        <f t="shared" si="3"/>
        <v>0</v>
      </c>
      <c r="N124" cm="1">
        <f t="array" ref="N124">_xlfn.IFS(D124="Lunch",0,D124="Dinner",1)</f>
        <v>0</v>
      </c>
    </row>
    <row r="125" spans="1:14" x14ac:dyDescent="0.2">
      <c r="A125" t="s">
        <v>5</v>
      </c>
      <c r="B125" t="s">
        <v>2</v>
      </c>
      <c r="C125" t="s">
        <v>1</v>
      </c>
      <c r="D125" t="s">
        <v>7</v>
      </c>
      <c r="E125" s="18">
        <v>2</v>
      </c>
      <c r="F125">
        <v>2</v>
      </c>
      <c r="G125">
        <v>15.95</v>
      </c>
      <c r="H125" cm="1">
        <f t="array" ref="H125">_xlfn.IFS(A125="Female",0,A125="Male",1)</f>
        <v>1</v>
      </c>
      <c r="I125" cm="1">
        <f t="array" ref="I125">_xlfn.IFS(B125="No",0,B125="Yes",1)</f>
        <v>0</v>
      </c>
      <c r="J125">
        <f t="shared" si="3"/>
        <v>1</v>
      </c>
      <c r="K125">
        <f t="shared" si="3"/>
        <v>0</v>
      </c>
      <c r="L125">
        <f t="shared" si="3"/>
        <v>0</v>
      </c>
      <c r="M125">
        <f t="shared" si="3"/>
        <v>0</v>
      </c>
      <c r="N125" cm="1">
        <f t="array" ref="N125">_xlfn.IFS(D125="Lunch",0,D125="Dinner",1)</f>
        <v>0</v>
      </c>
    </row>
    <row r="126" spans="1:14" x14ac:dyDescent="0.2">
      <c r="A126" t="s">
        <v>3</v>
      </c>
      <c r="B126" t="s">
        <v>2</v>
      </c>
      <c r="C126" t="s">
        <v>1</v>
      </c>
      <c r="D126" t="s">
        <v>7</v>
      </c>
      <c r="E126" s="18">
        <v>2.52</v>
      </c>
      <c r="F126">
        <v>2</v>
      </c>
      <c r="G126">
        <v>12.48</v>
      </c>
      <c r="H126" cm="1">
        <f t="array" ref="H126">_xlfn.IFS(A126="Female",0,A126="Male",1)</f>
        <v>0</v>
      </c>
      <c r="I126" cm="1">
        <f t="array" ref="I126">_xlfn.IFS(B126="No",0,B126="Yes",1)</f>
        <v>0</v>
      </c>
      <c r="J126">
        <f t="shared" si="3"/>
        <v>1</v>
      </c>
      <c r="K126">
        <f t="shared" si="3"/>
        <v>0</v>
      </c>
      <c r="L126">
        <f t="shared" si="3"/>
        <v>0</v>
      </c>
      <c r="M126">
        <f t="shared" si="3"/>
        <v>0</v>
      </c>
      <c r="N126" cm="1">
        <f t="array" ref="N126">_xlfn.IFS(D126="Lunch",0,D126="Dinner",1)</f>
        <v>0</v>
      </c>
    </row>
    <row r="127" spans="1:14" x14ac:dyDescent="0.2">
      <c r="A127" t="s">
        <v>3</v>
      </c>
      <c r="B127" t="s">
        <v>2</v>
      </c>
      <c r="C127" t="s">
        <v>1</v>
      </c>
      <c r="D127" t="s">
        <v>7</v>
      </c>
      <c r="E127" s="18">
        <v>4.2</v>
      </c>
      <c r="F127">
        <v>6</v>
      </c>
      <c r="G127">
        <v>29.8</v>
      </c>
      <c r="H127" cm="1">
        <f t="array" ref="H127">_xlfn.IFS(A127="Female",0,A127="Male",1)</f>
        <v>0</v>
      </c>
      <c r="I127" cm="1">
        <f t="array" ref="I127">_xlfn.IFS(B127="No",0,B127="Yes",1)</f>
        <v>0</v>
      </c>
      <c r="J127">
        <f t="shared" si="3"/>
        <v>1</v>
      </c>
      <c r="K127">
        <f t="shared" si="3"/>
        <v>0</v>
      </c>
      <c r="L127">
        <f t="shared" si="3"/>
        <v>0</v>
      </c>
      <c r="M127">
        <f t="shared" si="3"/>
        <v>0</v>
      </c>
      <c r="N127" cm="1">
        <f t="array" ref="N127">_xlfn.IFS(D127="Lunch",0,D127="Dinner",1)</f>
        <v>0</v>
      </c>
    </row>
    <row r="128" spans="1:14" x14ac:dyDescent="0.2">
      <c r="A128" t="s">
        <v>5</v>
      </c>
      <c r="B128" t="s">
        <v>2</v>
      </c>
      <c r="C128" t="s">
        <v>1</v>
      </c>
      <c r="D128" t="s">
        <v>7</v>
      </c>
      <c r="E128" s="18">
        <v>1.48</v>
      </c>
      <c r="F128">
        <v>2</v>
      </c>
      <c r="G128">
        <v>8.52</v>
      </c>
      <c r="H128" cm="1">
        <f t="array" ref="H128">_xlfn.IFS(A128="Female",0,A128="Male",1)</f>
        <v>1</v>
      </c>
      <c r="I128" cm="1">
        <f t="array" ref="I128">_xlfn.IFS(B128="No",0,B128="Yes",1)</f>
        <v>0</v>
      </c>
      <c r="J128">
        <f t="shared" si="3"/>
        <v>1</v>
      </c>
      <c r="K128">
        <f t="shared" si="3"/>
        <v>0</v>
      </c>
      <c r="L128">
        <f t="shared" si="3"/>
        <v>0</v>
      </c>
      <c r="M128">
        <f t="shared" si="3"/>
        <v>0</v>
      </c>
      <c r="N128" cm="1">
        <f t="array" ref="N128">_xlfn.IFS(D128="Lunch",0,D128="Dinner",1)</f>
        <v>0</v>
      </c>
    </row>
    <row r="129" spans="1:14" x14ac:dyDescent="0.2">
      <c r="A129" t="s">
        <v>3</v>
      </c>
      <c r="B129" t="s">
        <v>2</v>
      </c>
      <c r="C129" t="s">
        <v>1</v>
      </c>
      <c r="D129" t="s">
        <v>7</v>
      </c>
      <c r="E129" s="18">
        <v>2</v>
      </c>
      <c r="F129">
        <v>2</v>
      </c>
      <c r="G129">
        <v>14.52</v>
      </c>
      <c r="H129" cm="1">
        <f t="array" ref="H129">_xlfn.IFS(A129="Female",0,A129="Male",1)</f>
        <v>0</v>
      </c>
      <c r="I129" cm="1">
        <f t="array" ref="I129">_xlfn.IFS(B129="No",0,B129="Yes",1)</f>
        <v>0</v>
      </c>
      <c r="J129">
        <f t="shared" si="3"/>
        <v>1</v>
      </c>
      <c r="K129">
        <f t="shared" si="3"/>
        <v>0</v>
      </c>
      <c r="L129">
        <f t="shared" si="3"/>
        <v>0</v>
      </c>
      <c r="M129">
        <f t="shared" si="3"/>
        <v>0</v>
      </c>
      <c r="N129" cm="1">
        <f t="array" ref="N129">_xlfn.IFS(D129="Lunch",0,D129="Dinner",1)</f>
        <v>0</v>
      </c>
    </row>
    <row r="130" spans="1:14" x14ac:dyDescent="0.2">
      <c r="A130" t="s">
        <v>3</v>
      </c>
      <c r="B130" t="s">
        <v>2</v>
      </c>
      <c r="C130" t="s">
        <v>1</v>
      </c>
      <c r="D130" t="s">
        <v>7</v>
      </c>
      <c r="E130" s="18">
        <v>2</v>
      </c>
      <c r="F130">
        <v>2</v>
      </c>
      <c r="G130">
        <v>11.38</v>
      </c>
      <c r="H130" cm="1">
        <f t="array" ref="H130">_xlfn.IFS(A130="Female",0,A130="Male",1)</f>
        <v>0</v>
      </c>
      <c r="I130" cm="1">
        <f t="array" ref="I130">_xlfn.IFS(B130="No",0,B130="Yes",1)</f>
        <v>0</v>
      </c>
      <c r="J130">
        <f t="shared" si="3"/>
        <v>1</v>
      </c>
      <c r="K130">
        <f t="shared" si="3"/>
        <v>0</v>
      </c>
      <c r="L130">
        <f t="shared" si="3"/>
        <v>0</v>
      </c>
      <c r="M130">
        <f t="shared" si="3"/>
        <v>0</v>
      </c>
      <c r="N130" cm="1">
        <f t="array" ref="N130">_xlfn.IFS(D130="Lunch",0,D130="Dinner",1)</f>
        <v>0</v>
      </c>
    </row>
    <row r="131" spans="1:14" x14ac:dyDescent="0.2">
      <c r="A131" t="s">
        <v>5</v>
      </c>
      <c r="B131" t="s">
        <v>2</v>
      </c>
      <c r="C131" t="s">
        <v>1</v>
      </c>
      <c r="D131" t="s">
        <v>7</v>
      </c>
      <c r="E131" s="18">
        <v>2.1800000000000002</v>
      </c>
      <c r="F131">
        <v>3</v>
      </c>
      <c r="G131">
        <v>22.82</v>
      </c>
      <c r="H131" cm="1">
        <f t="array" ref="H131">_xlfn.IFS(A131="Female",0,A131="Male",1)</f>
        <v>1</v>
      </c>
      <c r="I131" cm="1">
        <f t="array" ref="I131">_xlfn.IFS(B131="No",0,B131="Yes",1)</f>
        <v>0</v>
      </c>
      <c r="J131">
        <f t="shared" ref="J131:M162" si="4">IF($C131=J$1,1,0)</f>
        <v>1</v>
      </c>
      <c r="K131">
        <f t="shared" si="4"/>
        <v>0</v>
      </c>
      <c r="L131">
        <f t="shared" si="4"/>
        <v>0</v>
      </c>
      <c r="M131">
        <f t="shared" si="4"/>
        <v>0</v>
      </c>
      <c r="N131" cm="1">
        <f t="array" ref="N131">_xlfn.IFS(D131="Lunch",0,D131="Dinner",1)</f>
        <v>0</v>
      </c>
    </row>
    <row r="132" spans="1:14" x14ac:dyDescent="0.2">
      <c r="A132" t="s">
        <v>5</v>
      </c>
      <c r="B132" t="s">
        <v>2</v>
      </c>
      <c r="C132" t="s">
        <v>1</v>
      </c>
      <c r="D132" t="s">
        <v>7</v>
      </c>
      <c r="E132" s="18">
        <v>1.5</v>
      </c>
      <c r="F132">
        <v>2</v>
      </c>
      <c r="G132">
        <v>19.079999999999998</v>
      </c>
      <c r="H132" cm="1">
        <f t="array" ref="H132">_xlfn.IFS(A132="Female",0,A132="Male",1)</f>
        <v>1</v>
      </c>
      <c r="I132" cm="1">
        <f t="array" ref="I132">_xlfn.IFS(B132="No",0,B132="Yes",1)</f>
        <v>0</v>
      </c>
      <c r="J132">
        <f t="shared" si="4"/>
        <v>1</v>
      </c>
      <c r="K132">
        <f t="shared" si="4"/>
        <v>0</v>
      </c>
      <c r="L132">
        <f t="shared" si="4"/>
        <v>0</v>
      </c>
      <c r="M132">
        <f t="shared" si="4"/>
        <v>0</v>
      </c>
      <c r="N132" cm="1">
        <f t="array" ref="N132">_xlfn.IFS(D132="Lunch",0,D132="Dinner",1)</f>
        <v>0</v>
      </c>
    </row>
    <row r="133" spans="1:14" x14ac:dyDescent="0.2">
      <c r="A133" t="s">
        <v>3</v>
      </c>
      <c r="B133" t="s">
        <v>2</v>
      </c>
      <c r="C133" t="s">
        <v>1</v>
      </c>
      <c r="D133" t="s">
        <v>7</v>
      </c>
      <c r="E133" s="18">
        <v>2.83</v>
      </c>
      <c r="F133">
        <v>2</v>
      </c>
      <c r="G133">
        <v>20.27</v>
      </c>
      <c r="H133" cm="1">
        <f t="array" ref="H133">_xlfn.IFS(A133="Female",0,A133="Male",1)</f>
        <v>0</v>
      </c>
      <c r="I133" cm="1">
        <f t="array" ref="I133">_xlfn.IFS(B133="No",0,B133="Yes",1)</f>
        <v>0</v>
      </c>
      <c r="J133">
        <f t="shared" si="4"/>
        <v>1</v>
      </c>
      <c r="K133">
        <f t="shared" si="4"/>
        <v>0</v>
      </c>
      <c r="L133">
        <f t="shared" si="4"/>
        <v>0</v>
      </c>
      <c r="M133">
        <f t="shared" si="4"/>
        <v>0</v>
      </c>
      <c r="N133" cm="1">
        <f t="array" ref="N133">_xlfn.IFS(D133="Lunch",0,D133="Dinner",1)</f>
        <v>0</v>
      </c>
    </row>
    <row r="134" spans="1:14" x14ac:dyDescent="0.2">
      <c r="A134" t="s">
        <v>3</v>
      </c>
      <c r="B134" t="s">
        <v>2</v>
      </c>
      <c r="C134" t="s">
        <v>1</v>
      </c>
      <c r="D134" t="s">
        <v>7</v>
      </c>
      <c r="E134" s="18">
        <v>1.5</v>
      </c>
      <c r="F134">
        <v>2</v>
      </c>
      <c r="G134">
        <v>11.17</v>
      </c>
      <c r="H134" cm="1">
        <f t="array" ref="H134">_xlfn.IFS(A134="Female",0,A134="Male",1)</f>
        <v>0</v>
      </c>
      <c r="I134" cm="1">
        <f t="array" ref="I134">_xlfn.IFS(B134="No",0,B134="Yes",1)</f>
        <v>0</v>
      </c>
      <c r="J134">
        <f t="shared" si="4"/>
        <v>1</v>
      </c>
      <c r="K134">
        <f t="shared" si="4"/>
        <v>0</v>
      </c>
      <c r="L134">
        <f t="shared" si="4"/>
        <v>0</v>
      </c>
      <c r="M134">
        <f t="shared" si="4"/>
        <v>0</v>
      </c>
      <c r="N134" cm="1">
        <f t="array" ref="N134">_xlfn.IFS(D134="Lunch",0,D134="Dinner",1)</f>
        <v>0</v>
      </c>
    </row>
    <row r="135" spans="1:14" x14ac:dyDescent="0.2">
      <c r="A135" t="s">
        <v>3</v>
      </c>
      <c r="B135" t="s">
        <v>2</v>
      </c>
      <c r="C135" t="s">
        <v>1</v>
      </c>
      <c r="D135" t="s">
        <v>7</v>
      </c>
      <c r="E135" s="18">
        <v>2</v>
      </c>
      <c r="F135">
        <v>2</v>
      </c>
      <c r="G135">
        <v>12.26</v>
      </c>
      <c r="H135" cm="1">
        <f t="array" ref="H135">_xlfn.IFS(A135="Female",0,A135="Male",1)</f>
        <v>0</v>
      </c>
      <c r="I135" cm="1">
        <f t="array" ref="I135">_xlfn.IFS(B135="No",0,B135="Yes",1)</f>
        <v>0</v>
      </c>
      <c r="J135">
        <f t="shared" si="4"/>
        <v>1</v>
      </c>
      <c r="K135">
        <f t="shared" si="4"/>
        <v>0</v>
      </c>
      <c r="L135">
        <f t="shared" si="4"/>
        <v>0</v>
      </c>
      <c r="M135">
        <f t="shared" si="4"/>
        <v>0</v>
      </c>
      <c r="N135" cm="1">
        <f t="array" ref="N135">_xlfn.IFS(D135="Lunch",0,D135="Dinner",1)</f>
        <v>0</v>
      </c>
    </row>
    <row r="136" spans="1:14" x14ac:dyDescent="0.2">
      <c r="A136" t="s">
        <v>3</v>
      </c>
      <c r="B136" t="s">
        <v>2</v>
      </c>
      <c r="C136" t="s">
        <v>1</v>
      </c>
      <c r="D136" t="s">
        <v>7</v>
      </c>
      <c r="E136" s="18">
        <v>3.25</v>
      </c>
      <c r="F136">
        <v>2</v>
      </c>
      <c r="G136">
        <v>18.260000000000002</v>
      </c>
      <c r="H136" cm="1">
        <f t="array" ref="H136">_xlfn.IFS(A136="Female",0,A136="Male",1)</f>
        <v>0</v>
      </c>
      <c r="I136" cm="1">
        <f t="array" ref="I136">_xlfn.IFS(B136="No",0,B136="Yes",1)</f>
        <v>0</v>
      </c>
      <c r="J136">
        <f t="shared" si="4"/>
        <v>1</v>
      </c>
      <c r="K136">
        <f t="shared" si="4"/>
        <v>0</v>
      </c>
      <c r="L136">
        <f t="shared" si="4"/>
        <v>0</v>
      </c>
      <c r="M136">
        <f t="shared" si="4"/>
        <v>0</v>
      </c>
      <c r="N136" cm="1">
        <f t="array" ref="N136">_xlfn.IFS(D136="Lunch",0,D136="Dinner",1)</f>
        <v>0</v>
      </c>
    </row>
    <row r="137" spans="1:14" x14ac:dyDescent="0.2">
      <c r="A137" t="s">
        <v>3</v>
      </c>
      <c r="B137" t="s">
        <v>2</v>
      </c>
      <c r="C137" t="s">
        <v>1</v>
      </c>
      <c r="D137" t="s">
        <v>7</v>
      </c>
      <c r="E137" s="18">
        <v>1.25</v>
      </c>
      <c r="F137">
        <v>2</v>
      </c>
      <c r="G137">
        <v>8.51</v>
      </c>
      <c r="H137" cm="1">
        <f t="array" ref="H137">_xlfn.IFS(A137="Female",0,A137="Male",1)</f>
        <v>0</v>
      </c>
      <c r="I137" cm="1">
        <f t="array" ref="I137">_xlfn.IFS(B137="No",0,B137="Yes",1)</f>
        <v>0</v>
      </c>
      <c r="J137">
        <f t="shared" si="4"/>
        <v>1</v>
      </c>
      <c r="K137">
        <f t="shared" si="4"/>
        <v>0</v>
      </c>
      <c r="L137">
        <f t="shared" si="4"/>
        <v>0</v>
      </c>
      <c r="M137">
        <f t="shared" si="4"/>
        <v>0</v>
      </c>
      <c r="N137" cm="1">
        <f t="array" ref="N137">_xlfn.IFS(D137="Lunch",0,D137="Dinner",1)</f>
        <v>0</v>
      </c>
    </row>
    <row r="138" spans="1:14" x14ac:dyDescent="0.2">
      <c r="A138" t="s">
        <v>3</v>
      </c>
      <c r="B138" t="s">
        <v>2</v>
      </c>
      <c r="C138" t="s">
        <v>1</v>
      </c>
      <c r="D138" t="s">
        <v>7</v>
      </c>
      <c r="E138" s="18">
        <v>2</v>
      </c>
      <c r="F138">
        <v>2</v>
      </c>
      <c r="G138">
        <v>10.33</v>
      </c>
      <c r="H138" cm="1">
        <f t="array" ref="H138">_xlfn.IFS(A138="Female",0,A138="Male",1)</f>
        <v>0</v>
      </c>
      <c r="I138" cm="1">
        <f t="array" ref="I138">_xlfn.IFS(B138="No",0,B138="Yes",1)</f>
        <v>0</v>
      </c>
      <c r="J138">
        <f t="shared" si="4"/>
        <v>1</v>
      </c>
      <c r="K138">
        <f t="shared" si="4"/>
        <v>0</v>
      </c>
      <c r="L138">
        <f t="shared" si="4"/>
        <v>0</v>
      </c>
      <c r="M138">
        <f t="shared" si="4"/>
        <v>0</v>
      </c>
      <c r="N138" cm="1">
        <f t="array" ref="N138">_xlfn.IFS(D138="Lunch",0,D138="Dinner",1)</f>
        <v>0</v>
      </c>
    </row>
    <row r="139" spans="1:14" x14ac:dyDescent="0.2">
      <c r="A139" t="s">
        <v>3</v>
      </c>
      <c r="B139" t="s">
        <v>2</v>
      </c>
      <c r="C139" t="s">
        <v>1</v>
      </c>
      <c r="D139" t="s">
        <v>7</v>
      </c>
      <c r="E139" s="18">
        <v>2</v>
      </c>
      <c r="F139">
        <v>2</v>
      </c>
      <c r="G139">
        <v>14.15</v>
      </c>
      <c r="H139" cm="1">
        <f t="array" ref="H139">_xlfn.IFS(A139="Female",0,A139="Male",1)</f>
        <v>0</v>
      </c>
      <c r="I139" cm="1">
        <f t="array" ref="I139">_xlfn.IFS(B139="No",0,B139="Yes",1)</f>
        <v>0</v>
      </c>
      <c r="J139">
        <f t="shared" si="4"/>
        <v>1</v>
      </c>
      <c r="K139">
        <f t="shared" si="4"/>
        <v>0</v>
      </c>
      <c r="L139">
        <f t="shared" si="4"/>
        <v>0</v>
      </c>
      <c r="M139">
        <f t="shared" si="4"/>
        <v>0</v>
      </c>
      <c r="N139" cm="1">
        <f t="array" ref="N139">_xlfn.IFS(D139="Lunch",0,D139="Dinner",1)</f>
        <v>0</v>
      </c>
    </row>
    <row r="140" spans="1:14" x14ac:dyDescent="0.2">
      <c r="A140" t="s">
        <v>5</v>
      </c>
      <c r="B140" t="s">
        <v>6</v>
      </c>
      <c r="C140" t="s">
        <v>1</v>
      </c>
      <c r="D140" t="s">
        <v>7</v>
      </c>
      <c r="E140" s="18">
        <v>2</v>
      </c>
      <c r="F140">
        <v>2</v>
      </c>
      <c r="G140">
        <v>16</v>
      </c>
      <c r="H140" cm="1">
        <f t="array" ref="H140">_xlfn.IFS(A140="Female",0,A140="Male",1)</f>
        <v>1</v>
      </c>
      <c r="I140" cm="1">
        <f t="array" ref="I140">_xlfn.IFS(B140="No",0,B140="Yes",1)</f>
        <v>1</v>
      </c>
      <c r="J140">
        <f t="shared" si="4"/>
        <v>1</v>
      </c>
      <c r="K140">
        <f t="shared" si="4"/>
        <v>0</v>
      </c>
      <c r="L140">
        <f t="shared" si="4"/>
        <v>0</v>
      </c>
      <c r="M140">
        <f t="shared" si="4"/>
        <v>0</v>
      </c>
      <c r="N140" cm="1">
        <f t="array" ref="N140">_xlfn.IFS(D140="Lunch",0,D140="Dinner",1)</f>
        <v>0</v>
      </c>
    </row>
    <row r="141" spans="1:14" x14ac:dyDescent="0.2">
      <c r="A141" t="s">
        <v>3</v>
      </c>
      <c r="B141" t="s">
        <v>2</v>
      </c>
      <c r="C141" t="s">
        <v>1</v>
      </c>
      <c r="D141" t="s">
        <v>7</v>
      </c>
      <c r="E141" s="18">
        <v>2.75</v>
      </c>
      <c r="F141">
        <v>2</v>
      </c>
      <c r="G141">
        <v>13.16</v>
      </c>
      <c r="H141" cm="1">
        <f t="array" ref="H141">_xlfn.IFS(A141="Female",0,A141="Male",1)</f>
        <v>0</v>
      </c>
      <c r="I141" cm="1">
        <f t="array" ref="I141">_xlfn.IFS(B141="No",0,B141="Yes",1)</f>
        <v>0</v>
      </c>
      <c r="J141">
        <f t="shared" si="4"/>
        <v>1</v>
      </c>
      <c r="K141">
        <f t="shared" si="4"/>
        <v>0</v>
      </c>
      <c r="L141">
        <f t="shared" si="4"/>
        <v>0</v>
      </c>
      <c r="M141">
        <f t="shared" si="4"/>
        <v>0</v>
      </c>
      <c r="N141" cm="1">
        <f t="array" ref="N141">_xlfn.IFS(D141="Lunch",0,D141="Dinner",1)</f>
        <v>0</v>
      </c>
    </row>
    <row r="142" spans="1:14" x14ac:dyDescent="0.2">
      <c r="A142" t="s">
        <v>3</v>
      </c>
      <c r="B142" t="s">
        <v>2</v>
      </c>
      <c r="C142" t="s">
        <v>1</v>
      </c>
      <c r="D142" t="s">
        <v>7</v>
      </c>
      <c r="E142" s="18">
        <v>3.5</v>
      </c>
      <c r="F142">
        <v>2</v>
      </c>
      <c r="G142">
        <v>17.47</v>
      </c>
      <c r="H142" cm="1">
        <f t="array" ref="H142">_xlfn.IFS(A142="Female",0,A142="Male",1)</f>
        <v>0</v>
      </c>
      <c r="I142" cm="1">
        <f t="array" ref="I142">_xlfn.IFS(B142="No",0,B142="Yes",1)</f>
        <v>0</v>
      </c>
      <c r="J142">
        <f t="shared" si="4"/>
        <v>1</v>
      </c>
      <c r="K142">
        <f t="shared" si="4"/>
        <v>0</v>
      </c>
      <c r="L142">
        <f t="shared" si="4"/>
        <v>0</v>
      </c>
      <c r="M142">
        <f t="shared" si="4"/>
        <v>0</v>
      </c>
      <c r="N142" cm="1">
        <f t="array" ref="N142">_xlfn.IFS(D142="Lunch",0,D142="Dinner",1)</f>
        <v>0</v>
      </c>
    </row>
    <row r="143" spans="1:14" x14ac:dyDescent="0.2">
      <c r="A143" t="s">
        <v>5</v>
      </c>
      <c r="B143" t="s">
        <v>2</v>
      </c>
      <c r="C143" t="s">
        <v>1</v>
      </c>
      <c r="D143" t="s">
        <v>7</v>
      </c>
      <c r="E143" s="18">
        <v>6.7</v>
      </c>
      <c r="F143">
        <v>6</v>
      </c>
      <c r="G143">
        <v>34.299999999999997</v>
      </c>
      <c r="H143" cm="1">
        <f t="array" ref="H143">_xlfn.IFS(A143="Female",0,A143="Male",1)</f>
        <v>1</v>
      </c>
      <c r="I143" cm="1">
        <f t="array" ref="I143">_xlfn.IFS(B143="No",0,B143="Yes",1)</f>
        <v>0</v>
      </c>
      <c r="J143">
        <f t="shared" si="4"/>
        <v>1</v>
      </c>
      <c r="K143">
        <f t="shared" si="4"/>
        <v>0</v>
      </c>
      <c r="L143">
        <f t="shared" si="4"/>
        <v>0</v>
      </c>
      <c r="M143">
        <f t="shared" si="4"/>
        <v>0</v>
      </c>
      <c r="N143" cm="1">
        <f t="array" ref="N143">_xlfn.IFS(D143="Lunch",0,D143="Dinner",1)</f>
        <v>0</v>
      </c>
    </row>
    <row r="144" spans="1:14" x14ac:dyDescent="0.2">
      <c r="A144" t="s">
        <v>5</v>
      </c>
      <c r="B144" t="s">
        <v>2</v>
      </c>
      <c r="C144" t="s">
        <v>1</v>
      </c>
      <c r="D144" t="s">
        <v>7</v>
      </c>
      <c r="E144" s="18">
        <v>5</v>
      </c>
      <c r="F144">
        <v>5</v>
      </c>
      <c r="G144">
        <v>41.19</v>
      </c>
      <c r="H144" cm="1">
        <f t="array" ref="H144">_xlfn.IFS(A144="Female",0,A144="Male",1)</f>
        <v>1</v>
      </c>
      <c r="I144" cm="1">
        <f t="array" ref="I144">_xlfn.IFS(B144="No",0,B144="Yes",1)</f>
        <v>0</v>
      </c>
      <c r="J144">
        <f t="shared" si="4"/>
        <v>1</v>
      </c>
      <c r="K144">
        <f t="shared" si="4"/>
        <v>0</v>
      </c>
      <c r="L144">
        <f t="shared" si="4"/>
        <v>0</v>
      </c>
      <c r="M144">
        <f t="shared" si="4"/>
        <v>0</v>
      </c>
      <c r="N144" cm="1">
        <f t="array" ref="N144">_xlfn.IFS(D144="Lunch",0,D144="Dinner",1)</f>
        <v>0</v>
      </c>
    </row>
    <row r="145" spans="1:14" x14ac:dyDescent="0.2">
      <c r="A145" t="s">
        <v>3</v>
      </c>
      <c r="B145" t="s">
        <v>2</v>
      </c>
      <c r="C145" t="s">
        <v>1</v>
      </c>
      <c r="D145" t="s">
        <v>7</v>
      </c>
      <c r="E145" s="18">
        <v>5</v>
      </c>
      <c r="F145">
        <v>6</v>
      </c>
      <c r="G145">
        <v>27.05</v>
      </c>
      <c r="H145" cm="1">
        <f t="array" ref="H145">_xlfn.IFS(A145="Female",0,A145="Male",1)</f>
        <v>0</v>
      </c>
      <c r="I145" cm="1">
        <f t="array" ref="I145">_xlfn.IFS(B145="No",0,B145="Yes",1)</f>
        <v>0</v>
      </c>
      <c r="J145">
        <f t="shared" si="4"/>
        <v>1</v>
      </c>
      <c r="K145">
        <f t="shared" si="4"/>
        <v>0</v>
      </c>
      <c r="L145">
        <f t="shared" si="4"/>
        <v>0</v>
      </c>
      <c r="M145">
        <f t="shared" si="4"/>
        <v>0</v>
      </c>
      <c r="N145" cm="1">
        <f t="array" ref="N145">_xlfn.IFS(D145="Lunch",0,D145="Dinner",1)</f>
        <v>0</v>
      </c>
    </row>
    <row r="146" spans="1:14" x14ac:dyDescent="0.2">
      <c r="A146" t="s">
        <v>3</v>
      </c>
      <c r="B146" t="s">
        <v>2</v>
      </c>
      <c r="C146" t="s">
        <v>1</v>
      </c>
      <c r="D146" t="s">
        <v>7</v>
      </c>
      <c r="E146" s="18">
        <v>2.2999999999999998</v>
      </c>
      <c r="F146">
        <v>2</v>
      </c>
      <c r="G146">
        <v>16.43</v>
      </c>
      <c r="H146" cm="1">
        <f t="array" ref="H146">_xlfn.IFS(A146="Female",0,A146="Male",1)</f>
        <v>0</v>
      </c>
      <c r="I146" cm="1">
        <f t="array" ref="I146">_xlfn.IFS(B146="No",0,B146="Yes",1)</f>
        <v>0</v>
      </c>
      <c r="J146">
        <f t="shared" si="4"/>
        <v>1</v>
      </c>
      <c r="K146">
        <f t="shared" si="4"/>
        <v>0</v>
      </c>
      <c r="L146">
        <f t="shared" si="4"/>
        <v>0</v>
      </c>
      <c r="M146">
        <f t="shared" si="4"/>
        <v>0</v>
      </c>
      <c r="N146" cm="1">
        <f t="array" ref="N146">_xlfn.IFS(D146="Lunch",0,D146="Dinner",1)</f>
        <v>0</v>
      </c>
    </row>
    <row r="147" spans="1:14" x14ac:dyDescent="0.2">
      <c r="A147" t="s">
        <v>3</v>
      </c>
      <c r="B147" t="s">
        <v>2</v>
      </c>
      <c r="C147" t="s">
        <v>1</v>
      </c>
      <c r="D147" t="s">
        <v>7</v>
      </c>
      <c r="E147" s="18">
        <v>1.5</v>
      </c>
      <c r="F147">
        <v>2</v>
      </c>
      <c r="G147">
        <v>8.35</v>
      </c>
      <c r="H147" cm="1">
        <f t="array" ref="H147">_xlfn.IFS(A147="Female",0,A147="Male",1)</f>
        <v>0</v>
      </c>
      <c r="I147" cm="1">
        <f t="array" ref="I147">_xlfn.IFS(B147="No",0,B147="Yes",1)</f>
        <v>0</v>
      </c>
      <c r="J147">
        <f t="shared" si="4"/>
        <v>1</v>
      </c>
      <c r="K147">
        <f t="shared" si="4"/>
        <v>0</v>
      </c>
      <c r="L147">
        <f t="shared" si="4"/>
        <v>0</v>
      </c>
      <c r="M147">
        <f t="shared" si="4"/>
        <v>0</v>
      </c>
      <c r="N147" cm="1">
        <f t="array" ref="N147">_xlfn.IFS(D147="Lunch",0,D147="Dinner",1)</f>
        <v>0</v>
      </c>
    </row>
    <row r="148" spans="1:14" x14ac:dyDescent="0.2">
      <c r="A148" t="s">
        <v>3</v>
      </c>
      <c r="B148" t="s">
        <v>2</v>
      </c>
      <c r="C148" t="s">
        <v>1</v>
      </c>
      <c r="D148" t="s">
        <v>7</v>
      </c>
      <c r="E148" s="18">
        <v>1.36</v>
      </c>
      <c r="F148">
        <v>3</v>
      </c>
      <c r="G148">
        <v>18.64</v>
      </c>
      <c r="H148" cm="1">
        <f t="array" ref="H148">_xlfn.IFS(A148="Female",0,A148="Male",1)</f>
        <v>0</v>
      </c>
      <c r="I148" cm="1">
        <f t="array" ref="I148">_xlfn.IFS(B148="No",0,B148="Yes",1)</f>
        <v>0</v>
      </c>
      <c r="J148">
        <f t="shared" si="4"/>
        <v>1</v>
      </c>
      <c r="K148">
        <f t="shared" si="4"/>
        <v>0</v>
      </c>
      <c r="L148">
        <f t="shared" si="4"/>
        <v>0</v>
      </c>
      <c r="M148">
        <f t="shared" si="4"/>
        <v>0</v>
      </c>
      <c r="N148" cm="1">
        <f t="array" ref="N148">_xlfn.IFS(D148="Lunch",0,D148="Dinner",1)</f>
        <v>0</v>
      </c>
    </row>
    <row r="149" spans="1:14" x14ac:dyDescent="0.2">
      <c r="A149" t="s">
        <v>3</v>
      </c>
      <c r="B149" t="s">
        <v>2</v>
      </c>
      <c r="C149" t="s">
        <v>1</v>
      </c>
      <c r="D149" t="s">
        <v>7</v>
      </c>
      <c r="E149" s="18">
        <v>1.63</v>
      </c>
      <c r="F149">
        <v>2</v>
      </c>
      <c r="G149">
        <v>11.87</v>
      </c>
      <c r="H149" cm="1">
        <f t="array" ref="H149">_xlfn.IFS(A149="Female",0,A149="Male",1)</f>
        <v>0</v>
      </c>
      <c r="I149" cm="1">
        <f t="array" ref="I149">_xlfn.IFS(B149="No",0,B149="Yes",1)</f>
        <v>0</v>
      </c>
      <c r="J149">
        <f t="shared" si="4"/>
        <v>1</v>
      </c>
      <c r="K149">
        <f t="shared" si="4"/>
        <v>0</v>
      </c>
      <c r="L149">
        <f t="shared" si="4"/>
        <v>0</v>
      </c>
      <c r="M149">
        <f t="shared" si="4"/>
        <v>0</v>
      </c>
      <c r="N149" cm="1">
        <f t="array" ref="N149">_xlfn.IFS(D149="Lunch",0,D149="Dinner",1)</f>
        <v>0</v>
      </c>
    </row>
    <row r="150" spans="1:14" x14ac:dyDescent="0.2">
      <c r="A150" t="s">
        <v>5</v>
      </c>
      <c r="B150" t="s">
        <v>2</v>
      </c>
      <c r="C150" t="s">
        <v>1</v>
      </c>
      <c r="D150" t="s">
        <v>7</v>
      </c>
      <c r="E150" s="18">
        <v>1.73</v>
      </c>
      <c r="F150">
        <v>2</v>
      </c>
      <c r="G150">
        <v>9.7799999999999994</v>
      </c>
      <c r="H150" cm="1">
        <f t="array" ref="H150">_xlfn.IFS(A150="Female",0,A150="Male",1)</f>
        <v>1</v>
      </c>
      <c r="I150" cm="1">
        <f t="array" ref="I150">_xlfn.IFS(B150="No",0,B150="Yes",1)</f>
        <v>0</v>
      </c>
      <c r="J150">
        <f t="shared" si="4"/>
        <v>1</v>
      </c>
      <c r="K150">
        <f t="shared" si="4"/>
        <v>0</v>
      </c>
      <c r="L150">
        <f t="shared" si="4"/>
        <v>0</v>
      </c>
      <c r="M150">
        <f t="shared" si="4"/>
        <v>0</v>
      </c>
      <c r="N150" cm="1">
        <f t="array" ref="N150">_xlfn.IFS(D150="Lunch",0,D150="Dinner",1)</f>
        <v>0</v>
      </c>
    </row>
    <row r="151" spans="1:14" x14ac:dyDescent="0.2">
      <c r="A151" t="s">
        <v>5</v>
      </c>
      <c r="B151" t="s">
        <v>2</v>
      </c>
      <c r="C151" t="s">
        <v>1</v>
      </c>
      <c r="D151" t="s">
        <v>7</v>
      </c>
      <c r="E151" s="18">
        <v>2</v>
      </c>
      <c r="F151">
        <v>2</v>
      </c>
      <c r="G151">
        <v>7.51</v>
      </c>
      <c r="H151" cm="1">
        <f t="array" ref="H151">_xlfn.IFS(A151="Female",0,A151="Male",1)</f>
        <v>1</v>
      </c>
      <c r="I151" cm="1">
        <f t="array" ref="I151">_xlfn.IFS(B151="No",0,B151="Yes",1)</f>
        <v>0</v>
      </c>
      <c r="J151">
        <f t="shared" si="4"/>
        <v>1</v>
      </c>
      <c r="K151">
        <f t="shared" si="4"/>
        <v>0</v>
      </c>
      <c r="L151">
        <f t="shared" si="4"/>
        <v>0</v>
      </c>
      <c r="M151">
        <f t="shared" si="4"/>
        <v>0</v>
      </c>
      <c r="N151" cm="1">
        <f t="array" ref="N151">_xlfn.IFS(D151="Lunch",0,D151="Dinner",1)</f>
        <v>0</v>
      </c>
    </row>
    <row r="152" spans="1:14" x14ac:dyDescent="0.2">
      <c r="A152" t="s">
        <v>5</v>
      </c>
      <c r="B152" t="s">
        <v>2</v>
      </c>
      <c r="C152" t="s">
        <v>9</v>
      </c>
      <c r="D152" t="s">
        <v>0</v>
      </c>
      <c r="E152" s="18">
        <v>2.5</v>
      </c>
      <c r="F152">
        <v>2</v>
      </c>
      <c r="G152">
        <v>14.07</v>
      </c>
      <c r="H152" cm="1">
        <f t="array" ref="H152">_xlfn.IFS(A152="Female",0,A152="Male",1)</f>
        <v>1</v>
      </c>
      <c r="I152" cm="1">
        <f t="array" ref="I152">_xlfn.IFS(B152="No",0,B152="Yes",1)</f>
        <v>0</v>
      </c>
      <c r="J152">
        <f t="shared" si="4"/>
        <v>0</v>
      </c>
      <c r="K152">
        <f t="shared" si="4"/>
        <v>0</v>
      </c>
      <c r="L152">
        <f t="shared" si="4"/>
        <v>0</v>
      </c>
      <c r="M152">
        <f t="shared" si="4"/>
        <v>1</v>
      </c>
      <c r="N152" cm="1">
        <f t="array" ref="N152">_xlfn.IFS(D152="Lunch",0,D152="Dinner",1)</f>
        <v>1</v>
      </c>
    </row>
    <row r="153" spans="1:14" x14ac:dyDescent="0.2">
      <c r="A153" t="s">
        <v>5</v>
      </c>
      <c r="B153" t="s">
        <v>2</v>
      </c>
      <c r="C153" t="s">
        <v>9</v>
      </c>
      <c r="D153" t="s">
        <v>0</v>
      </c>
      <c r="E153" s="18">
        <v>2</v>
      </c>
      <c r="F153">
        <v>2</v>
      </c>
      <c r="G153">
        <v>13.13</v>
      </c>
      <c r="H153" cm="1">
        <f t="array" ref="H153">_xlfn.IFS(A153="Female",0,A153="Male",1)</f>
        <v>1</v>
      </c>
      <c r="I153" cm="1">
        <f t="array" ref="I153">_xlfn.IFS(B153="No",0,B153="Yes",1)</f>
        <v>0</v>
      </c>
      <c r="J153">
        <f t="shared" si="4"/>
        <v>0</v>
      </c>
      <c r="K153">
        <f t="shared" si="4"/>
        <v>0</v>
      </c>
      <c r="L153">
        <f t="shared" si="4"/>
        <v>0</v>
      </c>
      <c r="M153">
        <f t="shared" si="4"/>
        <v>1</v>
      </c>
      <c r="N153" cm="1">
        <f t="array" ref="N153">_xlfn.IFS(D153="Lunch",0,D153="Dinner",1)</f>
        <v>1</v>
      </c>
    </row>
    <row r="154" spans="1:14" x14ac:dyDescent="0.2">
      <c r="A154" t="s">
        <v>5</v>
      </c>
      <c r="B154" t="s">
        <v>2</v>
      </c>
      <c r="C154" t="s">
        <v>9</v>
      </c>
      <c r="D154" t="s">
        <v>0</v>
      </c>
      <c r="E154" s="18">
        <v>2.74</v>
      </c>
      <c r="F154">
        <v>3</v>
      </c>
      <c r="G154">
        <v>17.260000000000002</v>
      </c>
      <c r="H154" cm="1">
        <f t="array" ref="H154">_xlfn.IFS(A154="Female",0,A154="Male",1)</f>
        <v>1</v>
      </c>
      <c r="I154" cm="1">
        <f t="array" ref="I154">_xlfn.IFS(B154="No",0,B154="Yes",1)</f>
        <v>0</v>
      </c>
      <c r="J154">
        <f t="shared" si="4"/>
        <v>0</v>
      </c>
      <c r="K154">
        <f t="shared" si="4"/>
        <v>0</v>
      </c>
      <c r="L154">
        <f t="shared" si="4"/>
        <v>0</v>
      </c>
      <c r="M154">
        <f t="shared" si="4"/>
        <v>1</v>
      </c>
      <c r="N154" cm="1">
        <f t="array" ref="N154">_xlfn.IFS(D154="Lunch",0,D154="Dinner",1)</f>
        <v>1</v>
      </c>
    </row>
    <row r="155" spans="1:14" x14ac:dyDescent="0.2">
      <c r="A155" t="s">
        <v>5</v>
      </c>
      <c r="B155" t="s">
        <v>2</v>
      </c>
      <c r="C155" t="s">
        <v>9</v>
      </c>
      <c r="D155" t="s">
        <v>0</v>
      </c>
      <c r="E155" s="18">
        <v>2</v>
      </c>
      <c r="F155">
        <v>4</v>
      </c>
      <c r="G155">
        <v>24.55</v>
      </c>
      <c r="H155" cm="1">
        <f t="array" ref="H155">_xlfn.IFS(A155="Female",0,A155="Male",1)</f>
        <v>1</v>
      </c>
      <c r="I155" cm="1">
        <f t="array" ref="I155">_xlfn.IFS(B155="No",0,B155="Yes",1)</f>
        <v>0</v>
      </c>
      <c r="J155">
        <f t="shared" si="4"/>
        <v>0</v>
      </c>
      <c r="K155">
        <f t="shared" si="4"/>
        <v>0</v>
      </c>
      <c r="L155">
        <f t="shared" si="4"/>
        <v>0</v>
      </c>
      <c r="M155">
        <f t="shared" si="4"/>
        <v>1</v>
      </c>
      <c r="N155" cm="1">
        <f t="array" ref="N155">_xlfn.IFS(D155="Lunch",0,D155="Dinner",1)</f>
        <v>1</v>
      </c>
    </row>
    <row r="156" spans="1:14" x14ac:dyDescent="0.2">
      <c r="A156" t="s">
        <v>5</v>
      </c>
      <c r="B156" t="s">
        <v>2</v>
      </c>
      <c r="C156" t="s">
        <v>9</v>
      </c>
      <c r="D156" t="s">
        <v>0</v>
      </c>
      <c r="E156" s="18">
        <v>2</v>
      </c>
      <c r="F156">
        <v>4</v>
      </c>
      <c r="G156">
        <v>19.77</v>
      </c>
      <c r="H156" cm="1">
        <f t="array" ref="H156">_xlfn.IFS(A156="Female",0,A156="Male",1)</f>
        <v>1</v>
      </c>
      <c r="I156" cm="1">
        <f t="array" ref="I156">_xlfn.IFS(B156="No",0,B156="Yes",1)</f>
        <v>0</v>
      </c>
      <c r="J156">
        <f t="shared" si="4"/>
        <v>0</v>
      </c>
      <c r="K156">
        <f t="shared" si="4"/>
        <v>0</v>
      </c>
      <c r="L156">
        <f t="shared" si="4"/>
        <v>0</v>
      </c>
      <c r="M156">
        <f t="shared" si="4"/>
        <v>1</v>
      </c>
      <c r="N156" cm="1">
        <f t="array" ref="N156">_xlfn.IFS(D156="Lunch",0,D156="Dinner",1)</f>
        <v>1</v>
      </c>
    </row>
    <row r="157" spans="1:14" x14ac:dyDescent="0.2">
      <c r="A157" t="s">
        <v>3</v>
      </c>
      <c r="B157" t="s">
        <v>2</v>
      </c>
      <c r="C157" t="s">
        <v>9</v>
      </c>
      <c r="D157" t="s">
        <v>0</v>
      </c>
      <c r="E157" s="18">
        <v>5.14</v>
      </c>
      <c r="F157">
        <v>5</v>
      </c>
      <c r="G157">
        <v>29.85</v>
      </c>
      <c r="H157" cm="1">
        <f t="array" ref="H157">_xlfn.IFS(A157="Female",0,A157="Male",1)</f>
        <v>0</v>
      </c>
      <c r="I157" cm="1">
        <f t="array" ref="I157">_xlfn.IFS(B157="No",0,B157="Yes",1)</f>
        <v>0</v>
      </c>
      <c r="J157">
        <f t="shared" si="4"/>
        <v>0</v>
      </c>
      <c r="K157">
        <f t="shared" si="4"/>
        <v>0</v>
      </c>
      <c r="L157">
        <f t="shared" si="4"/>
        <v>0</v>
      </c>
      <c r="M157">
        <f t="shared" si="4"/>
        <v>1</v>
      </c>
      <c r="N157" cm="1">
        <f t="array" ref="N157">_xlfn.IFS(D157="Lunch",0,D157="Dinner",1)</f>
        <v>1</v>
      </c>
    </row>
    <row r="158" spans="1:14" x14ac:dyDescent="0.2">
      <c r="A158" t="s">
        <v>5</v>
      </c>
      <c r="B158" t="s">
        <v>2</v>
      </c>
      <c r="C158" t="s">
        <v>9</v>
      </c>
      <c r="D158" t="s">
        <v>0</v>
      </c>
      <c r="E158" s="18">
        <v>5</v>
      </c>
      <c r="F158">
        <v>6</v>
      </c>
      <c r="G158">
        <v>48.17</v>
      </c>
      <c r="H158" cm="1">
        <f t="array" ref="H158">_xlfn.IFS(A158="Female",0,A158="Male",1)</f>
        <v>1</v>
      </c>
      <c r="I158" cm="1">
        <f t="array" ref="I158">_xlfn.IFS(B158="No",0,B158="Yes",1)</f>
        <v>0</v>
      </c>
      <c r="J158">
        <f t="shared" si="4"/>
        <v>0</v>
      </c>
      <c r="K158">
        <f t="shared" si="4"/>
        <v>0</v>
      </c>
      <c r="L158">
        <f t="shared" si="4"/>
        <v>0</v>
      </c>
      <c r="M158">
        <f t="shared" si="4"/>
        <v>1</v>
      </c>
      <c r="N158" cm="1">
        <f t="array" ref="N158">_xlfn.IFS(D158="Lunch",0,D158="Dinner",1)</f>
        <v>1</v>
      </c>
    </row>
    <row r="159" spans="1:14" x14ac:dyDescent="0.2">
      <c r="A159" t="s">
        <v>3</v>
      </c>
      <c r="B159" t="s">
        <v>2</v>
      </c>
      <c r="C159" t="s">
        <v>9</v>
      </c>
      <c r="D159" t="s">
        <v>0</v>
      </c>
      <c r="E159" s="18">
        <v>3.75</v>
      </c>
      <c r="F159">
        <v>4</v>
      </c>
      <c r="G159">
        <v>25</v>
      </c>
      <c r="H159" cm="1">
        <f t="array" ref="H159">_xlfn.IFS(A159="Female",0,A159="Male",1)</f>
        <v>0</v>
      </c>
      <c r="I159" cm="1">
        <f t="array" ref="I159">_xlfn.IFS(B159="No",0,B159="Yes",1)</f>
        <v>0</v>
      </c>
      <c r="J159">
        <f t="shared" si="4"/>
        <v>0</v>
      </c>
      <c r="K159">
        <f t="shared" si="4"/>
        <v>0</v>
      </c>
      <c r="L159">
        <f t="shared" si="4"/>
        <v>0</v>
      </c>
      <c r="M159">
        <f t="shared" si="4"/>
        <v>1</v>
      </c>
      <c r="N159" cm="1">
        <f t="array" ref="N159">_xlfn.IFS(D159="Lunch",0,D159="Dinner",1)</f>
        <v>1</v>
      </c>
    </row>
    <row r="160" spans="1:14" x14ac:dyDescent="0.2">
      <c r="A160" t="s">
        <v>3</v>
      </c>
      <c r="B160" t="s">
        <v>2</v>
      </c>
      <c r="C160" t="s">
        <v>9</v>
      </c>
      <c r="D160" t="s">
        <v>0</v>
      </c>
      <c r="E160" s="18">
        <v>2.61</v>
      </c>
      <c r="F160">
        <v>2</v>
      </c>
      <c r="G160">
        <v>13.39</v>
      </c>
      <c r="H160" cm="1">
        <f t="array" ref="H160">_xlfn.IFS(A160="Female",0,A160="Male",1)</f>
        <v>0</v>
      </c>
      <c r="I160" cm="1">
        <f t="array" ref="I160">_xlfn.IFS(B160="No",0,B160="Yes",1)</f>
        <v>0</v>
      </c>
      <c r="J160">
        <f t="shared" si="4"/>
        <v>0</v>
      </c>
      <c r="K160">
        <f t="shared" si="4"/>
        <v>0</v>
      </c>
      <c r="L160">
        <f t="shared" si="4"/>
        <v>0</v>
      </c>
      <c r="M160">
        <f t="shared" si="4"/>
        <v>1</v>
      </c>
      <c r="N160" cm="1">
        <f t="array" ref="N160">_xlfn.IFS(D160="Lunch",0,D160="Dinner",1)</f>
        <v>1</v>
      </c>
    </row>
    <row r="161" spans="1:14" x14ac:dyDescent="0.2">
      <c r="A161" t="s">
        <v>5</v>
      </c>
      <c r="B161" t="s">
        <v>2</v>
      </c>
      <c r="C161" t="s">
        <v>9</v>
      </c>
      <c r="D161" t="s">
        <v>0</v>
      </c>
      <c r="E161" s="18">
        <v>2</v>
      </c>
      <c r="F161">
        <v>4</v>
      </c>
      <c r="G161">
        <v>16.489999999999998</v>
      </c>
      <c r="H161" cm="1">
        <f t="array" ref="H161">_xlfn.IFS(A161="Female",0,A161="Male",1)</f>
        <v>1</v>
      </c>
      <c r="I161" cm="1">
        <f t="array" ref="I161">_xlfn.IFS(B161="No",0,B161="Yes",1)</f>
        <v>0</v>
      </c>
      <c r="J161">
        <f t="shared" si="4"/>
        <v>0</v>
      </c>
      <c r="K161">
        <f t="shared" si="4"/>
        <v>0</v>
      </c>
      <c r="L161">
        <f t="shared" si="4"/>
        <v>0</v>
      </c>
      <c r="M161">
        <f t="shared" si="4"/>
        <v>1</v>
      </c>
      <c r="N161" cm="1">
        <f t="array" ref="N161">_xlfn.IFS(D161="Lunch",0,D161="Dinner",1)</f>
        <v>1</v>
      </c>
    </row>
    <row r="162" spans="1:14" x14ac:dyDescent="0.2">
      <c r="A162" t="s">
        <v>5</v>
      </c>
      <c r="B162" t="s">
        <v>2</v>
      </c>
      <c r="C162" t="s">
        <v>9</v>
      </c>
      <c r="D162" t="s">
        <v>0</v>
      </c>
      <c r="E162" s="18">
        <v>3.5</v>
      </c>
      <c r="F162">
        <v>4</v>
      </c>
      <c r="G162">
        <v>21.5</v>
      </c>
      <c r="H162" cm="1">
        <f t="array" ref="H162">_xlfn.IFS(A162="Female",0,A162="Male",1)</f>
        <v>1</v>
      </c>
      <c r="I162" cm="1">
        <f t="array" ref="I162">_xlfn.IFS(B162="No",0,B162="Yes",1)</f>
        <v>0</v>
      </c>
      <c r="J162">
        <f t="shared" si="4"/>
        <v>0</v>
      </c>
      <c r="K162">
        <f t="shared" si="4"/>
        <v>0</v>
      </c>
      <c r="L162">
        <f t="shared" si="4"/>
        <v>0</v>
      </c>
      <c r="M162">
        <f t="shared" si="4"/>
        <v>1</v>
      </c>
      <c r="N162" cm="1">
        <f t="array" ref="N162">_xlfn.IFS(D162="Lunch",0,D162="Dinner",1)</f>
        <v>1</v>
      </c>
    </row>
    <row r="163" spans="1:14" x14ac:dyDescent="0.2">
      <c r="A163" t="s">
        <v>5</v>
      </c>
      <c r="B163" t="s">
        <v>2</v>
      </c>
      <c r="C163" t="s">
        <v>9</v>
      </c>
      <c r="D163" t="s">
        <v>0</v>
      </c>
      <c r="E163" s="18">
        <v>2.5</v>
      </c>
      <c r="F163">
        <v>2</v>
      </c>
      <c r="G163">
        <v>12.66</v>
      </c>
      <c r="H163" cm="1">
        <f t="array" ref="H163">_xlfn.IFS(A163="Female",0,A163="Male",1)</f>
        <v>1</v>
      </c>
      <c r="I163" cm="1">
        <f t="array" ref="I163">_xlfn.IFS(B163="No",0,B163="Yes",1)</f>
        <v>0</v>
      </c>
      <c r="J163">
        <f t="shared" ref="J163:M194" si="5">IF($C163=J$1,1,0)</f>
        <v>0</v>
      </c>
      <c r="K163">
        <f t="shared" si="5"/>
        <v>0</v>
      </c>
      <c r="L163">
        <f t="shared" si="5"/>
        <v>0</v>
      </c>
      <c r="M163">
        <f t="shared" si="5"/>
        <v>1</v>
      </c>
      <c r="N163" cm="1">
        <f t="array" ref="N163">_xlfn.IFS(D163="Lunch",0,D163="Dinner",1)</f>
        <v>1</v>
      </c>
    </row>
    <row r="164" spans="1:14" x14ac:dyDescent="0.2">
      <c r="A164" t="s">
        <v>3</v>
      </c>
      <c r="B164" t="s">
        <v>2</v>
      </c>
      <c r="C164" t="s">
        <v>9</v>
      </c>
      <c r="D164" t="s">
        <v>0</v>
      </c>
      <c r="E164" s="18">
        <v>2</v>
      </c>
      <c r="F164">
        <v>3</v>
      </c>
      <c r="G164">
        <v>16.21</v>
      </c>
      <c r="H164" cm="1">
        <f t="array" ref="H164">_xlfn.IFS(A164="Female",0,A164="Male",1)</f>
        <v>0</v>
      </c>
      <c r="I164" cm="1">
        <f t="array" ref="I164">_xlfn.IFS(B164="No",0,B164="Yes",1)</f>
        <v>0</v>
      </c>
      <c r="J164">
        <f t="shared" si="5"/>
        <v>0</v>
      </c>
      <c r="K164">
        <f t="shared" si="5"/>
        <v>0</v>
      </c>
      <c r="L164">
        <f t="shared" si="5"/>
        <v>0</v>
      </c>
      <c r="M164">
        <f t="shared" si="5"/>
        <v>1</v>
      </c>
      <c r="N164" cm="1">
        <f t="array" ref="N164">_xlfn.IFS(D164="Lunch",0,D164="Dinner",1)</f>
        <v>1</v>
      </c>
    </row>
    <row r="165" spans="1:14" x14ac:dyDescent="0.2">
      <c r="A165" t="s">
        <v>5</v>
      </c>
      <c r="B165" t="s">
        <v>2</v>
      </c>
      <c r="C165" t="s">
        <v>9</v>
      </c>
      <c r="D165" t="s">
        <v>0</v>
      </c>
      <c r="E165" s="18">
        <v>2</v>
      </c>
      <c r="F165">
        <v>2</v>
      </c>
      <c r="G165">
        <v>13.81</v>
      </c>
      <c r="H165" cm="1">
        <f t="array" ref="H165">_xlfn.IFS(A165="Female",0,A165="Male",1)</f>
        <v>1</v>
      </c>
      <c r="I165" cm="1">
        <f t="array" ref="I165">_xlfn.IFS(B165="No",0,B165="Yes",1)</f>
        <v>0</v>
      </c>
      <c r="J165">
        <f t="shared" si="5"/>
        <v>0</v>
      </c>
      <c r="K165">
        <f t="shared" si="5"/>
        <v>0</v>
      </c>
      <c r="L165">
        <f t="shared" si="5"/>
        <v>0</v>
      </c>
      <c r="M165">
        <f t="shared" si="5"/>
        <v>1</v>
      </c>
      <c r="N165" cm="1">
        <f t="array" ref="N165">_xlfn.IFS(D165="Lunch",0,D165="Dinner",1)</f>
        <v>1</v>
      </c>
    </row>
    <row r="166" spans="1:14" x14ac:dyDescent="0.2">
      <c r="A166" t="s">
        <v>3</v>
      </c>
      <c r="B166" t="s">
        <v>6</v>
      </c>
      <c r="C166" t="s">
        <v>9</v>
      </c>
      <c r="D166" t="s">
        <v>0</v>
      </c>
      <c r="E166" s="18">
        <v>3</v>
      </c>
      <c r="F166">
        <v>2</v>
      </c>
      <c r="G166">
        <v>17.510000000000002</v>
      </c>
      <c r="H166" cm="1">
        <f t="array" ref="H166">_xlfn.IFS(A166="Female",0,A166="Male",1)</f>
        <v>0</v>
      </c>
      <c r="I166" cm="1">
        <f t="array" ref="I166">_xlfn.IFS(B166="No",0,B166="Yes",1)</f>
        <v>1</v>
      </c>
      <c r="J166">
        <f t="shared" si="5"/>
        <v>0</v>
      </c>
      <c r="K166">
        <f t="shared" si="5"/>
        <v>0</v>
      </c>
      <c r="L166">
        <f t="shared" si="5"/>
        <v>0</v>
      </c>
      <c r="M166">
        <f t="shared" si="5"/>
        <v>1</v>
      </c>
      <c r="N166" cm="1">
        <f t="array" ref="N166">_xlfn.IFS(D166="Lunch",0,D166="Dinner",1)</f>
        <v>1</v>
      </c>
    </row>
    <row r="167" spans="1:14" x14ac:dyDescent="0.2">
      <c r="A167" t="s">
        <v>5</v>
      </c>
      <c r="B167" t="s">
        <v>2</v>
      </c>
      <c r="C167" t="s">
        <v>9</v>
      </c>
      <c r="D167" t="s">
        <v>0</v>
      </c>
      <c r="E167" s="18">
        <v>3.48</v>
      </c>
      <c r="F167">
        <v>3</v>
      </c>
      <c r="G167">
        <v>24.52</v>
      </c>
      <c r="H167" cm="1">
        <f t="array" ref="H167">_xlfn.IFS(A167="Female",0,A167="Male",1)</f>
        <v>1</v>
      </c>
      <c r="I167" cm="1">
        <f t="array" ref="I167">_xlfn.IFS(B167="No",0,B167="Yes",1)</f>
        <v>0</v>
      </c>
      <c r="J167">
        <f t="shared" si="5"/>
        <v>0</v>
      </c>
      <c r="K167">
        <f t="shared" si="5"/>
        <v>0</v>
      </c>
      <c r="L167">
        <f t="shared" si="5"/>
        <v>0</v>
      </c>
      <c r="M167">
        <f t="shared" si="5"/>
        <v>1</v>
      </c>
      <c r="N167" cm="1">
        <f t="array" ref="N167">_xlfn.IFS(D167="Lunch",0,D167="Dinner",1)</f>
        <v>1</v>
      </c>
    </row>
    <row r="168" spans="1:14" x14ac:dyDescent="0.2">
      <c r="A168" t="s">
        <v>5</v>
      </c>
      <c r="B168" t="s">
        <v>2</v>
      </c>
      <c r="C168" t="s">
        <v>9</v>
      </c>
      <c r="D168" t="s">
        <v>0</v>
      </c>
      <c r="E168" s="18">
        <v>2.2400000000000002</v>
      </c>
      <c r="F168">
        <v>2</v>
      </c>
      <c r="G168">
        <v>20.76</v>
      </c>
      <c r="H168" cm="1">
        <f t="array" ref="H168">_xlfn.IFS(A168="Female",0,A168="Male",1)</f>
        <v>1</v>
      </c>
      <c r="I168" cm="1">
        <f t="array" ref="I168">_xlfn.IFS(B168="No",0,B168="Yes",1)</f>
        <v>0</v>
      </c>
      <c r="J168">
        <f t="shared" si="5"/>
        <v>0</v>
      </c>
      <c r="K168">
        <f t="shared" si="5"/>
        <v>0</v>
      </c>
      <c r="L168">
        <f t="shared" si="5"/>
        <v>0</v>
      </c>
      <c r="M168">
        <f t="shared" si="5"/>
        <v>1</v>
      </c>
      <c r="N168" cm="1">
        <f t="array" ref="N168">_xlfn.IFS(D168="Lunch",0,D168="Dinner",1)</f>
        <v>1</v>
      </c>
    </row>
    <row r="169" spans="1:14" x14ac:dyDescent="0.2">
      <c r="A169" t="s">
        <v>5</v>
      </c>
      <c r="B169" t="s">
        <v>2</v>
      </c>
      <c r="C169" t="s">
        <v>9</v>
      </c>
      <c r="D169" t="s">
        <v>0</v>
      </c>
      <c r="E169" s="18">
        <v>4.5</v>
      </c>
      <c r="F169">
        <v>4</v>
      </c>
      <c r="G169">
        <v>31.71</v>
      </c>
      <c r="H169" cm="1">
        <f t="array" ref="H169">_xlfn.IFS(A169="Female",0,A169="Male",1)</f>
        <v>1</v>
      </c>
      <c r="I169" cm="1">
        <f t="array" ref="I169">_xlfn.IFS(B169="No",0,B169="Yes",1)</f>
        <v>0</v>
      </c>
      <c r="J169">
        <f t="shared" si="5"/>
        <v>0</v>
      </c>
      <c r="K169">
        <f t="shared" si="5"/>
        <v>0</v>
      </c>
      <c r="L169">
        <f t="shared" si="5"/>
        <v>0</v>
      </c>
      <c r="M169">
        <f t="shared" si="5"/>
        <v>1</v>
      </c>
      <c r="N169" cm="1">
        <f t="array" ref="N169">_xlfn.IFS(D169="Lunch",0,D169="Dinner",1)</f>
        <v>1</v>
      </c>
    </row>
    <row r="170" spans="1:14" x14ac:dyDescent="0.2">
      <c r="A170" t="s">
        <v>3</v>
      </c>
      <c r="B170" t="s">
        <v>6</v>
      </c>
      <c r="C170" t="s">
        <v>4</v>
      </c>
      <c r="D170" t="s">
        <v>0</v>
      </c>
      <c r="E170" s="18">
        <v>1.61</v>
      </c>
      <c r="F170">
        <v>2</v>
      </c>
      <c r="G170">
        <v>10.59</v>
      </c>
      <c r="H170" cm="1">
        <f t="array" ref="H170">_xlfn.IFS(A170="Female",0,A170="Male",1)</f>
        <v>0</v>
      </c>
      <c r="I170" cm="1">
        <f t="array" ref="I170">_xlfn.IFS(B170="No",0,B170="Yes",1)</f>
        <v>1</v>
      </c>
      <c r="J170">
        <f t="shared" si="5"/>
        <v>0</v>
      </c>
      <c r="K170">
        <f t="shared" si="5"/>
        <v>0</v>
      </c>
      <c r="L170">
        <f t="shared" si="5"/>
        <v>1</v>
      </c>
      <c r="M170">
        <f t="shared" si="5"/>
        <v>0</v>
      </c>
      <c r="N170" cm="1">
        <f t="array" ref="N170">_xlfn.IFS(D170="Lunch",0,D170="Dinner",1)</f>
        <v>1</v>
      </c>
    </row>
    <row r="171" spans="1:14" x14ac:dyDescent="0.2">
      <c r="A171" t="s">
        <v>3</v>
      </c>
      <c r="B171" t="s">
        <v>6</v>
      </c>
      <c r="C171" t="s">
        <v>4</v>
      </c>
      <c r="D171" t="s">
        <v>0</v>
      </c>
      <c r="E171" s="18">
        <v>2</v>
      </c>
      <c r="F171">
        <v>2</v>
      </c>
      <c r="G171">
        <v>10.63</v>
      </c>
      <c r="H171" cm="1">
        <f t="array" ref="H171">_xlfn.IFS(A171="Female",0,A171="Male",1)</f>
        <v>0</v>
      </c>
      <c r="I171" cm="1">
        <f t="array" ref="I171">_xlfn.IFS(B171="No",0,B171="Yes",1)</f>
        <v>1</v>
      </c>
      <c r="J171">
        <f t="shared" si="5"/>
        <v>0</v>
      </c>
      <c r="K171">
        <f t="shared" si="5"/>
        <v>0</v>
      </c>
      <c r="L171">
        <f t="shared" si="5"/>
        <v>1</v>
      </c>
      <c r="M171">
        <f t="shared" si="5"/>
        <v>0</v>
      </c>
      <c r="N171" cm="1">
        <f t="array" ref="N171">_xlfn.IFS(D171="Lunch",0,D171="Dinner",1)</f>
        <v>1</v>
      </c>
    </row>
    <row r="172" spans="1:14" x14ac:dyDescent="0.2">
      <c r="A172" t="s">
        <v>5</v>
      </c>
      <c r="B172" t="s">
        <v>6</v>
      </c>
      <c r="C172" t="s">
        <v>4</v>
      </c>
      <c r="D172" t="s">
        <v>0</v>
      </c>
      <c r="E172" s="18">
        <v>10</v>
      </c>
      <c r="F172">
        <v>3</v>
      </c>
      <c r="G172">
        <v>50.81</v>
      </c>
      <c r="H172" cm="1">
        <f t="array" ref="H172">_xlfn.IFS(A172="Female",0,A172="Male",1)</f>
        <v>1</v>
      </c>
      <c r="I172" cm="1">
        <f t="array" ref="I172">_xlfn.IFS(B172="No",0,B172="Yes",1)</f>
        <v>1</v>
      </c>
      <c r="J172">
        <f t="shared" si="5"/>
        <v>0</v>
      </c>
      <c r="K172">
        <f t="shared" si="5"/>
        <v>0</v>
      </c>
      <c r="L172">
        <f t="shared" si="5"/>
        <v>1</v>
      </c>
      <c r="M172">
        <f t="shared" si="5"/>
        <v>0</v>
      </c>
      <c r="N172" cm="1">
        <f t="array" ref="N172">_xlfn.IFS(D172="Lunch",0,D172="Dinner",1)</f>
        <v>1</v>
      </c>
    </row>
    <row r="173" spans="1:14" x14ac:dyDescent="0.2">
      <c r="A173" t="s">
        <v>5</v>
      </c>
      <c r="B173" t="s">
        <v>6</v>
      </c>
      <c r="C173" t="s">
        <v>4</v>
      </c>
      <c r="D173" t="s">
        <v>0</v>
      </c>
      <c r="E173" s="18">
        <v>3.16</v>
      </c>
      <c r="F173">
        <v>2</v>
      </c>
      <c r="G173">
        <v>15.81</v>
      </c>
      <c r="H173" cm="1">
        <f t="array" ref="H173">_xlfn.IFS(A173="Female",0,A173="Male",1)</f>
        <v>1</v>
      </c>
      <c r="I173" cm="1">
        <f t="array" ref="I173">_xlfn.IFS(B173="No",0,B173="Yes",1)</f>
        <v>1</v>
      </c>
      <c r="J173">
        <f t="shared" si="5"/>
        <v>0</v>
      </c>
      <c r="K173">
        <f t="shared" si="5"/>
        <v>0</v>
      </c>
      <c r="L173">
        <f t="shared" si="5"/>
        <v>1</v>
      </c>
      <c r="M173">
        <f t="shared" si="5"/>
        <v>0</v>
      </c>
      <c r="N173" cm="1">
        <f t="array" ref="N173">_xlfn.IFS(D173="Lunch",0,D173="Dinner",1)</f>
        <v>1</v>
      </c>
    </row>
    <row r="174" spans="1:14" x14ac:dyDescent="0.2">
      <c r="A174" t="s">
        <v>5</v>
      </c>
      <c r="B174" t="s">
        <v>6</v>
      </c>
      <c r="C174" t="s">
        <v>9</v>
      </c>
      <c r="D174" t="s">
        <v>0</v>
      </c>
      <c r="E174" s="18">
        <v>5.15</v>
      </c>
      <c r="F174">
        <v>2</v>
      </c>
      <c r="G174">
        <v>7.25</v>
      </c>
      <c r="H174" cm="1">
        <f t="array" ref="H174">_xlfn.IFS(A174="Female",0,A174="Male",1)</f>
        <v>1</v>
      </c>
      <c r="I174" cm="1">
        <f t="array" ref="I174">_xlfn.IFS(B174="No",0,B174="Yes",1)</f>
        <v>1</v>
      </c>
      <c r="J174">
        <f t="shared" si="5"/>
        <v>0</v>
      </c>
      <c r="K174">
        <f t="shared" si="5"/>
        <v>0</v>
      </c>
      <c r="L174">
        <f t="shared" si="5"/>
        <v>0</v>
      </c>
      <c r="M174">
        <f t="shared" si="5"/>
        <v>1</v>
      </c>
      <c r="N174" cm="1">
        <f t="array" ref="N174">_xlfn.IFS(D174="Lunch",0,D174="Dinner",1)</f>
        <v>1</v>
      </c>
    </row>
    <row r="175" spans="1:14" x14ac:dyDescent="0.2">
      <c r="A175" t="s">
        <v>5</v>
      </c>
      <c r="B175" t="s">
        <v>6</v>
      </c>
      <c r="C175" t="s">
        <v>9</v>
      </c>
      <c r="D175" t="s">
        <v>0</v>
      </c>
      <c r="E175" s="18">
        <v>3.18</v>
      </c>
      <c r="F175">
        <v>2</v>
      </c>
      <c r="G175">
        <v>31.85</v>
      </c>
      <c r="H175" cm="1">
        <f t="array" ref="H175">_xlfn.IFS(A175="Female",0,A175="Male",1)</f>
        <v>1</v>
      </c>
      <c r="I175" cm="1">
        <f t="array" ref="I175">_xlfn.IFS(B175="No",0,B175="Yes",1)</f>
        <v>1</v>
      </c>
      <c r="J175">
        <f t="shared" si="5"/>
        <v>0</v>
      </c>
      <c r="K175">
        <f t="shared" si="5"/>
        <v>0</v>
      </c>
      <c r="L175">
        <f t="shared" si="5"/>
        <v>0</v>
      </c>
      <c r="M175">
        <f t="shared" si="5"/>
        <v>1</v>
      </c>
      <c r="N175" cm="1">
        <f t="array" ref="N175">_xlfn.IFS(D175="Lunch",0,D175="Dinner",1)</f>
        <v>1</v>
      </c>
    </row>
    <row r="176" spans="1:14" x14ac:dyDescent="0.2">
      <c r="A176" t="s">
        <v>5</v>
      </c>
      <c r="B176" t="s">
        <v>6</v>
      </c>
      <c r="C176" t="s">
        <v>9</v>
      </c>
      <c r="D176" t="s">
        <v>0</v>
      </c>
      <c r="E176" s="18">
        <v>4</v>
      </c>
      <c r="F176">
        <v>2</v>
      </c>
      <c r="G176">
        <v>16.82</v>
      </c>
      <c r="H176" cm="1">
        <f t="array" ref="H176">_xlfn.IFS(A176="Female",0,A176="Male",1)</f>
        <v>1</v>
      </c>
      <c r="I176" cm="1">
        <f t="array" ref="I176">_xlfn.IFS(B176="No",0,B176="Yes",1)</f>
        <v>1</v>
      </c>
      <c r="J176">
        <f t="shared" si="5"/>
        <v>0</v>
      </c>
      <c r="K176">
        <f t="shared" si="5"/>
        <v>0</v>
      </c>
      <c r="L176">
        <f t="shared" si="5"/>
        <v>0</v>
      </c>
      <c r="M176">
        <f t="shared" si="5"/>
        <v>1</v>
      </c>
      <c r="N176" cm="1">
        <f t="array" ref="N176">_xlfn.IFS(D176="Lunch",0,D176="Dinner",1)</f>
        <v>1</v>
      </c>
    </row>
    <row r="177" spans="1:14" x14ac:dyDescent="0.2">
      <c r="A177" t="s">
        <v>5</v>
      </c>
      <c r="B177" t="s">
        <v>6</v>
      </c>
      <c r="C177" t="s">
        <v>9</v>
      </c>
      <c r="D177" t="s">
        <v>0</v>
      </c>
      <c r="E177" s="18">
        <v>3.11</v>
      </c>
      <c r="F177">
        <v>2</v>
      </c>
      <c r="G177">
        <v>32.9</v>
      </c>
      <c r="H177" cm="1">
        <f t="array" ref="H177">_xlfn.IFS(A177="Female",0,A177="Male",1)</f>
        <v>1</v>
      </c>
      <c r="I177" cm="1">
        <f t="array" ref="I177">_xlfn.IFS(B177="No",0,B177="Yes",1)</f>
        <v>1</v>
      </c>
      <c r="J177">
        <f t="shared" si="5"/>
        <v>0</v>
      </c>
      <c r="K177">
        <f t="shared" si="5"/>
        <v>0</v>
      </c>
      <c r="L177">
        <f t="shared" si="5"/>
        <v>0</v>
      </c>
      <c r="M177">
        <f t="shared" si="5"/>
        <v>1</v>
      </c>
      <c r="N177" cm="1">
        <f t="array" ref="N177">_xlfn.IFS(D177="Lunch",0,D177="Dinner",1)</f>
        <v>1</v>
      </c>
    </row>
    <row r="178" spans="1:14" x14ac:dyDescent="0.2">
      <c r="A178" t="s">
        <v>5</v>
      </c>
      <c r="B178" t="s">
        <v>6</v>
      </c>
      <c r="C178" t="s">
        <v>9</v>
      </c>
      <c r="D178" t="s">
        <v>0</v>
      </c>
      <c r="E178" s="18">
        <v>2</v>
      </c>
      <c r="F178">
        <v>2</v>
      </c>
      <c r="G178">
        <v>17.89</v>
      </c>
      <c r="H178" cm="1">
        <f t="array" ref="H178">_xlfn.IFS(A178="Female",0,A178="Male",1)</f>
        <v>1</v>
      </c>
      <c r="I178" cm="1">
        <f t="array" ref="I178">_xlfn.IFS(B178="No",0,B178="Yes",1)</f>
        <v>1</v>
      </c>
      <c r="J178">
        <f t="shared" si="5"/>
        <v>0</v>
      </c>
      <c r="K178">
        <f t="shared" si="5"/>
        <v>0</v>
      </c>
      <c r="L178">
        <f t="shared" si="5"/>
        <v>0</v>
      </c>
      <c r="M178">
        <f t="shared" si="5"/>
        <v>1</v>
      </c>
      <c r="N178" cm="1">
        <f t="array" ref="N178">_xlfn.IFS(D178="Lunch",0,D178="Dinner",1)</f>
        <v>1</v>
      </c>
    </row>
    <row r="179" spans="1:14" x14ac:dyDescent="0.2">
      <c r="A179" t="s">
        <v>5</v>
      </c>
      <c r="B179" t="s">
        <v>6</v>
      </c>
      <c r="C179" t="s">
        <v>9</v>
      </c>
      <c r="D179" t="s">
        <v>0</v>
      </c>
      <c r="E179" s="18">
        <v>2</v>
      </c>
      <c r="F179">
        <v>2</v>
      </c>
      <c r="G179">
        <v>14.48</v>
      </c>
      <c r="H179" cm="1">
        <f t="array" ref="H179">_xlfn.IFS(A179="Female",0,A179="Male",1)</f>
        <v>1</v>
      </c>
      <c r="I179" cm="1">
        <f t="array" ref="I179">_xlfn.IFS(B179="No",0,B179="Yes",1)</f>
        <v>1</v>
      </c>
      <c r="J179">
        <f t="shared" si="5"/>
        <v>0</v>
      </c>
      <c r="K179">
        <f t="shared" si="5"/>
        <v>0</v>
      </c>
      <c r="L179">
        <f t="shared" si="5"/>
        <v>0</v>
      </c>
      <c r="M179">
        <f t="shared" si="5"/>
        <v>1</v>
      </c>
      <c r="N179" cm="1">
        <f t="array" ref="N179">_xlfn.IFS(D179="Lunch",0,D179="Dinner",1)</f>
        <v>1</v>
      </c>
    </row>
    <row r="180" spans="1:14" x14ac:dyDescent="0.2">
      <c r="A180" t="s">
        <v>3</v>
      </c>
      <c r="B180" t="s">
        <v>6</v>
      </c>
      <c r="C180" t="s">
        <v>9</v>
      </c>
      <c r="D180" t="s">
        <v>0</v>
      </c>
      <c r="E180" s="18">
        <v>4</v>
      </c>
      <c r="F180">
        <v>2</v>
      </c>
      <c r="G180">
        <v>9.6</v>
      </c>
      <c r="H180" cm="1">
        <f t="array" ref="H180">_xlfn.IFS(A180="Female",0,A180="Male",1)</f>
        <v>0</v>
      </c>
      <c r="I180" cm="1">
        <f t="array" ref="I180">_xlfn.IFS(B180="No",0,B180="Yes",1)</f>
        <v>1</v>
      </c>
      <c r="J180">
        <f t="shared" si="5"/>
        <v>0</v>
      </c>
      <c r="K180">
        <f t="shared" si="5"/>
        <v>0</v>
      </c>
      <c r="L180">
        <f t="shared" si="5"/>
        <v>0</v>
      </c>
      <c r="M180">
        <f t="shared" si="5"/>
        <v>1</v>
      </c>
      <c r="N180" cm="1">
        <f t="array" ref="N180">_xlfn.IFS(D180="Lunch",0,D180="Dinner",1)</f>
        <v>1</v>
      </c>
    </row>
    <row r="181" spans="1:14" x14ac:dyDescent="0.2">
      <c r="A181" t="s">
        <v>5</v>
      </c>
      <c r="B181" t="s">
        <v>6</v>
      </c>
      <c r="C181" t="s">
        <v>9</v>
      </c>
      <c r="D181" t="s">
        <v>0</v>
      </c>
      <c r="E181" s="18">
        <v>3.55</v>
      </c>
      <c r="F181">
        <v>2</v>
      </c>
      <c r="G181">
        <v>34.630000000000003</v>
      </c>
      <c r="H181" cm="1">
        <f t="array" ref="H181">_xlfn.IFS(A181="Female",0,A181="Male",1)</f>
        <v>1</v>
      </c>
      <c r="I181" cm="1">
        <f t="array" ref="I181">_xlfn.IFS(B181="No",0,B181="Yes",1)</f>
        <v>1</v>
      </c>
      <c r="J181">
        <f t="shared" si="5"/>
        <v>0</v>
      </c>
      <c r="K181">
        <f t="shared" si="5"/>
        <v>0</v>
      </c>
      <c r="L181">
        <f t="shared" si="5"/>
        <v>0</v>
      </c>
      <c r="M181">
        <f t="shared" si="5"/>
        <v>1</v>
      </c>
      <c r="N181" cm="1">
        <f t="array" ref="N181">_xlfn.IFS(D181="Lunch",0,D181="Dinner",1)</f>
        <v>1</v>
      </c>
    </row>
    <row r="182" spans="1:14" x14ac:dyDescent="0.2">
      <c r="A182" t="s">
        <v>5</v>
      </c>
      <c r="B182" t="s">
        <v>6</v>
      </c>
      <c r="C182" t="s">
        <v>9</v>
      </c>
      <c r="D182" t="s">
        <v>0</v>
      </c>
      <c r="E182" s="18">
        <v>3.68</v>
      </c>
      <c r="F182">
        <v>4</v>
      </c>
      <c r="G182">
        <v>34.65</v>
      </c>
      <c r="H182" cm="1">
        <f t="array" ref="H182">_xlfn.IFS(A182="Female",0,A182="Male",1)</f>
        <v>1</v>
      </c>
      <c r="I182" cm="1">
        <f t="array" ref="I182">_xlfn.IFS(B182="No",0,B182="Yes",1)</f>
        <v>1</v>
      </c>
      <c r="J182">
        <f t="shared" si="5"/>
        <v>0</v>
      </c>
      <c r="K182">
        <f t="shared" si="5"/>
        <v>0</v>
      </c>
      <c r="L182">
        <f t="shared" si="5"/>
        <v>0</v>
      </c>
      <c r="M182">
        <f t="shared" si="5"/>
        <v>1</v>
      </c>
      <c r="N182" cm="1">
        <f t="array" ref="N182">_xlfn.IFS(D182="Lunch",0,D182="Dinner",1)</f>
        <v>1</v>
      </c>
    </row>
    <row r="183" spans="1:14" x14ac:dyDescent="0.2">
      <c r="A183" t="s">
        <v>5</v>
      </c>
      <c r="B183" t="s">
        <v>6</v>
      </c>
      <c r="C183" t="s">
        <v>9</v>
      </c>
      <c r="D183" t="s">
        <v>0</v>
      </c>
      <c r="E183" s="18">
        <v>5.65</v>
      </c>
      <c r="F183">
        <v>2</v>
      </c>
      <c r="G183">
        <v>23.33</v>
      </c>
      <c r="H183" cm="1">
        <f t="array" ref="H183">_xlfn.IFS(A183="Female",0,A183="Male",1)</f>
        <v>1</v>
      </c>
      <c r="I183" cm="1">
        <f t="array" ref="I183">_xlfn.IFS(B183="No",0,B183="Yes",1)</f>
        <v>1</v>
      </c>
      <c r="J183">
        <f t="shared" si="5"/>
        <v>0</v>
      </c>
      <c r="K183">
        <f t="shared" si="5"/>
        <v>0</v>
      </c>
      <c r="L183">
        <f t="shared" si="5"/>
        <v>0</v>
      </c>
      <c r="M183">
        <f t="shared" si="5"/>
        <v>1</v>
      </c>
      <c r="N183" cm="1">
        <f t="array" ref="N183">_xlfn.IFS(D183="Lunch",0,D183="Dinner",1)</f>
        <v>1</v>
      </c>
    </row>
    <row r="184" spans="1:14" x14ac:dyDescent="0.2">
      <c r="A184" t="s">
        <v>5</v>
      </c>
      <c r="B184" t="s">
        <v>6</v>
      </c>
      <c r="C184" t="s">
        <v>9</v>
      </c>
      <c r="D184" t="s">
        <v>0</v>
      </c>
      <c r="E184" s="18">
        <v>3.5</v>
      </c>
      <c r="F184">
        <v>3</v>
      </c>
      <c r="G184">
        <v>45.35</v>
      </c>
      <c r="H184" cm="1">
        <f t="array" ref="H184">_xlfn.IFS(A184="Female",0,A184="Male",1)</f>
        <v>1</v>
      </c>
      <c r="I184" cm="1">
        <f t="array" ref="I184">_xlfn.IFS(B184="No",0,B184="Yes",1)</f>
        <v>1</v>
      </c>
      <c r="J184">
        <f t="shared" si="5"/>
        <v>0</v>
      </c>
      <c r="K184">
        <f t="shared" si="5"/>
        <v>0</v>
      </c>
      <c r="L184">
        <f t="shared" si="5"/>
        <v>0</v>
      </c>
      <c r="M184">
        <f t="shared" si="5"/>
        <v>1</v>
      </c>
      <c r="N184" cm="1">
        <f t="array" ref="N184">_xlfn.IFS(D184="Lunch",0,D184="Dinner",1)</f>
        <v>1</v>
      </c>
    </row>
    <row r="185" spans="1:14" x14ac:dyDescent="0.2">
      <c r="A185" t="s">
        <v>5</v>
      </c>
      <c r="B185" t="s">
        <v>6</v>
      </c>
      <c r="C185" t="s">
        <v>9</v>
      </c>
      <c r="D185" t="s">
        <v>0</v>
      </c>
      <c r="E185" s="18">
        <v>6.5</v>
      </c>
      <c r="F185">
        <v>4</v>
      </c>
      <c r="G185">
        <v>23.17</v>
      </c>
      <c r="H185" cm="1">
        <f t="array" ref="H185">_xlfn.IFS(A185="Female",0,A185="Male",1)</f>
        <v>1</v>
      </c>
      <c r="I185" cm="1">
        <f t="array" ref="I185">_xlfn.IFS(B185="No",0,B185="Yes",1)</f>
        <v>1</v>
      </c>
      <c r="J185">
        <f t="shared" si="5"/>
        <v>0</v>
      </c>
      <c r="K185">
        <f t="shared" si="5"/>
        <v>0</v>
      </c>
      <c r="L185">
        <f t="shared" si="5"/>
        <v>0</v>
      </c>
      <c r="M185">
        <f t="shared" si="5"/>
        <v>1</v>
      </c>
      <c r="N185" cm="1">
        <f t="array" ref="N185">_xlfn.IFS(D185="Lunch",0,D185="Dinner",1)</f>
        <v>1</v>
      </c>
    </row>
    <row r="186" spans="1:14" x14ac:dyDescent="0.2">
      <c r="A186" t="s">
        <v>5</v>
      </c>
      <c r="B186" t="s">
        <v>6</v>
      </c>
      <c r="C186" t="s">
        <v>9</v>
      </c>
      <c r="D186" t="s">
        <v>0</v>
      </c>
      <c r="E186" s="18">
        <v>3</v>
      </c>
      <c r="F186">
        <v>2</v>
      </c>
      <c r="G186">
        <v>40.549999999999997</v>
      </c>
      <c r="H186" cm="1">
        <f t="array" ref="H186">_xlfn.IFS(A186="Female",0,A186="Male",1)</f>
        <v>1</v>
      </c>
      <c r="I186" cm="1">
        <f t="array" ref="I186">_xlfn.IFS(B186="No",0,B186="Yes",1)</f>
        <v>1</v>
      </c>
      <c r="J186">
        <f t="shared" si="5"/>
        <v>0</v>
      </c>
      <c r="K186">
        <f t="shared" si="5"/>
        <v>0</v>
      </c>
      <c r="L186">
        <f t="shared" si="5"/>
        <v>0</v>
      </c>
      <c r="M186">
        <f t="shared" si="5"/>
        <v>1</v>
      </c>
      <c r="N186" cm="1">
        <f t="array" ref="N186">_xlfn.IFS(D186="Lunch",0,D186="Dinner",1)</f>
        <v>1</v>
      </c>
    </row>
    <row r="187" spans="1:14" x14ac:dyDescent="0.2">
      <c r="A187" t="s">
        <v>5</v>
      </c>
      <c r="B187" t="s">
        <v>2</v>
      </c>
      <c r="C187" t="s">
        <v>9</v>
      </c>
      <c r="D187" t="s">
        <v>0</v>
      </c>
      <c r="E187" s="18">
        <v>5</v>
      </c>
      <c r="F187">
        <v>5</v>
      </c>
      <c r="G187">
        <v>20.69</v>
      </c>
      <c r="H187" cm="1">
        <f t="array" ref="H187">_xlfn.IFS(A187="Female",0,A187="Male",1)</f>
        <v>1</v>
      </c>
      <c r="I187" cm="1">
        <f t="array" ref="I187">_xlfn.IFS(B187="No",0,B187="Yes",1)</f>
        <v>0</v>
      </c>
      <c r="J187">
        <f t="shared" si="5"/>
        <v>0</v>
      </c>
      <c r="K187">
        <f t="shared" si="5"/>
        <v>0</v>
      </c>
      <c r="L187">
        <f t="shared" si="5"/>
        <v>0</v>
      </c>
      <c r="M187">
        <f t="shared" si="5"/>
        <v>1</v>
      </c>
      <c r="N187" cm="1">
        <f t="array" ref="N187">_xlfn.IFS(D187="Lunch",0,D187="Dinner",1)</f>
        <v>1</v>
      </c>
    </row>
    <row r="188" spans="1:14" x14ac:dyDescent="0.2">
      <c r="A188" t="s">
        <v>3</v>
      </c>
      <c r="B188" t="s">
        <v>6</v>
      </c>
      <c r="C188" t="s">
        <v>9</v>
      </c>
      <c r="D188" t="s">
        <v>0</v>
      </c>
      <c r="E188" s="18">
        <v>3.5</v>
      </c>
      <c r="F188">
        <v>3</v>
      </c>
      <c r="G188">
        <v>20.9</v>
      </c>
      <c r="H188" cm="1">
        <f t="array" ref="H188">_xlfn.IFS(A188="Female",0,A188="Male",1)</f>
        <v>0</v>
      </c>
      <c r="I188" cm="1">
        <f t="array" ref="I188">_xlfn.IFS(B188="No",0,B188="Yes",1)</f>
        <v>1</v>
      </c>
      <c r="J188">
        <f t="shared" si="5"/>
        <v>0</v>
      </c>
      <c r="K188">
        <f t="shared" si="5"/>
        <v>0</v>
      </c>
      <c r="L188">
        <f t="shared" si="5"/>
        <v>0</v>
      </c>
      <c r="M188">
        <f t="shared" si="5"/>
        <v>1</v>
      </c>
      <c r="N188" cm="1">
        <f t="array" ref="N188">_xlfn.IFS(D188="Lunch",0,D188="Dinner",1)</f>
        <v>1</v>
      </c>
    </row>
    <row r="189" spans="1:14" x14ac:dyDescent="0.2">
      <c r="A189" t="s">
        <v>5</v>
      </c>
      <c r="B189" t="s">
        <v>6</v>
      </c>
      <c r="C189" t="s">
        <v>9</v>
      </c>
      <c r="D189" t="s">
        <v>0</v>
      </c>
      <c r="E189" s="18">
        <v>2</v>
      </c>
      <c r="F189">
        <v>5</v>
      </c>
      <c r="G189">
        <v>30.46</v>
      </c>
      <c r="H189" cm="1">
        <f t="array" ref="H189">_xlfn.IFS(A189="Female",0,A189="Male",1)</f>
        <v>1</v>
      </c>
      <c r="I189" cm="1">
        <f t="array" ref="I189">_xlfn.IFS(B189="No",0,B189="Yes",1)</f>
        <v>1</v>
      </c>
      <c r="J189">
        <f t="shared" si="5"/>
        <v>0</v>
      </c>
      <c r="K189">
        <f t="shared" si="5"/>
        <v>0</v>
      </c>
      <c r="L189">
        <f t="shared" si="5"/>
        <v>0</v>
      </c>
      <c r="M189">
        <f t="shared" si="5"/>
        <v>1</v>
      </c>
      <c r="N189" cm="1">
        <f t="array" ref="N189">_xlfn.IFS(D189="Lunch",0,D189="Dinner",1)</f>
        <v>1</v>
      </c>
    </row>
    <row r="190" spans="1:14" x14ac:dyDescent="0.2">
      <c r="A190" t="s">
        <v>3</v>
      </c>
      <c r="B190" t="s">
        <v>6</v>
      </c>
      <c r="C190" t="s">
        <v>9</v>
      </c>
      <c r="D190" t="s">
        <v>0</v>
      </c>
      <c r="E190" s="18">
        <v>3.5</v>
      </c>
      <c r="F190">
        <v>3</v>
      </c>
      <c r="G190">
        <v>18.149999999999999</v>
      </c>
      <c r="H190" cm="1">
        <f t="array" ref="H190">_xlfn.IFS(A190="Female",0,A190="Male",1)</f>
        <v>0</v>
      </c>
      <c r="I190" cm="1">
        <f t="array" ref="I190">_xlfn.IFS(B190="No",0,B190="Yes",1)</f>
        <v>1</v>
      </c>
      <c r="J190">
        <f t="shared" si="5"/>
        <v>0</v>
      </c>
      <c r="K190">
        <f t="shared" si="5"/>
        <v>0</v>
      </c>
      <c r="L190">
        <f t="shared" si="5"/>
        <v>0</v>
      </c>
      <c r="M190">
        <f t="shared" si="5"/>
        <v>1</v>
      </c>
      <c r="N190" cm="1">
        <f t="array" ref="N190">_xlfn.IFS(D190="Lunch",0,D190="Dinner",1)</f>
        <v>1</v>
      </c>
    </row>
    <row r="191" spans="1:14" x14ac:dyDescent="0.2">
      <c r="A191" t="s">
        <v>5</v>
      </c>
      <c r="B191" t="s">
        <v>6</v>
      </c>
      <c r="C191" t="s">
        <v>9</v>
      </c>
      <c r="D191" t="s">
        <v>0</v>
      </c>
      <c r="E191" s="18">
        <v>4</v>
      </c>
      <c r="F191">
        <v>3</v>
      </c>
      <c r="G191">
        <v>23.1</v>
      </c>
      <c r="H191" cm="1">
        <f t="array" ref="H191">_xlfn.IFS(A191="Female",0,A191="Male",1)</f>
        <v>1</v>
      </c>
      <c r="I191" cm="1">
        <f t="array" ref="I191">_xlfn.IFS(B191="No",0,B191="Yes",1)</f>
        <v>1</v>
      </c>
      <c r="J191">
        <f t="shared" si="5"/>
        <v>0</v>
      </c>
      <c r="K191">
        <f t="shared" si="5"/>
        <v>0</v>
      </c>
      <c r="L191">
        <f t="shared" si="5"/>
        <v>0</v>
      </c>
      <c r="M191">
        <f t="shared" si="5"/>
        <v>1</v>
      </c>
      <c r="N191" cm="1">
        <f t="array" ref="N191">_xlfn.IFS(D191="Lunch",0,D191="Dinner",1)</f>
        <v>1</v>
      </c>
    </row>
    <row r="192" spans="1:14" x14ac:dyDescent="0.2">
      <c r="A192" t="s">
        <v>5</v>
      </c>
      <c r="B192" t="s">
        <v>6</v>
      </c>
      <c r="C192" t="s">
        <v>9</v>
      </c>
      <c r="D192" t="s">
        <v>0</v>
      </c>
      <c r="E192" s="18">
        <v>1.5</v>
      </c>
      <c r="F192">
        <v>2</v>
      </c>
      <c r="G192">
        <v>15.69</v>
      </c>
      <c r="H192" cm="1">
        <f t="array" ref="H192">_xlfn.IFS(A192="Female",0,A192="Male",1)</f>
        <v>1</v>
      </c>
      <c r="I192" cm="1">
        <f t="array" ref="I192">_xlfn.IFS(B192="No",0,B192="Yes",1)</f>
        <v>1</v>
      </c>
      <c r="J192">
        <f t="shared" si="5"/>
        <v>0</v>
      </c>
      <c r="K192">
        <f t="shared" si="5"/>
        <v>0</v>
      </c>
      <c r="L192">
        <f t="shared" si="5"/>
        <v>0</v>
      </c>
      <c r="M192">
        <f t="shared" si="5"/>
        <v>1</v>
      </c>
      <c r="N192" cm="1">
        <f t="array" ref="N192">_xlfn.IFS(D192="Lunch",0,D192="Dinner",1)</f>
        <v>1</v>
      </c>
    </row>
    <row r="193" spans="1:14" x14ac:dyDescent="0.2">
      <c r="A193" t="s">
        <v>3</v>
      </c>
      <c r="B193" t="s">
        <v>6</v>
      </c>
      <c r="C193" t="s">
        <v>1</v>
      </c>
      <c r="D193" t="s">
        <v>7</v>
      </c>
      <c r="E193" s="18">
        <v>4.1900000000000004</v>
      </c>
      <c r="F193">
        <v>2</v>
      </c>
      <c r="G193">
        <v>19.809999999999999</v>
      </c>
      <c r="H193" cm="1">
        <f t="array" ref="H193">_xlfn.IFS(A193="Female",0,A193="Male",1)</f>
        <v>0</v>
      </c>
      <c r="I193" cm="1">
        <f t="array" ref="I193">_xlfn.IFS(B193="No",0,B193="Yes",1)</f>
        <v>1</v>
      </c>
      <c r="J193">
        <f t="shared" si="5"/>
        <v>1</v>
      </c>
      <c r="K193">
        <f t="shared" si="5"/>
        <v>0</v>
      </c>
      <c r="L193">
        <f t="shared" si="5"/>
        <v>0</v>
      </c>
      <c r="M193">
        <f t="shared" si="5"/>
        <v>0</v>
      </c>
      <c r="N193" cm="1">
        <f t="array" ref="N193">_xlfn.IFS(D193="Lunch",0,D193="Dinner",1)</f>
        <v>0</v>
      </c>
    </row>
    <row r="194" spans="1:14" x14ac:dyDescent="0.2">
      <c r="A194" t="s">
        <v>5</v>
      </c>
      <c r="B194" t="s">
        <v>6</v>
      </c>
      <c r="C194" t="s">
        <v>1</v>
      </c>
      <c r="D194" t="s">
        <v>7</v>
      </c>
      <c r="E194" s="18">
        <v>2.56</v>
      </c>
      <c r="F194">
        <v>2</v>
      </c>
      <c r="G194">
        <v>28.44</v>
      </c>
      <c r="H194" cm="1">
        <f t="array" ref="H194">_xlfn.IFS(A194="Female",0,A194="Male",1)</f>
        <v>1</v>
      </c>
      <c r="I194" cm="1">
        <f t="array" ref="I194">_xlfn.IFS(B194="No",0,B194="Yes",1)</f>
        <v>1</v>
      </c>
      <c r="J194">
        <f t="shared" si="5"/>
        <v>1</v>
      </c>
      <c r="K194">
        <f t="shared" si="5"/>
        <v>0</v>
      </c>
      <c r="L194">
        <f t="shared" si="5"/>
        <v>0</v>
      </c>
      <c r="M194">
        <f t="shared" si="5"/>
        <v>0</v>
      </c>
      <c r="N194" cm="1">
        <f t="array" ref="N194">_xlfn.IFS(D194="Lunch",0,D194="Dinner",1)</f>
        <v>0</v>
      </c>
    </row>
    <row r="195" spans="1:14" x14ac:dyDescent="0.2">
      <c r="A195" t="s">
        <v>5</v>
      </c>
      <c r="B195" t="s">
        <v>6</v>
      </c>
      <c r="C195" t="s">
        <v>1</v>
      </c>
      <c r="D195" t="s">
        <v>7</v>
      </c>
      <c r="E195" s="18">
        <v>2.02</v>
      </c>
      <c r="F195">
        <v>2</v>
      </c>
      <c r="G195">
        <v>15.48</v>
      </c>
      <c r="H195" cm="1">
        <f t="array" ref="H195">_xlfn.IFS(A195="Female",0,A195="Male",1)</f>
        <v>1</v>
      </c>
      <c r="I195" cm="1">
        <f t="array" ref="I195">_xlfn.IFS(B195="No",0,B195="Yes",1)</f>
        <v>1</v>
      </c>
      <c r="J195">
        <f t="shared" ref="J195:M226" si="6">IF($C195=J$1,1,0)</f>
        <v>1</v>
      </c>
      <c r="K195">
        <f t="shared" si="6"/>
        <v>0</v>
      </c>
      <c r="L195">
        <f t="shared" si="6"/>
        <v>0</v>
      </c>
      <c r="M195">
        <f t="shared" si="6"/>
        <v>0</v>
      </c>
      <c r="N195" cm="1">
        <f t="array" ref="N195">_xlfn.IFS(D195="Lunch",0,D195="Dinner",1)</f>
        <v>0</v>
      </c>
    </row>
    <row r="196" spans="1:14" x14ac:dyDescent="0.2">
      <c r="A196" t="s">
        <v>5</v>
      </c>
      <c r="B196" t="s">
        <v>6</v>
      </c>
      <c r="C196" t="s">
        <v>1</v>
      </c>
      <c r="D196" t="s">
        <v>7</v>
      </c>
      <c r="E196" s="18">
        <v>4</v>
      </c>
      <c r="F196">
        <v>2</v>
      </c>
      <c r="G196">
        <v>16.579999999999998</v>
      </c>
      <c r="H196" cm="1">
        <f t="array" ref="H196">_xlfn.IFS(A196="Female",0,A196="Male",1)</f>
        <v>1</v>
      </c>
      <c r="I196" cm="1">
        <f t="array" ref="I196">_xlfn.IFS(B196="No",0,B196="Yes",1)</f>
        <v>1</v>
      </c>
      <c r="J196">
        <f t="shared" si="6"/>
        <v>1</v>
      </c>
      <c r="K196">
        <f t="shared" si="6"/>
        <v>0</v>
      </c>
      <c r="L196">
        <f t="shared" si="6"/>
        <v>0</v>
      </c>
      <c r="M196">
        <f t="shared" si="6"/>
        <v>0</v>
      </c>
      <c r="N196" cm="1">
        <f t="array" ref="N196">_xlfn.IFS(D196="Lunch",0,D196="Dinner",1)</f>
        <v>0</v>
      </c>
    </row>
    <row r="197" spans="1:14" x14ac:dyDescent="0.2">
      <c r="A197" t="s">
        <v>5</v>
      </c>
      <c r="B197" t="s">
        <v>2</v>
      </c>
      <c r="C197" t="s">
        <v>1</v>
      </c>
      <c r="D197" t="s">
        <v>7</v>
      </c>
      <c r="E197" s="18">
        <v>1.44</v>
      </c>
      <c r="F197">
        <v>2</v>
      </c>
      <c r="G197">
        <v>7.56</v>
      </c>
      <c r="H197" cm="1">
        <f t="array" ref="H197">_xlfn.IFS(A197="Female",0,A197="Male",1)</f>
        <v>1</v>
      </c>
      <c r="I197" cm="1">
        <f t="array" ref="I197">_xlfn.IFS(B197="No",0,B197="Yes",1)</f>
        <v>0</v>
      </c>
      <c r="J197">
        <f t="shared" si="6"/>
        <v>1</v>
      </c>
      <c r="K197">
        <f t="shared" si="6"/>
        <v>0</v>
      </c>
      <c r="L197">
        <f t="shared" si="6"/>
        <v>0</v>
      </c>
      <c r="M197">
        <f t="shared" si="6"/>
        <v>0</v>
      </c>
      <c r="N197" cm="1">
        <f t="array" ref="N197">_xlfn.IFS(D197="Lunch",0,D197="Dinner",1)</f>
        <v>0</v>
      </c>
    </row>
    <row r="198" spans="1:14" x14ac:dyDescent="0.2">
      <c r="A198" t="s">
        <v>5</v>
      </c>
      <c r="B198" t="s">
        <v>6</v>
      </c>
      <c r="C198" t="s">
        <v>1</v>
      </c>
      <c r="D198" t="s">
        <v>7</v>
      </c>
      <c r="E198" s="18">
        <v>2</v>
      </c>
      <c r="F198">
        <v>2</v>
      </c>
      <c r="G198">
        <v>10.34</v>
      </c>
      <c r="H198" cm="1">
        <f t="array" ref="H198">_xlfn.IFS(A198="Female",0,A198="Male",1)</f>
        <v>1</v>
      </c>
      <c r="I198" cm="1">
        <f t="array" ref="I198">_xlfn.IFS(B198="No",0,B198="Yes",1)</f>
        <v>1</v>
      </c>
      <c r="J198">
        <f t="shared" si="6"/>
        <v>1</v>
      </c>
      <c r="K198">
        <f t="shared" si="6"/>
        <v>0</v>
      </c>
      <c r="L198">
        <f t="shared" si="6"/>
        <v>0</v>
      </c>
      <c r="M198">
        <f t="shared" si="6"/>
        <v>0</v>
      </c>
      <c r="N198" cm="1">
        <f t="array" ref="N198">_xlfn.IFS(D198="Lunch",0,D198="Dinner",1)</f>
        <v>0</v>
      </c>
    </row>
    <row r="199" spans="1:14" x14ac:dyDescent="0.2">
      <c r="A199" t="s">
        <v>3</v>
      </c>
      <c r="B199" t="s">
        <v>6</v>
      </c>
      <c r="C199" t="s">
        <v>1</v>
      </c>
      <c r="D199" t="s">
        <v>7</v>
      </c>
      <c r="E199" s="18">
        <v>5</v>
      </c>
      <c r="F199">
        <v>4</v>
      </c>
      <c r="G199">
        <v>43.11</v>
      </c>
      <c r="H199" cm="1">
        <f t="array" ref="H199">_xlfn.IFS(A199="Female",0,A199="Male",1)</f>
        <v>0</v>
      </c>
      <c r="I199" cm="1">
        <f t="array" ref="I199">_xlfn.IFS(B199="No",0,B199="Yes",1)</f>
        <v>1</v>
      </c>
      <c r="J199">
        <f t="shared" si="6"/>
        <v>1</v>
      </c>
      <c r="K199">
        <f t="shared" si="6"/>
        <v>0</v>
      </c>
      <c r="L199">
        <f t="shared" si="6"/>
        <v>0</v>
      </c>
      <c r="M199">
        <f t="shared" si="6"/>
        <v>0</v>
      </c>
      <c r="N199" cm="1">
        <f t="array" ref="N199">_xlfn.IFS(D199="Lunch",0,D199="Dinner",1)</f>
        <v>0</v>
      </c>
    </row>
    <row r="200" spans="1:14" x14ac:dyDescent="0.2">
      <c r="A200" t="s">
        <v>3</v>
      </c>
      <c r="B200" t="s">
        <v>6</v>
      </c>
      <c r="C200" t="s">
        <v>1</v>
      </c>
      <c r="D200" t="s">
        <v>7</v>
      </c>
      <c r="E200" s="18">
        <v>2</v>
      </c>
      <c r="F200">
        <v>2</v>
      </c>
      <c r="G200">
        <v>13</v>
      </c>
      <c r="H200" cm="1">
        <f t="array" ref="H200">_xlfn.IFS(A200="Female",0,A200="Male",1)</f>
        <v>0</v>
      </c>
      <c r="I200" cm="1">
        <f t="array" ref="I200">_xlfn.IFS(B200="No",0,B200="Yes",1)</f>
        <v>1</v>
      </c>
      <c r="J200">
        <f t="shared" si="6"/>
        <v>1</v>
      </c>
      <c r="K200">
        <f t="shared" si="6"/>
        <v>0</v>
      </c>
      <c r="L200">
        <f t="shared" si="6"/>
        <v>0</v>
      </c>
      <c r="M200">
        <f t="shared" si="6"/>
        <v>0</v>
      </c>
      <c r="N200" cm="1">
        <f t="array" ref="N200">_xlfn.IFS(D200="Lunch",0,D200="Dinner",1)</f>
        <v>0</v>
      </c>
    </row>
    <row r="201" spans="1:14" x14ac:dyDescent="0.2">
      <c r="A201" t="s">
        <v>5</v>
      </c>
      <c r="B201" t="s">
        <v>6</v>
      </c>
      <c r="C201" t="s">
        <v>1</v>
      </c>
      <c r="D201" t="s">
        <v>7</v>
      </c>
      <c r="E201" s="18">
        <v>2</v>
      </c>
      <c r="F201">
        <v>2</v>
      </c>
      <c r="G201">
        <v>13.51</v>
      </c>
      <c r="H201" cm="1">
        <f t="array" ref="H201">_xlfn.IFS(A201="Female",0,A201="Male",1)</f>
        <v>1</v>
      </c>
      <c r="I201" cm="1">
        <f t="array" ref="I201">_xlfn.IFS(B201="No",0,B201="Yes",1)</f>
        <v>1</v>
      </c>
      <c r="J201">
        <f t="shared" si="6"/>
        <v>1</v>
      </c>
      <c r="K201">
        <f t="shared" si="6"/>
        <v>0</v>
      </c>
      <c r="L201">
        <f t="shared" si="6"/>
        <v>0</v>
      </c>
      <c r="M201">
        <f t="shared" si="6"/>
        <v>0</v>
      </c>
      <c r="N201" cm="1">
        <f t="array" ref="N201">_xlfn.IFS(D201="Lunch",0,D201="Dinner",1)</f>
        <v>0</v>
      </c>
    </row>
    <row r="202" spans="1:14" x14ac:dyDescent="0.2">
      <c r="A202" t="s">
        <v>5</v>
      </c>
      <c r="B202" t="s">
        <v>6</v>
      </c>
      <c r="C202" t="s">
        <v>1</v>
      </c>
      <c r="D202" t="s">
        <v>7</v>
      </c>
      <c r="E202" s="18">
        <v>4</v>
      </c>
      <c r="F202">
        <v>3</v>
      </c>
      <c r="G202">
        <v>18.71</v>
      </c>
      <c r="H202" cm="1">
        <f t="array" ref="H202">_xlfn.IFS(A202="Female",0,A202="Male",1)</f>
        <v>1</v>
      </c>
      <c r="I202" cm="1">
        <f t="array" ref="I202">_xlfn.IFS(B202="No",0,B202="Yes",1)</f>
        <v>1</v>
      </c>
      <c r="J202">
        <f t="shared" si="6"/>
        <v>1</v>
      </c>
      <c r="K202">
        <f t="shared" si="6"/>
        <v>0</v>
      </c>
      <c r="L202">
        <f t="shared" si="6"/>
        <v>0</v>
      </c>
      <c r="M202">
        <f t="shared" si="6"/>
        <v>0</v>
      </c>
      <c r="N202" cm="1">
        <f t="array" ref="N202">_xlfn.IFS(D202="Lunch",0,D202="Dinner",1)</f>
        <v>0</v>
      </c>
    </row>
    <row r="203" spans="1:14" x14ac:dyDescent="0.2">
      <c r="A203" t="s">
        <v>3</v>
      </c>
      <c r="B203" t="s">
        <v>6</v>
      </c>
      <c r="C203" t="s">
        <v>1</v>
      </c>
      <c r="D203" t="s">
        <v>7</v>
      </c>
      <c r="E203" s="18">
        <v>2.0099999999999998</v>
      </c>
      <c r="F203">
        <v>2</v>
      </c>
      <c r="G203">
        <v>12.74</v>
      </c>
      <c r="H203" cm="1">
        <f t="array" ref="H203">_xlfn.IFS(A203="Female",0,A203="Male",1)</f>
        <v>0</v>
      </c>
      <c r="I203" cm="1">
        <f t="array" ref="I203">_xlfn.IFS(B203="No",0,B203="Yes",1)</f>
        <v>1</v>
      </c>
      <c r="J203">
        <f t="shared" si="6"/>
        <v>1</v>
      </c>
      <c r="K203">
        <f t="shared" si="6"/>
        <v>0</v>
      </c>
      <c r="L203">
        <f t="shared" si="6"/>
        <v>0</v>
      </c>
      <c r="M203">
        <f t="shared" si="6"/>
        <v>0</v>
      </c>
      <c r="N203" cm="1">
        <f t="array" ref="N203">_xlfn.IFS(D203="Lunch",0,D203="Dinner",1)</f>
        <v>0</v>
      </c>
    </row>
    <row r="204" spans="1:14" x14ac:dyDescent="0.2">
      <c r="A204" t="s">
        <v>3</v>
      </c>
      <c r="B204" t="s">
        <v>6</v>
      </c>
      <c r="C204" t="s">
        <v>1</v>
      </c>
      <c r="D204" t="s">
        <v>7</v>
      </c>
      <c r="E204" s="18">
        <v>2</v>
      </c>
      <c r="F204">
        <v>2</v>
      </c>
      <c r="G204">
        <v>13</v>
      </c>
      <c r="H204" cm="1">
        <f t="array" ref="H204">_xlfn.IFS(A204="Female",0,A204="Male",1)</f>
        <v>0</v>
      </c>
      <c r="I204" cm="1">
        <f t="array" ref="I204">_xlfn.IFS(B204="No",0,B204="Yes",1)</f>
        <v>1</v>
      </c>
      <c r="J204">
        <f t="shared" si="6"/>
        <v>1</v>
      </c>
      <c r="K204">
        <f t="shared" si="6"/>
        <v>0</v>
      </c>
      <c r="L204">
        <f t="shared" si="6"/>
        <v>0</v>
      </c>
      <c r="M204">
        <f t="shared" si="6"/>
        <v>0</v>
      </c>
      <c r="N204" cm="1">
        <f t="array" ref="N204">_xlfn.IFS(D204="Lunch",0,D204="Dinner",1)</f>
        <v>0</v>
      </c>
    </row>
    <row r="205" spans="1:14" x14ac:dyDescent="0.2">
      <c r="A205" t="s">
        <v>3</v>
      </c>
      <c r="B205" t="s">
        <v>6</v>
      </c>
      <c r="C205" t="s">
        <v>1</v>
      </c>
      <c r="D205" t="s">
        <v>7</v>
      </c>
      <c r="E205" s="18">
        <v>2.5</v>
      </c>
      <c r="F205">
        <v>2</v>
      </c>
      <c r="G205">
        <v>16.399999999999999</v>
      </c>
      <c r="H205" cm="1">
        <f t="array" ref="H205">_xlfn.IFS(A205="Female",0,A205="Male",1)</f>
        <v>0</v>
      </c>
      <c r="I205" cm="1">
        <f t="array" ref="I205">_xlfn.IFS(B205="No",0,B205="Yes",1)</f>
        <v>1</v>
      </c>
      <c r="J205">
        <f t="shared" si="6"/>
        <v>1</v>
      </c>
      <c r="K205">
        <f t="shared" si="6"/>
        <v>0</v>
      </c>
      <c r="L205">
        <f t="shared" si="6"/>
        <v>0</v>
      </c>
      <c r="M205">
        <f t="shared" si="6"/>
        <v>0</v>
      </c>
      <c r="N205" cm="1">
        <f t="array" ref="N205">_xlfn.IFS(D205="Lunch",0,D205="Dinner",1)</f>
        <v>0</v>
      </c>
    </row>
    <row r="206" spans="1:14" x14ac:dyDescent="0.2">
      <c r="A206" t="s">
        <v>5</v>
      </c>
      <c r="B206" t="s">
        <v>6</v>
      </c>
      <c r="C206" t="s">
        <v>1</v>
      </c>
      <c r="D206" t="s">
        <v>7</v>
      </c>
      <c r="E206" s="18">
        <v>4</v>
      </c>
      <c r="F206">
        <v>4</v>
      </c>
      <c r="G206">
        <v>20.53</v>
      </c>
      <c r="H206" cm="1">
        <f t="array" ref="H206">_xlfn.IFS(A206="Female",0,A206="Male",1)</f>
        <v>1</v>
      </c>
      <c r="I206" cm="1">
        <f t="array" ref="I206">_xlfn.IFS(B206="No",0,B206="Yes",1)</f>
        <v>1</v>
      </c>
      <c r="J206">
        <f t="shared" si="6"/>
        <v>1</v>
      </c>
      <c r="K206">
        <f t="shared" si="6"/>
        <v>0</v>
      </c>
      <c r="L206">
        <f t="shared" si="6"/>
        <v>0</v>
      </c>
      <c r="M206">
        <f t="shared" si="6"/>
        <v>0</v>
      </c>
      <c r="N206" cm="1">
        <f t="array" ref="N206">_xlfn.IFS(D206="Lunch",0,D206="Dinner",1)</f>
        <v>0</v>
      </c>
    </row>
    <row r="207" spans="1:14" x14ac:dyDescent="0.2">
      <c r="A207" t="s">
        <v>3</v>
      </c>
      <c r="B207" t="s">
        <v>6</v>
      </c>
      <c r="C207" t="s">
        <v>1</v>
      </c>
      <c r="D207" t="s">
        <v>7</v>
      </c>
      <c r="E207" s="18">
        <v>3.23</v>
      </c>
      <c r="F207">
        <v>3</v>
      </c>
      <c r="G207">
        <v>16.47</v>
      </c>
      <c r="H207" cm="1">
        <f t="array" ref="H207">_xlfn.IFS(A207="Female",0,A207="Male",1)</f>
        <v>0</v>
      </c>
      <c r="I207" cm="1">
        <f t="array" ref="I207">_xlfn.IFS(B207="No",0,B207="Yes",1)</f>
        <v>1</v>
      </c>
      <c r="J207">
        <f t="shared" si="6"/>
        <v>1</v>
      </c>
      <c r="K207">
        <f t="shared" si="6"/>
        <v>0</v>
      </c>
      <c r="L207">
        <f t="shared" si="6"/>
        <v>0</v>
      </c>
      <c r="M207">
        <f t="shared" si="6"/>
        <v>0</v>
      </c>
      <c r="N207" cm="1">
        <f t="array" ref="N207">_xlfn.IFS(D207="Lunch",0,D207="Dinner",1)</f>
        <v>0</v>
      </c>
    </row>
    <row r="208" spans="1:14" x14ac:dyDescent="0.2">
      <c r="A208" t="s">
        <v>5</v>
      </c>
      <c r="B208" t="s">
        <v>6</v>
      </c>
      <c r="C208" t="s">
        <v>4</v>
      </c>
      <c r="D208" t="s">
        <v>0</v>
      </c>
      <c r="E208" s="18">
        <v>3.41</v>
      </c>
      <c r="F208">
        <v>3</v>
      </c>
      <c r="G208">
        <v>26.59</v>
      </c>
      <c r="H208" cm="1">
        <f t="array" ref="H208">_xlfn.IFS(A208="Female",0,A208="Male",1)</f>
        <v>1</v>
      </c>
      <c r="I208" cm="1">
        <f t="array" ref="I208">_xlfn.IFS(B208="No",0,B208="Yes",1)</f>
        <v>1</v>
      </c>
      <c r="J208">
        <f t="shared" si="6"/>
        <v>0</v>
      </c>
      <c r="K208">
        <f t="shared" si="6"/>
        <v>0</v>
      </c>
      <c r="L208">
        <f t="shared" si="6"/>
        <v>1</v>
      </c>
      <c r="M208">
        <f t="shared" si="6"/>
        <v>0</v>
      </c>
      <c r="N208" cm="1">
        <f t="array" ref="N208">_xlfn.IFS(D208="Lunch",0,D208="Dinner",1)</f>
        <v>1</v>
      </c>
    </row>
    <row r="209" spans="1:14" x14ac:dyDescent="0.2">
      <c r="A209" t="s">
        <v>5</v>
      </c>
      <c r="B209" t="s">
        <v>6</v>
      </c>
      <c r="C209" t="s">
        <v>4</v>
      </c>
      <c r="D209" t="s">
        <v>0</v>
      </c>
      <c r="E209" s="18">
        <v>3</v>
      </c>
      <c r="F209">
        <v>4</v>
      </c>
      <c r="G209">
        <v>38.729999999999997</v>
      </c>
      <c r="H209" cm="1">
        <f t="array" ref="H209">_xlfn.IFS(A209="Female",0,A209="Male",1)</f>
        <v>1</v>
      </c>
      <c r="I209" cm="1">
        <f t="array" ref="I209">_xlfn.IFS(B209="No",0,B209="Yes",1)</f>
        <v>1</v>
      </c>
      <c r="J209">
        <f t="shared" si="6"/>
        <v>0</v>
      </c>
      <c r="K209">
        <f t="shared" si="6"/>
        <v>0</v>
      </c>
      <c r="L209">
        <f t="shared" si="6"/>
        <v>1</v>
      </c>
      <c r="M209">
        <f t="shared" si="6"/>
        <v>0</v>
      </c>
      <c r="N209" cm="1">
        <f t="array" ref="N209">_xlfn.IFS(D209="Lunch",0,D209="Dinner",1)</f>
        <v>1</v>
      </c>
    </row>
    <row r="210" spans="1:14" x14ac:dyDescent="0.2">
      <c r="A210" t="s">
        <v>5</v>
      </c>
      <c r="B210" t="s">
        <v>6</v>
      </c>
      <c r="C210" t="s">
        <v>4</v>
      </c>
      <c r="D210" t="s">
        <v>0</v>
      </c>
      <c r="E210" s="18">
        <v>2.0299999999999998</v>
      </c>
      <c r="F210">
        <v>2</v>
      </c>
      <c r="G210">
        <v>24.27</v>
      </c>
      <c r="H210" cm="1">
        <f t="array" ref="H210">_xlfn.IFS(A210="Female",0,A210="Male",1)</f>
        <v>1</v>
      </c>
      <c r="I210" cm="1">
        <f t="array" ref="I210">_xlfn.IFS(B210="No",0,B210="Yes",1)</f>
        <v>1</v>
      </c>
      <c r="J210">
        <f t="shared" si="6"/>
        <v>0</v>
      </c>
      <c r="K210">
        <f t="shared" si="6"/>
        <v>0</v>
      </c>
      <c r="L210">
        <f t="shared" si="6"/>
        <v>1</v>
      </c>
      <c r="M210">
        <f t="shared" si="6"/>
        <v>0</v>
      </c>
      <c r="N210" cm="1">
        <f t="array" ref="N210">_xlfn.IFS(D210="Lunch",0,D210="Dinner",1)</f>
        <v>1</v>
      </c>
    </row>
    <row r="211" spans="1:14" x14ac:dyDescent="0.2">
      <c r="A211" t="s">
        <v>3</v>
      </c>
      <c r="B211" t="s">
        <v>6</v>
      </c>
      <c r="C211" t="s">
        <v>4</v>
      </c>
      <c r="D211" t="s">
        <v>0</v>
      </c>
      <c r="E211" s="18">
        <v>2.23</v>
      </c>
      <c r="F211">
        <v>2</v>
      </c>
      <c r="G211">
        <v>12.76</v>
      </c>
      <c r="H211" cm="1">
        <f t="array" ref="H211">_xlfn.IFS(A211="Female",0,A211="Male",1)</f>
        <v>0</v>
      </c>
      <c r="I211" cm="1">
        <f t="array" ref="I211">_xlfn.IFS(B211="No",0,B211="Yes",1)</f>
        <v>1</v>
      </c>
      <c r="J211">
        <f t="shared" si="6"/>
        <v>0</v>
      </c>
      <c r="K211">
        <f t="shared" si="6"/>
        <v>0</v>
      </c>
      <c r="L211">
        <f t="shared" si="6"/>
        <v>1</v>
      </c>
      <c r="M211">
        <f t="shared" si="6"/>
        <v>0</v>
      </c>
      <c r="N211" cm="1">
        <f t="array" ref="N211">_xlfn.IFS(D211="Lunch",0,D211="Dinner",1)</f>
        <v>1</v>
      </c>
    </row>
    <row r="212" spans="1:14" x14ac:dyDescent="0.2">
      <c r="A212" t="s">
        <v>5</v>
      </c>
      <c r="B212" t="s">
        <v>6</v>
      </c>
      <c r="C212" t="s">
        <v>4</v>
      </c>
      <c r="D212" t="s">
        <v>0</v>
      </c>
      <c r="E212" s="18">
        <v>2</v>
      </c>
      <c r="F212">
        <v>3</v>
      </c>
      <c r="G212">
        <v>30.06</v>
      </c>
      <c r="H212" cm="1">
        <f t="array" ref="H212">_xlfn.IFS(A212="Female",0,A212="Male",1)</f>
        <v>1</v>
      </c>
      <c r="I212" cm="1">
        <f t="array" ref="I212">_xlfn.IFS(B212="No",0,B212="Yes",1)</f>
        <v>1</v>
      </c>
      <c r="J212">
        <f t="shared" si="6"/>
        <v>0</v>
      </c>
      <c r="K212">
        <f t="shared" si="6"/>
        <v>0</v>
      </c>
      <c r="L212">
        <f t="shared" si="6"/>
        <v>1</v>
      </c>
      <c r="M212">
        <f t="shared" si="6"/>
        <v>0</v>
      </c>
      <c r="N212" cm="1">
        <f t="array" ref="N212">_xlfn.IFS(D212="Lunch",0,D212="Dinner",1)</f>
        <v>1</v>
      </c>
    </row>
    <row r="213" spans="1:14" x14ac:dyDescent="0.2">
      <c r="A213" t="s">
        <v>5</v>
      </c>
      <c r="B213" t="s">
        <v>6</v>
      </c>
      <c r="C213" t="s">
        <v>4</v>
      </c>
      <c r="D213" t="s">
        <v>0</v>
      </c>
      <c r="E213" s="18">
        <v>5.16</v>
      </c>
      <c r="F213">
        <v>4</v>
      </c>
      <c r="G213">
        <v>25.89</v>
      </c>
      <c r="H213" cm="1">
        <f t="array" ref="H213">_xlfn.IFS(A213="Female",0,A213="Male",1)</f>
        <v>1</v>
      </c>
      <c r="I213" cm="1">
        <f t="array" ref="I213">_xlfn.IFS(B213="No",0,B213="Yes",1)</f>
        <v>1</v>
      </c>
      <c r="J213">
        <f t="shared" si="6"/>
        <v>0</v>
      </c>
      <c r="K213">
        <f t="shared" si="6"/>
        <v>0</v>
      </c>
      <c r="L213">
        <f t="shared" si="6"/>
        <v>1</v>
      </c>
      <c r="M213">
        <f t="shared" si="6"/>
        <v>0</v>
      </c>
      <c r="N213" cm="1">
        <f t="array" ref="N213">_xlfn.IFS(D213="Lunch",0,D213="Dinner",1)</f>
        <v>1</v>
      </c>
    </row>
    <row r="214" spans="1:14" x14ac:dyDescent="0.2">
      <c r="A214" t="s">
        <v>5</v>
      </c>
      <c r="B214" t="s">
        <v>2</v>
      </c>
      <c r="C214" t="s">
        <v>4</v>
      </c>
      <c r="D214" t="s">
        <v>0</v>
      </c>
      <c r="E214" s="18">
        <v>9</v>
      </c>
      <c r="F214">
        <v>4</v>
      </c>
      <c r="G214">
        <v>48.33</v>
      </c>
      <c r="H214" cm="1">
        <f t="array" ref="H214">_xlfn.IFS(A214="Female",0,A214="Male",1)</f>
        <v>1</v>
      </c>
      <c r="I214" cm="1">
        <f t="array" ref="I214">_xlfn.IFS(B214="No",0,B214="Yes",1)</f>
        <v>0</v>
      </c>
      <c r="J214">
        <f t="shared" si="6"/>
        <v>0</v>
      </c>
      <c r="K214">
        <f t="shared" si="6"/>
        <v>0</v>
      </c>
      <c r="L214">
        <f t="shared" si="6"/>
        <v>1</v>
      </c>
      <c r="M214">
        <f t="shared" si="6"/>
        <v>0</v>
      </c>
      <c r="N214" cm="1">
        <f t="array" ref="N214">_xlfn.IFS(D214="Lunch",0,D214="Dinner",1)</f>
        <v>1</v>
      </c>
    </row>
    <row r="215" spans="1:14" x14ac:dyDescent="0.2">
      <c r="A215" t="s">
        <v>3</v>
      </c>
      <c r="B215" t="s">
        <v>6</v>
      </c>
      <c r="C215" t="s">
        <v>4</v>
      </c>
      <c r="D215" t="s">
        <v>0</v>
      </c>
      <c r="E215" s="18">
        <v>2.5</v>
      </c>
      <c r="F215">
        <v>2</v>
      </c>
      <c r="G215">
        <v>13.27</v>
      </c>
      <c r="H215" cm="1">
        <f t="array" ref="H215">_xlfn.IFS(A215="Female",0,A215="Male",1)</f>
        <v>0</v>
      </c>
      <c r="I215" cm="1">
        <f t="array" ref="I215">_xlfn.IFS(B215="No",0,B215="Yes",1)</f>
        <v>1</v>
      </c>
      <c r="J215">
        <f t="shared" si="6"/>
        <v>0</v>
      </c>
      <c r="K215">
        <f t="shared" si="6"/>
        <v>0</v>
      </c>
      <c r="L215">
        <f t="shared" si="6"/>
        <v>1</v>
      </c>
      <c r="M215">
        <f t="shared" si="6"/>
        <v>0</v>
      </c>
      <c r="N215" cm="1">
        <f t="array" ref="N215">_xlfn.IFS(D215="Lunch",0,D215="Dinner",1)</f>
        <v>1</v>
      </c>
    </row>
    <row r="216" spans="1:14" x14ac:dyDescent="0.2">
      <c r="A216" t="s">
        <v>3</v>
      </c>
      <c r="B216" t="s">
        <v>6</v>
      </c>
      <c r="C216" t="s">
        <v>4</v>
      </c>
      <c r="D216" t="s">
        <v>0</v>
      </c>
      <c r="E216" s="18">
        <v>6.5</v>
      </c>
      <c r="F216">
        <v>3</v>
      </c>
      <c r="G216">
        <v>28.17</v>
      </c>
      <c r="H216" cm="1">
        <f t="array" ref="H216">_xlfn.IFS(A216="Female",0,A216="Male",1)</f>
        <v>0</v>
      </c>
      <c r="I216" cm="1">
        <f t="array" ref="I216">_xlfn.IFS(B216="No",0,B216="Yes",1)</f>
        <v>1</v>
      </c>
      <c r="J216">
        <f t="shared" si="6"/>
        <v>0</v>
      </c>
      <c r="K216">
        <f t="shared" si="6"/>
        <v>0</v>
      </c>
      <c r="L216">
        <f t="shared" si="6"/>
        <v>1</v>
      </c>
      <c r="M216">
        <f t="shared" si="6"/>
        <v>0</v>
      </c>
      <c r="N216" cm="1">
        <f t="array" ref="N216">_xlfn.IFS(D216="Lunch",0,D216="Dinner",1)</f>
        <v>1</v>
      </c>
    </row>
    <row r="217" spans="1:14" x14ac:dyDescent="0.2">
      <c r="A217" t="s">
        <v>3</v>
      </c>
      <c r="B217" t="s">
        <v>6</v>
      </c>
      <c r="C217" t="s">
        <v>4</v>
      </c>
      <c r="D217" t="s">
        <v>0</v>
      </c>
      <c r="E217" s="18">
        <v>1.1000000000000001</v>
      </c>
      <c r="F217">
        <v>2</v>
      </c>
      <c r="G217">
        <v>12.9</v>
      </c>
      <c r="H217" cm="1">
        <f t="array" ref="H217">_xlfn.IFS(A217="Female",0,A217="Male",1)</f>
        <v>0</v>
      </c>
      <c r="I217" cm="1">
        <f t="array" ref="I217">_xlfn.IFS(B217="No",0,B217="Yes",1)</f>
        <v>1</v>
      </c>
      <c r="J217">
        <f t="shared" si="6"/>
        <v>0</v>
      </c>
      <c r="K217">
        <f t="shared" si="6"/>
        <v>0</v>
      </c>
      <c r="L217">
        <f t="shared" si="6"/>
        <v>1</v>
      </c>
      <c r="M217">
        <f t="shared" si="6"/>
        <v>0</v>
      </c>
      <c r="N217" cm="1">
        <f t="array" ref="N217">_xlfn.IFS(D217="Lunch",0,D217="Dinner",1)</f>
        <v>1</v>
      </c>
    </row>
    <row r="218" spans="1:14" x14ac:dyDescent="0.2">
      <c r="A218" t="s">
        <v>5</v>
      </c>
      <c r="B218" t="s">
        <v>6</v>
      </c>
      <c r="C218" t="s">
        <v>4</v>
      </c>
      <c r="D218" t="s">
        <v>0</v>
      </c>
      <c r="E218" s="18">
        <v>3</v>
      </c>
      <c r="F218">
        <v>5</v>
      </c>
      <c r="G218">
        <v>28.15</v>
      </c>
      <c r="H218" cm="1">
        <f t="array" ref="H218">_xlfn.IFS(A218="Female",0,A218="Male",1)</f>
        <v>1</v>
      </c>
      <c r="I218" cm="1">
        <f t="array" ref="I218">_xlfn.IFS(B218="No",0,B218="Yes",1)</f>
        <v>1</v>
      </c>
      <c r="J218">
        <f t="shared" si="6"/>
        <v>0</v>
      </c>
      <c r="K218">
        <f t="shared" si="6"/>
        <v>0</v>
      </c>
      <c r="L218">
        <f t="shared" si="6"/>
        <v>1</v>
      </c>
      <c r="M218">
        <f t="shared" si="6"/>
        <v>0</v>
      </c>
      <c r="N218" cm="1">
        <f t="array" ref="N218">_xlfn.IFS(D218="Lunch",0,D218="Dinner",1)</f>
        <v>1</v>
      </c>
    </row>
    <row r="219" spans="1:14" x14ac:dyDescent="0.2">
      <c r="A219" t="s">
        <v>5</v>
      </c>
      <c r="B219" t="s">
        <v>6</v>
      </c>
      <c r="C219" t="s">
        <v>4</v>
      </c>
      <c r="D219" t="s">
        <v>0</v>
      </c>
      <c r="E219" s="18">
        <v>1.5</v>
      </c>
      <c r="F219">
        <v>2</v>
      </c>
      <c r="G219">
        <v>11.59</v>
      </c>
      <c r="H219" cm="1">
        <f t="array" ref="H219">_xlfn.IFS(A219="Female",0,A219="Male",1)</f>
        <v>1</v>
      </c>
      <c r="I219" cm="1">
        <f t="array" ref="I219">_xlfn.IFS(B219="No",0,B219="Yes",1)</f>
        <v>1</v>
      </c>
      <c r="J219">
        <f t="shared" si="6"/>
        <v>0</v>
      </c>
      <c r="K219">
        <f t="shared" si="6"/>
        <v>0</v>
      </c>
      <c r="L219">
        <f t="shared" si="6"/>
        <v>1</v>
      </c>
      <c r="M219">
        <f t="shared" si="6"/>
        <v>0</v>
      </c>
      <c r="N219" cm="1">
        <f t="array" ref="N219">_xlfn.IFS(D219="Lunch",0,D219="Dinner",1)</f>
        <v>1</v>
      </c>
    </row>
    <row r="220" spans="1:14" x14ac:dyDescent="0.2">
      <c r="A220" t="s">
        <v>5</v>
      </c>
      <c r="B220" t="s">
        <v>6</v>
      </c>
      <c r="C220" t="s">
        <v>4</v>
      </c>
      <c r="D220" t="s">
        <v>0</v>
      </c>
      <c r="E220" s="18">
        <v>1.44</v>
      </c>
      <c r="F220">
        <v>2</v>
      </c>
      <c r="G220">
        <v>7.74</v>
      </c>
      <c r="H220" cm="1">
        <f t="array" ref="H220">_xlfn.IFS(A220="Female",0,A220="Male",1)</f>
        <v>1</v>
      </c>
      <c r="I220" cm="1">
        <f t="array" ref="I220">_xlfn.IFS(B220="No",0,B220="Yes",1)</f>
        <v>1</v>
      </c>
      <c r="J220">
        <f t="shared" si="6"/>
        <v>0</v>
      </c>
      <c r="K220">
        <f t="shared" si="6"/>
        <v>0</v>
      </c>
      <c r="L220">
        <f t="shared" si="6"/>
        <v>1</v>
      </c>
      <c r="M220">
        <f t="shared" si="6"/>
        <v>0</v>
      </c>
      <c r="N220" cm="1">
        <f t="array" ref="N220">_xlfn.IFS(D220="Lunch",0,D220="Dinner",1)</f>
        <v>1</v>
      </c>
    </row>
    <row r="221" spans="1:14" x14ac:dyDescent="0.2">
      <c r="A221" t="s">
        <v>3</v>
      </c>
      <c r="B221" t="s">
        <v>6</v>
      </c>
      <c r="C221" t="s">
        <v>4</v>
      </c>
      <c r="D221" t="s">
        <v>0</v>
      </c>
      <c r="E221" s="18">
        <v>3.09</v>
      </c>
      <c r="F221">
        <v>4</v>
      </c>
      <c r="G221">
        <v>30.14</v>
      </c>
      <c r="H221" cm="1">
        <f t="array" ref="H221">_xlfn.IFS(A221="Female",0,A221="Male",1)</f>
        <v>0</v>
      </c>
      <c r="I221" cm="1">
        <f t="array" ref="I221">_xlfn.IFS(B221="No",0,B221="Yes",1)</f>
        <v>1</v>
      </c>
      <c r="J221">
        <f t="shared" si="6"/>
        <v>0</v>
      </c>
      <c r="K221">
        <f t="shared" si="6"/>
        <v>0</v>
      </c>
      <c r="L221">
        <f t="shared" si="6"/>
        <v>1</v>
      </c>
      <c r="M221">
        <f t="shared" si="6"/>
        <v>0</v>
      </c>
      <c r="N221" cm="1">
        <f t="array" ref="N221">_xlfn.IFS(D221="Lunch",0,D221="Dinner",1)</f>
        <v>1</v>
      </c>
    </row>
    <row r="222" spans="1:14" x14ac:dyDescent="0.2">
      <c r="A222" t="s">
        <v>5</v>
      </c>
      <c r="B222" t="s">
        <v>6</v>
      </c>
      <c r="C222" t="s">
        <v>8</v>
      </c>
      <c r="D222" t="s">
        <v>7</v>
      </c>
      <c r="E222" s="18">
        <v>2.2000000000000002</v>
      </c>
      <c r="F222">
        <v>2</v>
      </c>
      <c r="G222">
        <v>12.16</v>
      </c>
      <c r="H222" cm="1">
        <f t="array" ref="H222">_xlfn.IFS(A222="Female",0,A222="Male",1)</f>
        <v>1</v>
      </c>
      <c r="I222" cm="1">
        <f t="array" ref="I222">_xlfn.IFS(B222="No",0,B222="Yes",1)</f>
        <v>1</v>
      </c>
      <c r="J222">
        <f t="shared" si="6"/>
        <v>0</v>
      </c>
      <c r="K222">
        <f t="shared" si="6"/>
        <v>1</v>
      </c>
      <c r="L222">
        <f t="shared" si="6"/>
        <v>0</v>
      </c>
      <c r="M222">
        <f t="shared" si="6"/>
        <v>0</v>
      </c>
      <c r="N222" cm="1">
        <f t="array" ref="N222">_xlfn.IFS(D222="Lunch",0,D222="Dinner",1)</f>
        <v>0</v>
      </c>
    </row>
    <row r="223" spans="1:14" x14ac:dyDescent="0.2">
      <c r="A223" t="s">
        <v>3</v>
      </c>
      <c r="B223" t="s">
        <v>6</v>
      </c>
      <c r="C223" t="s">
        <v>8</v>
      </c>
      <c r="D223" t="s">
        <v>7</v>
      </c>
      <c r="E223" s="18">
        <v>3.48</v>
      </c>
      <c r="F223">
        <v>2</v>
      </c>
      <c r="G223">
        <v>13.42</v>
      </c>
      <c r="H223" cm="1">
        <f t="array" ref="H223">_xlfn.IFS(A223="Female",0,A223="Male",1)</f>
        <v>0</v>
      </c>
      <c r="I223" cm="1">
        <f t="array" ref="I223">_xlfn.IFS(B223="No",0,B223="Yes",1)</f>
        <v>1</v>
      </c>
      <c r="J223">
        <f t="shared" si="6"/>
        <v>0</v>
      </c>
      <c r="K223">
        <f t="shared" si="6"/>
        <v>1</v>
      </c>
      <c r="L223">
        <f t="shared" si="6"/>
        <v>0</v>
      </c>
      <c r="M223">
        <f t="shared" si="6"/>
        <v>0</v>
      </c>
      <c r="N223" cm="1">
        <f t="array" ref="N223">_xlfn.IFS(D223="Lunch",0,D223="Dinner",1)</f>
        <v>0</v>
      </c>
    </row>
    <row r="224" spans="1:14" x14ac:dyDescent="0.2">
      <c r="A224" t="s">
        <v>5</v>
      </c>
      <c r="B224" t="s">
        <v>6</v>
      </c>
      <c r="C224" t="s">
        <v>8</v>
      </c>
      <c r="D224" t="s">
        <v>7</v>
      </c>
      <c r="E224" s="18">
        <v>1.92</v>
      </c>
      <c r="F224">
        <v>1</v>
      </c>
      <c r="G224">
        <v>8.58</v>
      </c>
      <c r="H224" cm="1">
        <f t="array" ref="H224">_xlfn.IFS(A224="Female",0,A224="Male",1)</f>
        <v>1</v>
      </c>
      <c r="I224" cm="1">
        <f t="array" ref="I224">_xlfn.IFS(B224="No",0,B224="Yes",1)</f>
        <v>1</v>
      </c>
      <c r="J224">
        <f t="shared" si="6"/>
        <v>0</v>
      </c>
      <c r="K224">
        <f t="shared" si="6"/>
        <v>1</v>
      </c>
      <c r="L224">
        <f t="shared" si="6"/>
        <v>0</v>
      </c>
      <c r="M224">
        <f t="shared" si="6"/>
        <v>0</v>
      </c>
      <c r="N224" cm="1">
        <f t="array" ref="N224">_xlfn.IFS(D224="Lunch",0,D224="Dinner",1)</f>
        <v>0</v>
      </c>
    </row>
    <row r="225" spans="1:14" x14ac:dyDescent="0.2">
      <c r="A225" t="s">
        <v>3</v>
      </c>
      <c r="B225" t="s">
        <v>2</v>
      </c>
      <c r="C225" t="s">
        <v>8</v>
      </c>
      <c r="D225" t="s">
        <v>7</v>
      </c>
      <c r="E225" s="18">
        <v>3</v>
      </c>
      <c r="F225">
        <v>3</v>
      </c>
      <c r="G225">
        <v>15.98</v>
      </c>
      <c r="H225" cm="1">
        <f t="array" ref="H225">_xlfn.IFS(A225="Female",0,A225="Male",1)</f>
        <v>0</v>
      </c>
      <c r="I225" cm="1">
        <f t="array" ref="I225">_xlfn.IFS(B225="No",0,B225="Yes",1)</f>
        <v>0</v>
      </c>
      <c r="J225">
        <f t="shared" si="6"/>
        <v>0</v>
      </c>
      <c r="K225">
        <f t="shared" si="6"/>
        <v>1</v>
      </c>
      <c r="L225">
        <f t="shared" si="6"/>
        <v>0</v>
      </c>
      <c r="M225">
        <f t="shared" si="6"/>
        <v>0</v>
      </c>
      <c r="N225" cm="1">
        <f t="array" ref="N225">_xlfn.IFS(D225="Lunch",0,D225="Dinner",1)</f>
        <v>0</v>
      </c>
    </row>
    <row r="226" spans="1:14" x14ac:dyDescent="0.2">
      <c r="A226" t="s">
        <v>5</v>
      </c>
      <c r="B226" t="s">
        <v>6</v>
      </c>
      <c r="C226" t="s">
        <v>8</v>
      </c>
      <c r="D226" t="s">
        <v>7</v>
      </c>
      <c r="E226" s="18">
        <v>1.58</v>
      </c>
      <c r="F226">
        <v>2</v>
      </c>
      <c r="G226">
        <v>13.42</v>
      </c>
      <c r="H226" cm="1">
        <f t="array" ref="H226">_xlfn.IFS(A226="Female",0,A226="Male",1)</f>
        <v>1</v>
      </c>
      <c r="I226" cm="1">
        <f t="array" ref="I226">_xlfn.IFS(B226="No",0,B226="Yes",1)</f>
        <v>1</v>
      </c>
      <c r="J226">
        <f t="shared" si="6"/>
        <v>0</v>
      </c>
      <c r="K226">
        <f t="shared" si="6"/>
        <v>1</v>
      </c>
      <c r="L226">
        <f t="shared" si="6"/>
        <v>0</v>
      </c>
      <c r="M226">
        <f t="shared" si="6"/>
        <v>0</v>
      </c>
      <c r="N226" cm="1">
        <f t="array" ref="N226">_xlfn.IFS(D226="Lunch",0,D226="Dinner",1)</f>
        <v>0</v>
      </c>
    </row>
    <row r="227" spans="1:14" x14ac:dyDescent="0.2">
      <c r="A227" t="s">
        <v>3</v>
      </c>
      <c r="B227" t="s">
        <v>6</v>
      </c>
      <c r="C227" t="s">
        <v>8</v>
      </c>
      <c r="D227" t="s">
        <v>7</v>
      </c>
      <c r="E227" s="18">
        <v>2.5</v>
      </c>
      <c r="F227">
        <v>2</v>
      </c>
      <c r="G227">
        <v>16.27</v>
      </c>
      <c r="H227" cm="1">
        <f t="array" ref="H227">_xlfn.IFS(A227="Female",0,A227="Male",1)</f>
        <v>0</v>
      </c>
      <c r="I227" cm="1">
        <f t="array" ref="I227">_xlfn.IFS(B227="No",0,B227="Yes",1)</f>
        <v>1</v>
      </c>
      <c r="J227">
        <f t="shared" ref="J227:M245" si="7">IF($C227=J$1,1,0)</f>
        <v>0</v>
      </c>
      <c r="K227">
        <f t="shared" si="7"/>
        <v>1</v>
      </c>
      <c r="L227">
        <f t="shared" si="7"/>
        <v>0</v>
      </c>
      <c r="M227">
        <f t="shared" si="7"/>
        <v>0</v>
      </c>
      <c r="N227" cm="1">
        <f t="array" ref="N227">_xlfn.IFS(D227="Lunch",0,D227="Dinner",1)</f>
        <v>0</v>
      </c>
    </row>
    <row r="228" spans="1:14" x14ac:dyDescent="0.2">
      <c r="A228" t="s">
        <v>3</v>
      </c>
      <c r="B228" t="s">
        <v>6</v>
      </c>
      <c r="C228" t="s">
        <v>8</v>
      </c>
      <c r="D228" t="s">
        <v>7</v>
      </c>
      <c r="E228" s="18">
        <v>2</v>
      </c>
      <c r="F228">
        <v>2</v>
      </c>
      <c r="G228">
        <v>10.09</v>
      </c>
      <c r="H228" cm="1">
        <f t="array" ref="H228">_xlfn.IFS(A228="Female",0,A228="Male",1)</f>
        <v>0</v>
      </c>
      <c r="I228" cm="1">
        <f t="array" ref="I228">_xlfn.IFS(B228="No",0,B228="Yes",1)</f>
        <v>1</v>
      </c>
      <c r="J228">
        <f t="shared" si="7"/>
        <v>0</v>
      </c>
      <c r="K228">
        <f t="shared" si="7"/>
        <v>1</v>
      </c>
      <c r="L228">
        <f t="shared" si="7"/>
        <v>0</v>
      </c>
      <c r="M228">
        <f t="shared" si="7"/>
        <v>0</v>
      </c>
      <c r="N228" cm="1">
        <f t="array" ref="N228">_xlfn.IFS(D228="Lunch",0,D228="Dinner",1)</f>
        <v>0</v>
      </c>
    </row>
    <row r="229" spans="1:14" x14ac:dyDescent="0.2">
      <c r="A229" t="s">
        <v>5</v>
      </c>
      <c r="B229" t="s">
        <v>2</v>
      </c>
      <c r="C229" t="s">
        <v>4</v>
      </c>
      <c r="D229" t="s">
        <v>0</v>
      </c>
      <c r="E229" s="18">
        <v>3</v>
      </c>
      <c r="F229">
        <v>4</v>
      </c>
      <c r="G229">
        <v>20.45</v>
      </c>
      <c r="H229" cm="1">
        <f t="array" ref="H229">_xlfn.IFS(A229="Female",0,A229="Male",1)</f>
        <v>1</v>
      </c>
      <c r="I229" cm="1">
        <f t="array" ref="I229">_xlfn.IFS(B229="No",0,B229="Yes",1)</f>
        <v>0</v>
      </c>
      <c r="J229">
        <f t="shared" si="7"/>
        <v>0</v>
      </c>
      <c r="K229">
        <f t="shared" si="7"/>
        <v>0</v>
      </c>
      <c r="L229">
        <f t="shared" si="7"/>
        <v>1</v>
      </c>
      <c r="M229">
        <f t="shared" si="7"/>
        <v>0</v>
      </c>
      <c r="N229" cm="1">
        <f t="array" ref="N229">_xlfn.IFS(D229="Lunch",0,D229="Dinner",1)</f>
        <v>1</v>
      </c>
    </row>
    <row r="230" spans="1:14" x14ac:dyDescent="0.2">
      <c r="A230" t="s">
        <v>5</v>
      </c>
      <c r="B230" t="s">
        <v>2</v>
      </c>
      <c r="C230" t="s">
        <v>4</v>
      </c>
      <c r="D230" t="s">
        <v>0</v>
      </c>
      <c r="E230" s="18">
        <v>2.72</v>
      </c>
      <c r="F230">
        <v>2</v>
      </c>
      <c r="G230">
        <v>13.28</v>
      </c>
      <c r="H230" cm="1">
        <f t="array" ref="H230">_xlfn.IFS(A230="Female",0,A230="Male",1)</f>
        <v>1</v>
      </c>
      <c r="I230" cm="1">
        <f t="array" ref="I230">_xlfn.IFS(B230="No",0,B230="Yes",1)</f>
        <v>0</v>
      </c>
      <c r="J230">
        <f t="shared" si="7"/>
        <v>0</v>
      </c>
      <c r="K230">
        <f t="shared" si="7"/>
        <v>0</v>
      </c>
      <c r="L230">
        <f t="shared" si="7"/>
        <v>1</v>
      </c>
      <c r="M230">
        <f t="shared" si="7"/>
        <v>0</v>
      </c>
      <c r="N230" cm="1">
        <f t="array" ref="N230">_xlfn.IFS(D230="Lunch",0,D230="Dinner",1)</f>
        <v>1</v>
      </c>
    </row>
    <row r="231" spans="1:14" x14ac:dyDescent="0.2">
      <c r="A231" t="s">
        <v>3</v>
      </c>
      <c r="B231" t="s">
        <v>6</v>
      </c>
      <c r="C231" t="s">
        <v>4</v>
      </c>
      <c r="D231" t="s">
        <v>0</v>
      </c>
      <c r="E231" s="18">
        <v>2.88</v>
      </c>
      <c r="F231">
        <v>2</v>
      </c>
      <c r="G231">
        <v>22.12</v>
      </c>
      <c r="H231" cm="1">
        <f t="array" ref="H231">_xlfn.IFS(A231="Female",0,A231="Male",1)</f>
        <v>0</v>
      </c>
      <c r="I231" cm="1">
        <f t="array" ref="I231">_xlfn.IFS(B231="No",0,B231="Yes",1)</f>
        <v>1</v>
      </c>
      <c r="J231">
        <f t="shared" si="7"/>
        <v>0</v>
      </c>
      <c r="K231">
        <f t="shared" si="7"/>
        <v>0</v>
      </c>
      <c r="L231">
        <f t="shared" si="7"/>
        <v>1</v>
      </c>
      <c r="M231">
        <f t="shared" si="7"/>
        <v>0</v>
      </c>
      <c r="N231" cm="1">
        <f t="array" ref="N231">_xlfn.IFS(D231="Lunch",0,D231="Dinner",1)</f>
        <v>1</v>
      </c>
    </row>
    <row r="232" spans="1:14" x14ac:dyDescent="0.2">
      <c r="A232" t="s">
        <v>5</v>
      </c>
      <c r="B232" t="s">
        <v>6</v>
      </c>
      <c r="C232" t="s">
        <v>4</v>
      </c>
      <c r="D232" t="s">
        <v>0</v>
      </c>
      <c r="E232" s="18">
        <v>2</v>
      </c>
      <c r="F232">
        <v>4</v>
      </c>
      <c r="G232">
        <v>24.01</v>
      </c>
      <c r="H232" cm="1">
        <f t="array" ref="H232">_xlfn.IFS(A232="Female",0,A232="Male",1)</f>
        <v>1</v>
      </c>
      <c r="I232" cm="1">
        <f t="array" ref="I232">_xlfn.IFS(B232="No",0,B232="Yes",1)</f>
        <v>1</v>
      </c>
      <c r="J232">
        <f t="shared" si="7"/>
        <v>0</v>
      </c>
      <c r="K232">
        <f t="shared" si="7"/>
        <v>0</v>
      </c>
      <c r="L232">
        <f t="shared" si="7"/>
        <v>1</v>
      </c>
      <c r="M232">
        <f t="shared" si="7"/>
        <v>0</v>
      </c>
      <c r="N232" cm="1">
        <f t="array" ref="N232">_xlfn.IFS(D232="Lunch",0,D232="Dinner",1)</f>
        <v>1</v>
      </c>
    </row>
    <row r="233" spans="1:14" x14ac:dyDescent="0.2">
      <c r="A233" t="s">
        <v>5</v>
      </c>
      <c r="B233" t="s">
        <v>6</v>
      </c>
      <c r="C233" t="s">
        <v>4</v>
      </c>
      <c r="D233" t="s">
        <v>0</v>
      </c>
      <c r="E233" s="18">
        <v>3</v>
      </c>
      <c r="F233">
        <v>3</v>
      </c>
      <c r="G233">
        <v>15.69</v>
      </c>
      <c r="H233" cm="1">
        <f t="array" ref="H233">_xlfn.IFS(A233="Female",0,A233="Male",1)</f>
        <v>1</v>
      </c>
      <c r="I233" cm="1">
        <f t="array" ref="I233">_xlfn.IFS(B233="No",0,B233="Yes",1)</f>
        <v>1</v>
      </c>
      <c r="J233">
        <f t="shared" si="7"/>
        <v>0</v>
      </c>
      <c r="K233">
        <f t="shared" si="7"/>
        <v>0</v>
      </c>
      <c r="L233">
        <f t="shared" si="7"/>
        <v>1</v>
      </c>
      <c r="M233">
        <f t="shared" si="7"/>
        <v>0</v>
      </c>
      <c r="N233" cm="1">
        <f t="array" ref="N233">_xlfn.IFS(D233="Lunch",0,D233="Dinner",1)</f>
        <v>1</v>
      </c>
    </row>
    <row r="234" spans="1:14" x14ac:dyDescent="0.2">
      <c r="A234" t="s">
        <v>5</v>
      </c>
      <c r="B234" t="s">
        <v>2</v>
      </c>
      <c r="C234" t="s">
        <v>4</v>
      </c>
      <c r="D234" t="s">
        <v>0</v>
      </c>
      <c r="E234" s="18">
        <v>3.39</v>
      </c>
      <c r="F234">
        <v>2</v>
      </c>
      <c r="G234">
        <v>11.61</v>
      </c>
      <c r="H234" cm="1">
        <f t="array" ref="H234">_xlfn.IFS(A234="Female",0,A234="Male",1)</f>
        <v>1</v>
      </c>
      <c r="I234" cm="1">
        <f t="array" ref="I234">_xlfn.IFS(B234="No",0,B234="Yes",1)</f>
        <v>0</v>
      </c>
      <c r="J234">
        <f t="shared" si="7"/>
        <v>0</v>
      </c>
      <c r="K234">
        <f t="shared" si="7"/>
        <v>0</v>
      </c>
      <c r="L234">
        <f t="shared" si="7"/>
        <v>1</v>
      </c>
      <c r="M234">
        <f t="shared" si="7"/>
        <v>0</v>
      </c>
      <c r="N234" cm="1">
        <f t="array" ref="N234">_xlfn.IFS(D234="Lunch",0,D234="Dinner",1)</f>
        <v>1</v>
      </c>
    </row>
    <row r="235" spans="1:14" x14ac:dyDescent="0.2">
      <c r="A235" t="s">
        <v>5</v>
      </c>
      <c r="B235" t="s">
        <v>2</v>
      </c>
      <c r="C235" t="s">
        <v>4</v>
      </c>
      <c r="D235" t="s">
        <v>0</v>
      </c>
      <c r="E235" s="18">
        <v>1.47</v>
      </c>
      <c r="F235">
        <v>2</v>
      </c>
      <c r="G235">
        <v>10.77</v>
      </c>
      <c r="H235" cm="1">
        <f t="array" ref="H235">_xlfn.IFS(A235="Female",0,A235="Male",1)</f>
        <v>1</v>
      </c>
      <c r="I235" cm="1">
        <f t="array" ref="I235">_xlfn.IFS(B235="No",0,B235="Yes",1)</f>
        <v>0</v>
      </c>
      <c r="J235">
        <f t="shared" si="7"/>
        <v>0</v>
      </c>
      <c r="K235">
        <f t="shared" si="7"/>
        <v>0</v>
      </c>
      <c r="L235">
        <f t="shared" si="7"/>
        <v>1</v>
      </c>
      <c r="M235">
        <f t="shared" si="7"/>
        <v>0</v>
      </c>
      <c r="N235" cm="1">
        <f t="array" ref="N235">_xlfn.IFS(D235="Lunch",0,D235="Dinner",1)</f>
        <v>1</v>
      </c>
    </row>
    <row r="236" spans="1:14" x14ac:dyDescent="0.2">
      <c r="A236" t="s">
        <v>5</v>
      </c>
      <c r="B236" t="s">
        <v>6</v>
      </c>
      <c r="C236" t="s">
        <v>4</v>
      </c>
      <c r="D236" t="s">
        <v>0</v>
      </c>
      <c r="E236" s="18">
        <v>3</v>
      </c>
      <c r="F236">
        <v>2</v>
      </c>
      <c r="G236">
        <v>15.53</v>
      </c>
      <c r="H236" cm="1">
        <f t="array" ref="H236">_xlfn.IFS(A236="Female",0,A236="Male",1)</f>
        <v>1</v>
      </c>
      <c r="I236" cm="1">
        <f t="array" ref="I236">_xlfn.IFS(B236="No",0,B236="Yes",1)</f>
        <v>1</v>
      </c>
      <c r="J236">
        <f t="shared" si="7"/>
        <v>0</v>
      </c>
      <c r="K236">
        <f t="shared" si="7"/>
        <v>0</v>
      </c>
      <c r="L236">
        <f t="shared" si="7"/>
        <v>1</v>
      </c>
      <c r="M236">
        <f t="shared" si="7"/>
        <v>0</v>
      </c>
      <c r="N236" cm="1">
        <f t="array" ref="N236">_xlfn.IFS(D236="Lunch",0,D236="Dinner",1)</f>
        <v>1</v>
      </c>
    </row>
    <row r="237" spans="1:14" x14ac:dyDescent="0.2">
      <c r="A237" t="s">
        <v>5</v>
      </c>
      <c r="B237" t="s">
        <v>2</v>
      </c>
      <c r="C237" t="s">
        <v>4</v>
      </c>
      <c r="D237" t="s">
        <v>0</v>
      </c>
      <c r="E237" s="18">
        <v>1.25</v>
      </c>
      <c r="F237">
        <v>2</v>
      </c>
      <c r="G237">
        <v>10.07</v>
      </c>
      <c r="H237" cm="1">
        <f t="array" ref="H237">_xlfn.IFS(A237="Female",0,A237="Male",1)</f>
        <v>1</v>
      </c>
      <c r="I237" cm="1">
        <f t="array" ref="I237">_xlfn.IFS(B237="No",0,B237="Yes",1)</f>
        <v>0</v>
      </c>
      <c r="J237">
        <f t="shared" si="7"/>
        <v>0</v>
      </c>
      <c r="K237">
        <f t="shared" si="7"/>
        <v>0</v>
      </c>
      <c r="L237">
        <f t="shared" si="7"/>
        <v>1</v>
      </c>
      <c r="M237">
        <f t="shared" si="7"/>
        <v>0</v>
      </c>
      <c r="N237" cm="1">
        <f t="array" ref="N237">_xlfn.IFS(D237="Lunch",0,D237="Dinner",1)</f>
        <v>1</v>
      </c>
    </row>
    <row r="238" spans="1:14" x14ac:dyDescent="0.2">
      <c r="A238" t="s">
        <v>5</v>
      </c>
      <c r="B238" t="s">
        <v>6</v>
      </c>
      <c r="C238" t="s">
        <v>4</v>
      </c>
      <c r="D238" t="s">
        <v>0</v>
      </c>
      <c r="E238" s="18">
        <v>1</v>
      </c>
      <c r="F238">
        <v>2</v>
      </c>
      <c r="G238">
        <v>12.6</v>
      </c>
      <c r="H238" cm="1">
        <f t="array" ref="H238">_xlfn.IFS(A238="Female",0,A238="Male",1)</f>
        <v>1</v>
      </c>
      <c r="I238" cm="1">
        <f t="array" ref="I238">_xlfn.IFS(B238="No",0,B238="Yes",1)</f>
        <v>1</v>
      </c>
      <c r="J238">
        <f t="shared" si="7"/>
        <v>0</v>
      </c>
      <c r="K238">
        <f t="shared" si="7"/>
        <v>0</v>
      </c>
      <c r="L238">
        <f t="shared" si="7"/>
        <v>1</v>
      </c>
      <c r="M238">
        <f t="shared" si="7"/>
        <v>0</v>
      </c>
      <c r="N238" cm="1">
        <f t="array" ref="N238">_xlfn.IFS(D238="Lunch",0,D238="Dinner",1)</f>
        <v>1</v>
      </c>
    </row>
    <row r="239" spans="1:14" x14ac:dyDescent="0.2">
      <c r="A239" t="s">
        <v>5</v>
      </c>
      <c r="B239" t="s">
        <v>6</v>
      </c>
      <c r="C239" t="s">
        <v>4</v>
      </c>
      <c r="D239" t="s">
        <v>0</v>
      </c>
      <c r="E239" s="18">
        <v>1.17</v>
      </c>
      <c r="F239">
        <v>2</v>
      </c>
      <c r="G239">
        <v>32.83</v>
      </c>
      <c r="H239" cm="1">
        <f t="array" ref="H239">_xlfn.IFS(A239="Female",0,A239="Male",1)</f>
        <v>1</v>
      </c>
      <c r="I239" cm="1">
        <f t="array" ref="I239">_xlfn.IFS(B239="No",0,B239="Yes",1)</f>
        <v>1</v>
      </c>
      <c r="J239">
        <f t="shared" si="7"/>
        <v>0</v>
      </c>
      <c r="K239">
        <f t="shared" si="7"/>
        <v>0</v>
      </c>
      <c r="L239">
        <f t="shared" si="7"/>
        <v>1</v>
      </c>
      <c r="M239">
        <f t="shared" si="7"/>
        <v>0</v>
      </c>
      <c r="N239" cm="1">
        <f t="array" ref="N239">_xlfn.IFS(D239="Lunch",0,D239="Dinner",1)</f>
        <v>1</v>
      </c>
    </row>
    <row r="240" spans="1:14" x14ac:dyDescent="0.2">
      <c r="A240" t="s">
        <v>3</v>
      </c>
      <c r="B240" t="s">
        <v>2</v>
      </c>
      <c r="C240" t="s">
        <v>4</v>
      </c>
      <c r="D240" t="s">
        <v>0</v>
      </c>
      <c r="E240" s="18">
        <v>4.67</v>
      </c>
      <c r="F240">
        <v>3</v>
      </c>
      <c r="G240">
        <v>35.83</v>
      </c>
      <c r="H240" cm="1">
        <f t="array" ref="H240">_xlfn.IFS(A240="Female",0,A240="Male",1)</f>
        <v>0</v>
      </c>
      <c r="I240" cm="1">
        <f t="array" ref="I240">_xlfn.IFS(B240="No",0,B240="Yes",1)</f>
        <v>0</v>
      </c>
      <c r="J240">
        <f t="shared" si="7"/>
        <v>0</v>
      </c>
      <c r="K240">
        <f t="shared" si="7"/>
        <v>0</v>
      </c>
      <c r="L240">
        <f t="shared" si="7"/>
        <v>1</v>
      </c>
      <c r="M240">
        <f t="shared" si="7"/>
        <v>0</v>
      </c>
      <c r="N240" cm="1">
        <f t="array" ref="N240">_xlfn.IFS(D240="Lunch",0,D240="Dinner",1)</f>
        <v>1</v>
      </c>
    </row>
    <row r="241" spans="1:14" x14ac:dyDescent="0.2">
      <c r="A241" t="s">
        <v>5</v>
      </c>
      <c r="B241" t="s">
        <v>2</v>
      </c>
      <c r="C241" t="s">
        <v>4</v>
      </c>
      <c r="D241" t="s">
        <v>0</v>
      </c>
      <c r="E241" s="18">
        <v>5.92</v>
      </c>
      <c r="F241">
        <v>3</v>
      </c>
      <c r="G241">
        <v>29.03</v>
      </c>
      <c r="H241" cm="1">
        <f t="array" ref="H241">_xlfn.IFS(A241="Female",0,A241="Male",1)</f>
        <v>1</v>
      </c>
      <c r="I241" cm="1">
        <f t="array" ref="I241">_xlfn.IFS(B241="No",0,B241="Yes",1)</f>
        <v>0</v>
      </c>
      <c r="J241">
        <f t="shared" si="7"/>
        <v>0</v>
      </c>
      <c r="K241">
        <f t="shared" si="7"/>
        <v>0</v>
      </c>
      <c r="L241">
        <f t="shared" si="7"/>
        <v>1</v>
      </c>
      <c r="M241">
        <f t="shared" si="7"/>
        <v>0</v>
      </c>
      <c r="N241" cm="1">
        <f t="array" ref="N241">_xlfn.IFS(D241="Lunch",0,D241="Dinner",1)</f>
        <v>1</v>
      </c>
    </row>
    <row r="242" spans="1:14" x14ac:dyDescent="0.2">
      <c r="A242" t="s">
        <v>3</v>
      </c>
      <c r="B242" t="s">
        <v>6</v>
      </c>
      <c r="C242" t="s">
        <v>4</v>
      </c>
      <c r="D242" t="s">
        <v>0</v>
      </c>
      <c r="E242" s="18">
        <v>2</v>
      </c>
      <c r="F242">
        <v>2</v>
      </c>
      <c r="G242">
        <v>27.18</v>
      </c>
      <c r="H242" cm="1">
        <f t="array" ref="H242">_xlfn.IFS(A242="Female",0,A242="Male",1)</f>
        <v>0</v>
      </c>
      <c r="I242" cm="1">
        <f t="array" ref="I242">_xlfn.IFS(B242="No",0,B242="Yes",1)</f>
        <v>1</v>
      </c>
      <c r="J242">
        <f t="shared" si="7"/>
        <v>0</v>
      </c>
      <c r="K242">
        <f t="shared" si="7"/>
        <v>0</v>
      </c>
      <c r="L242">
        <f t="shared" si="7"/>
        <v>1</v>
      </c>
      <c r="M242">
        <f t="shared" si="7"/>
        <v>0</v>
      </c>
      <c r="N242" cm="1">
        <f t="array" ref="N242">_xlfn.IFS(D242="Lunch",0,D242="Dinner",1)</f>
        <v>1</v>
      </c>
    </row>
    <row r="243" spans="1:14" x14ac:dyDescent="0.2">
      <c r="A243" t="s">
        <v>5</v>
      </c>
      <c r="B243" t="s">
        <v>6</v>
      </c>
      <c r="C243" t="s">
        <v>4</v>
      </c>
      <c r="D243" t="s">
        <v>0</v>
      </c>
      <c r="E243" s="18">
        <v>2</v>
      </c>
      <c r="F243">
        <v>2</v>
      </c>
      <c r="G243">
        <v>22.67</v>
      </c>
      <c r="H243" cm="1">
        <f t="array" ref="H243">_xlfn.IFS(A243="Female",0,A243="Male",1)</f>
        <v>1</v>
      </c>
      <c r="I243" cm="1">
        <f t="array" ref="I243">_xlfn.IFS(B243="No",0,B243="Yes",1)</f>
        <v>1</v>
      </c>
      <c r="J243">
        <f t="shared" si="7"/>
        <v>0</v>
      </c>
      <c r="K243">
        <f t="shared" si="7"/>
        <v>0</v>
      </c>
      <c r="L243">
        <f t="shared" si="7"/>
        <v>1</v>
      </c>
      <c r="M243">
        <f t="shared" si="7"/>
        <v>0</v>
      </c>
      <c r="N243" cm="1">
        <f t="array" ref="N243">_xlfn.IFS(D243="Lunch",0,D243="Dinner",1)</f>
        <v>1</v>
      </c>
    </row>
    <row r="244" spans="1:14" x14ac:dyDescent="0.2">
      <c r="A244" t="s">
        <v>5</v>
      </c>
      <c r="B244" t="s">
        <v>2</v>
      </c>
      <c r="C244" t="s">
        <v>4</v>
      </c>
      <c r="D244" t="s">
        <v>0</v>
      </c>
      <c r="E244" s="18">
        <v>1.75</v>
      </c>
      <c r="F244">
        <v>2</v>
      </c>
      <c r="G244">
        <v>17.82</v>
      </c>
      <c r="H244" cm="1">
        <f t="array" ref="H244">_xlfn.IFS(A244="Female",0,A244="Male",1)</f>
        <v>1</v>
      </c>
      <c r="I244" cm="1">
        <f t="array" ref="I244">_xlfn.IFS(B244="No",0,B244="Yes",1)</f>
        <v>0</v>
      </c>
      <c r="J244">
        <f t="shared" si="7"/>
        <v>0</v>
      </c>
      <c r="K244">
        <f t="shared" si="7"/>
        <v>0</v>
      </c>
      <c r="L244">
        <f t="shared" si="7"/>
        <v>1</v>
      </c>
      <c r="M244">
        <f t="shared" si="7"/>
        <v>0</v>
      </c>
      <c r="N244" cm="1">
        <f t="array" ref="N244">_xlfn.IFS(D244="Lunch",0,D244="Dinner",1)</f>
        <v>1</v>
      </c>
    </row>
    <row r="245" spans="1:14" x14ac:dyDescent="0.2">
      <c r="A245" t="s">
        <v>3</v>
      </c>
      <c r="B245" t="s">
        <v>2</v>
      </c>
      <c r="C245" t="s">
        <v>1</v>
      </c>
      <c r="D245" t="s">
        <v>0</v>
      </c>
      <c r="E245" s="18">
        <v>3</v>
      </c>
      <c r="F245">
        <v>2</v>
      </c>
      <c r="G245">
        <v>18.78</v>
      </c>
      <c r="H245" cm="1">
        <f t="array" ref="H245">_xlfn.IFS(A245="Female",0,A245="Male",1)</f>
        <v>0</v>
      </c>
      <c r="I245" cm="1">
        <f t="array" ref="I245">_xlfn.IFS(B245="No",0,B245="Yes",1)</f>
        <v>0</v>
      </c>
      <c r="J245">
        <f t="shared" si="7"/>
        <v>1</v>
      </c>
      <c r="K245">
        <f t="shared" si="7"/>
        <v>0</v>
      </c>
      <c r="L245">
        <f t="shared" si="7"/>
        <v>0</v>
      </c>
      <c r="M245">
        <f t="shared" si="7"/>
        <v>0</v>
      </c>
      <c r="N245" cm="1">
        <f t="array" ref="N245">_xlfn.IFS(D245="Lunch",0,D245="Dinner",1)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4C6-BC2E-414A-A476-FFE868BC7B60}">
  <dimension ref="A1:I276"/>
  <sheetViews>
    <sheetView workbookViewId="0">
      <selection activeCell="F2" sqref="F2"/>
    </sheetView>
  </sheetViews>
  <sheetFormatPr baseColWidth="10" defaultRowHeight="15" x14ac:dyDescent="0.2"/>
  <cols>
    <col min="1" max="1" width="15.5" bestFit="1" customWidth="1"/>
    <col min="2" max="3" width="11" bestFit="1" customWidth="1"/>
    <col min="4" max="4" width="13.6640625" bestFit="1" customWidth="1"/>
    <col min="5" max="9" width="11" bestFit="1" customWidth="1"/>
  </cols>
  <sheetData>
    <row r="1" spans="1:9" x14ac:dyDescent="0.2">
      <c r="A1" t="s">
        <v>29</v>
      </c>
    </row>
    <row r="2" spans="1:9" ht="16" thickBot="1" x14ac:dyDescent="0.25"/>
    <row r="3" spans="1:9" x14ac:dyDescent="0.2">
      <c r="A3" s="15" t="s">
        <v>30</v>
      </c>
      <c r="B3" s="15"/>
    </row>
    <row r="4" spans="1:9" x14ac:dyDescent="0.2">
      <c r="A4" s="12" t="s">
        <v>31</v>
      </c>
      <c r="B4" s="16">
        <v>0.68562243488716768</v>
      </c>
    </row>
    <row r="5" spans="1:9" x14ac:dyDescent="0.2">
      <c r="A5" s="12" t="s">
        <v>32</v>
      </c>
      <c r="B5" s="16">
        <v>0.47007812322060855</v>
      </c>
    </row>
    <row r="6" spans="1:9" x14ac:dyDescent="0.2">
      <c r="A6" s="12" t="s">
        <v>33</v>
      </c>
      <c r="B6" s="21">
        <v>0.44778291039407608</v>
      </c>
    </row>
    <row r="7" spans="1:9" x14ac:dyDescent="0.2">
      <c r="A7" s="12" t="s">
        <v>34</v>
      </c>
      <c r="B7" s="16">
        <v>1.0242304198432617</v>
      </c>
    </row>
    <row r="8" spans="1:9" ht="16" thickBot="1" x14ac:dyDescent="0.25">
      <c r="A8" s="13" t="s">
        <v>35</v>
      </c>
      <c r="B8" s="13">
        <v>244</v>
      </c>
    </row>
    <row r="10" spans="1:9" ht="16" thickBot="1" x14ac:dyDescent="0.25">
      <c r="A10" t="s">
        <v>36</v>
      </c>
    </row>
    <row r="11" spans="1:9" x14ac:dyDescent="0.2">
      <c r="A11" s="14"/>
      <c r="B11" s="14" t="s">
        <v>41</v>
      </c>
      <c r="C11" s="14" t="s">
        <v>42</v>
      </c>
      <c r="D11" s="14" t="s">
        <v>43</v>
      </c>
      <c r="E11" s="14" t="s">
        <v>44</v>
      </c>
      <c r="F11" s="14" t="s">
        <v>45</v>
      </c>
    </row>
    <row r="12" spans="1:9" x14ac:dyDescent="0.2">
      <c r="A12" s="12" t="s">
        <v>37</v>
      </c>
      <c r="B12" s="12">
        <v>9</v>
      </c>
      <c r="C12" s="12">
        <v>218.68620811008935</v>
      </c>
      <c r="D12" s="12">
        <v>24.298467567787707</v>
      </c>
      <c r="E12" s="12">
        <v>26.057699209413705</v>
      </c>
      <c r="F12" s="12">
        <v>7.6923765809199541E-31</v>
      </c>
    </row>
    <row r="13" spans="1:9" x14ac:dyDescent="0.2">
      <c r="A13" s="12" t="s">
        <v>38</v>
      </c>
      <c r="B13" s="12">
        <v>235</v>
      </c>
      <c r="C13" s="12">
        <v>246.52626893909149</v>
      </c>
      <c r="D13" s="12">
        <v>1.0490479529323042</v>
      </c>
      <c r="E13" s="12"/>
      <c r="F13" s="12"/>
    </row>
    <row r="14" spans="1:9" ht="16" thickBot="1" x14ac:dyDescent="0.25">
      <c r="A14" s="13" t="s">
        <v>39</v>
      </c>
      <c r="B14" s="13">
        <v>244</v>
      </c>
      <c r="C14" s="13">
        <v>465.21247704918085</v>
      </c>
      <c r="D14" s="13"/>
      <c r="E14" s="13"/>
      <c r="F14" s="13"/>
    </row>
    <row r="15" spans="1:9" ht="16" thickBot="1" x14ac:dyDescent="0.25"/>
    <row r="16" spans="1:9" x14ac:dyDescent="0.2">
      <c r="A16" s="14"/>
      <c r="B16" s="14" t="s">
        <v>46</v>
      </c>
      <c r="C16" s="14" t="s">
        <v>34</v>
      </c>
      <c r="D16" s="14" t="s">
        <v>47</v>
      </c>
      <c r="E16" s="14" t="s">
        <v>48</v>
      </c>
      <c r="F16" s="14" t="s">
        <v>49</v>
      </c>
      <c r="G16" s="14" t="s">
        <v>50</v>
      </c>
      <c r="H16" s="14" t="s">
        <v>51</v>
      </c>
      <c r="I16" s="14" t="s">
        <v>52</v>
      </c>
    </row>
    <row r="17" spans="1:9" x14ac:dyDescent="0.2">
      <c r="A17" s="12" t="s">
        <v>40</v>
      </c>
      <c r="B17" s="16">
        <v>0.84646522425700754</v>
      </c>
      <c r="C17" s="16">
        <v>0.51099050090123543</v>
      </c>
      <c r="D17" s="16">
        <v>1.6565185121134236</v>
      </c>
      <c r="E17" s="21">
        <v>9.8951395614770718E-2</v>
      </c>
      <c r="F17" s="16">
        <v>-0.16024230329193576</v>
      </c>
      <c r="G17" s="16">
        <v>1.8531727518059509</v>
      </c>
      <c r="H17" s="16">
        <v>-0.16024230329193576</v>
      </c>
      <c r="I17" s="16">
        <v>1.8531727518059509</v>
      </c>
    </row>
    <row r="18" spans="1:9" x14ac:dyDescent="0.2">
      <c r="A18" s="12" t="s">
        <v>10</v>
      </c>
      <c r="B18" s="16">
        <v>0.17599200275350949</v>
      </c>
      <c r="C18" s="16">
        <v>8.9527742819476716E-2</v>
      </c>
      <c r="D18" s="16">
        <v>1.9657817477692794</v>
      </c>
      <c r="E18" s="21">
        <v>5.0501340226908498E-2</v>
      </c>
      <c r="F18" s="16">
        <v>-3.8750422729271069E-4</v>
      </c>
      <c r="G18" s="16">
        <v>0.35237150973431169</v>
      </c>
      <c r="H18" s="16">
        <v>-3.8750422729271069E-4</v>
      </c>
      <c r="I18" s="16">
        <v>0.35237150973431169</v>
      </c>
    </row>
    <row r="19" spans="1:9" x14ac:dyDescent="0.2">
      <c r="A19" s="12" t="s">
        <v>16</v>
      </c>
      <c r="B19" s="16">
        <v>9.4487005988739353E-2</v>
      </c>
      <c r="C19" s="16">
        <v>9.6013990993914691E-3</v>
      </c>
      <c r="D19" s="16">
        <v>9.8409622400476913</v>
      </c>
      <c r="E19" s="23">
        <v>2.3425259720156345E-19</v>
      </c>
      <c r="F19" s="16">
        <v>7.5571193011176291E-2</v>
      </c>
      <c r="G19" s="16">
        <v>0.11340281896630242</v>
      </c>
      <c r="H19" s="16">
        <v>7.5571193011176291E-2</v>
      </c>
      <c r="I19" s="16">
        <v>0.11340281896630242</v>
      </c>
    </row>
    <row r="20" spans="1:9" x14ac:dyDescent="0.2">
      <c r="A20" s="12" t="s">
        <v>27</v>
      </c>
      <c r="B20" s="16">
        <v>-3.2440940330165681E-2</v>
      </c>
      <c r="C20" s="16">
        <v>0.14161215788635251</v>
      </c>
      <c r="D20" s="16">
        <v>-0.22908301670115352</v>
      </c>
      <c r="E20" s="16">
        <v>0.81900363551880573</v>
      </c>
      <c r="F20" s="16">
        <v>-0.31143247752156838</v>
      </c>
      <c r="G20" s="16">
        <v>0.24655059686123704</v>
      </c>
      <c r="H20" s="16">
        <v>-0.31143247752156838</v>
      </c>
      <c r="I20" s="16">
        <v>0.24655059686123704</v>
      </c>
    </row>
    <row r="21" spans="1:9" x14ac:dyDescent="0.2">
      <c r="A21" s="12" t="s">
        <v>28</v>
      </c>
      <c r="B21" s="16">
        <v>-8.6408320163134031E-2</v>
      </c>
      <c r="C21" s="16">
        <v>0.14658707253313827</v>
      </c>
      <c r="D21" s="16">
        <v>-0.58946753400508833</v>
      </c>
      <c r="E21" s="16">
        <v>0.55611395856140711</v>
      </c>
      <c r="F21" s="16">
        <v>-0.37520098675909436</v>
      </c>
      <c r="G21" s="16">
        <v>0.20238434643282627</v>
      </c>
      <c r="H21" s="16">
        <v>-0.37520098675909436</v>
      </c>
      <c r="I21" s="16">
        <v>0.20238434643282627</v>
      </c>
    </row>
    <row r="22" spans="1:9" x14ac:dyDescent="0.2">
      <c r="A22" s="12" t="s">
        <v>1</v>
      </c>
      <c r="B22" s="16">
        <v>-0.13677853781230201</v>
      </c>
      <c r="C22" s="16">
        <v>0.4716963023593268</v>
      </c>
      <c r="D22" s="16">
        <v>-0.28997161336258986</v>
      </c>
      <c r="E22" s="16">
        <v>0.77209365055587986</v>
      </c>
      <c r="F22" s="16">
        <v>-1.0660721694250703</v>
      </c>
      <c r="G22" s="16">
        <v>0.79251509380046636</v>
      </c>
      <c r="H22" s="16">
        <v>-1.0660721694250703</v>
      </c>
      <c r="I22" s="16">
        <v>0.79251509380046636</v>
      </c>
    </row>
    <row r="23" spans="1:9" x14ac:dyDescent="0.2">
      <c r="A23" s="12" t="s">
        <v>8</v>
      </c>
      <c r="B23" s="16">
        <v>2.5480659781762321E-2</v>
      </c>
      <c r="C23" s="16">
        <v>0.32129778076582616</v>
      </c>
      <c r="D23" s="16">
        <v>7.9305433486120402E-2</v>
      </c>
      <c r="E23" s="16">
        <v>0.9368571745585399</v>
      </c>
      <c r="F23" s="16">
        <v>-0.60751133108940347</v>
      </c>
      <c r="G23" s="16">
        <v>0.65847265065292815</v>
      </c>
      <c r="H23" s="16">
        <v>-0.60751133108940347</v>
      </c>
      <c r="I23" s="16">
        <v>0.65847265065292815</v>
      </c>
    </row>
    <row r="24" spans="1:9" x14ac:dyDescent="0.2">
      <c r="A24" s="12" t="s">
        <v>4</v>
      </c>
      <c r="B24" s="16">
        <v>-9.597771660994403E-2</v>
      </c>
      <c r="C24" s="16">
        <v>0.16588158435322686</v>
      </c>
      <c r="D24" s="16">
        <v>-0.5785917525695311</v>
      </c>
      <c r="E24" s="16">
        <v>0.56341876941772262</v>
      </c>
      <c r="F24" s="16">
        <v>-0.42278269508921179</v>
      </c>
      <c r="G24" s="16">
        <v>0.23082726186932373</v>
      </c>
      <c r="H24" s="16">
        <v>-0.42278269508921179</v>
      </c>
      <c r="I24" s="16">
        <v>0.23082726186932373</v>
      </c>
    </row>
    <row r="25" spans="1:9" x14ac:dyDescent="0.2">
      <c r="A25" s="12" t="s">
        <v>9</v>
      </c>
      <c r="B25" s="16">
        <v>0</v>
      </c>
      <c r="C25" s="16">
        <v>0</v>
      </c>
      <c r="D25" s="22">
        <v>65535</v>
      </c>
      <c r="E25" s="16" t="e">
        <v>#NUM!</v>
      </c>
      <c r="F25" s="16">
        <v>0</v>
      </c>
      <c r="G25" s="16">
        <v>0</v>
      </c>
      <c r="H25" s="16">
        <v>0</v>
      </c>
      <c r="I25" s="16">
        <v>0</v>
      </c>
    </row>
    <row r="26" spans="1:9" ht="16" thickBot="1" x14ac:dyDescent="0.25">
      <c r="A26" s="13" t="s">
        <v>57</v>
      </c>
      <c r="B26" s="19">
        <v>-6.8128601061560642E-2</v>
      </c>
      <c r="C26" s="19">
        <v>0.44461685756811203</v>
      </c>
      <c r="D26" s="19">
        <v>-0.1532299099818181</v>
      </c>
      <c r="E26" s="19" t="e">
        <v>#NUM!</v>
      </c>
      <c r="F26" s="19">
        <v>-0.94407274601052316</v>
      </c>
      <c r="G26" s="19">
        <v>0.80781554388740184</v>
      </c>
      <c r="H26" s="19">
        <v>-0.94407274601052316</v>
      </c>
      <c r="I26" s="19">
        <v>0.80781554388740184</v>
      </c>
    </row>
    <row r="30" spans="1:9" x14ac:dyDescent="0.2">
      <c r="A30" t="s">
        <v>53</v>
      </c>
      <c r="F30" t="s">
        <v>59</v>
      </c>
    </row>
    <row r="31" spans="1:9" ht="16" thickBot="1" x14ac:dyDescent="0.25"/>
    <row r="32" spans="1:9" x14ac:dyDescent="0.2">
      <c r="A32" s="14" t="s">
        <v>54</v>
      </c>
      <c r="B32" s="14" t="s">
        <v>56</v>
      </c>
      <c r="C32" s="14" t="s">
        <v>55</v>
      </c>
      <c r="D32" s="14" t="s">
        <v>58</v>
      </c>
      <c r="F32" s="14" t="s">
        <v>60</v>
      </c>
      <c r="G32" s="14" t="s">
        <v>15</v>
      </c>
    </row>
    <row r="33" spans="1:7" x14ac:dyDescent="0.2">
      <c r="A33" s="12">
        <v>1</v>
      </c>
      <c r="B33" s="12">
        <v>2.7356548604511475</v>
      </c>
      <c r="C33" s="12">
        <v>-1.7256548604511475</v>
      </c>
      <c r="D33" s="12">
        <v>-1.7167902995703914</v>
      </c>
      <c r="F33" s="12">
        <v>0.20491803278688525</v>
      </c>
      <c r="G33" s="12">
        <v>1</v>
      </c>
    </row>
    <row r="34" spans="1:7" x14ac:dyDescent="0.2">
      <c r="A34" s="12">
        <v>2</v>
      </c>
      <c r="B34" s="12">
        <v>2.2508673330493747</v>
      </c>
      <c r="C34" s="12">
        <v>-0.59086733304937478</v>
      </c>
      <c r="D34" s="12">
        <v>-0.58783209143397042</v>
      </c>
      <c r="F34" s="12">
        <v>0.61475409836065575</v>
      </c>
      <c r="G34" s="12">
        <v>1</v>
      </c>
    </row>
    <row r="35" spans="1:7" x14ac:dyDescent="0.2">
      <c r="A35" s="12">
        <v>3</v>
      </c>
      <c r="B35" s="12">
        <v>3.2590436869492234</v>
      </c>
      <c r="C35" s="12">
        <v>0.24095631305077658</v>
      </c>
      <c r="D35" s="12">
        <v>0.23971853836268933</v>
      </c>
      <c r="F35" s="12">
        <v>1.0245901639344264</v>
      </c>
      <c r="G35" s="12">
        <v>1</v>
      </c>
    </row>
    <row r="36" spans="1:7" x14ac:dyDescent="0.2">
      <c r="A36" s="12">
        <v>4</v>
      </c>
      <c r="B36" s="12">
        <v>3.3353319901856482</v>
      </c>
      <c r="C36" s="12">
        <v>-2.5331990185648134E-2</v>
      </c>
      <c r="D36" s="12">
        <v>-2.5201861633074946E-2</v>
      </c>
      <c r="F36" s="12">
        <v>1.4344262295081966</v>
      </c>
      <c r="G36" s="12">
        <v>1</v>
      </c>
    </row>
    <row r="37" spans="1:7" x14ac:dyDescent="0.2">
      <c r="A37" s="12">
        <v>5</v>
      </c>
      <c r="B37" s="12">
        <v>3.8057401114725855</v>
      </c>
      <c r="C37" s="12">
        <v>-0.19574011147258563</v>
      </c>
      <c r="D37" s="12">
        <v>-0.19473460905450587</v>
      </c>
      <c r="F37" s="12">
        <v>1.8442622950819674</v>
      </c>
      <c r="G37" s="12">
        <v>1.01</v>
      </c>
    </row>
    <row r="38" spans="1:7" x14ac:dyDescent="0.2">
      <c r="A38" s="12">
        <v>6</v>
      </c>
      <c r="B38" s="12">
        <v>3.8394400753345375</v>
      </c>
      <c r="C38" s="12">
        <v>0.8705599246654625</v>
      </c>
      <c r="D38" s="12">
        <v>0.86608792297531811</v>
      </c>
      <c r="F38" s="12">
        <v>2.2540983606557381</v>
      </c>
      <c r="G38" s="12">
        <v>1.1000000000000001</v>
      </c>
    </row>
    <row r="39" spans="1:7" x14ac:dyDescent="0.2">
      <c r="A39" s="12">
        <v>7</v>
      </c>
      <c r="B39" s="12">
        <v>1.9265307308935442</v>
      </c>
      <c r="C39" s="12">
        <v>7.3469269106455792E-2</v>
      </c>
      <c r="D39" s="12">
        <v>7.3091862926468812E-2</v>
      </c>
      <c r="F39" s="12">
        <v>2.6639344262295084</v>
      </c>
      <c r="G39" s="12">
        <v>1.17</v>
      </c>
    </row>
    <row r="40" spans="1:7" x14ac:dyDescent="0.2">
      <c r="A40" s="12">
        <v>8</v>
      </c>
      <c r="B40" s="12">
        <v>3.9896744148566321</v>
      </c>
      <c r="C40" s="12">
        <v>-0.86967441485663199</v>
      </c>
      <c r="D40" s="12">
        <v>-0.86520696196462255</v>
      </c>
      <c r="F40" s="12">
        <v>3.0737704918032787</v>
      </c>
      <c r="G40" s="12">
        <v>1.25</v>
      </c>
    </row>
    <row r="41" spans="1:7" x14ac:dyDescent="0.2">
      <c r="A41" s="12">
        <v>9</v>
      </c>
      <c r="B41" s="12">
        <v>2.5189642584429399</v>
      </c>
      <c r="C41" s="12">
        <v>-0.55896425844293995</v>
      </c>
      <c r="D41" s="12">
        <v>-0.55609290055284677</v>
      </c>
      <c r="F41" s="12">
        <v>3.4836065573770494</v>
      </c>
      <c r="G41" s="12">
        <v>1.25</v>
      </c>
    </row>
    <row r="42" spans="1:7" x14ac:dyDescent="0.2">
      <c r="A42" s="12">
        <v>10</v>
      </c>
      <c r="B42" s="12">
        <v>2.4943976368858678</v>
      </c>
      <c r="C42" s="12">
        <v>0.73560236311413219</v>
      </c>
      <c r="D42" s="12">
        <v>0.73182362839649084</v>
      </c>
      <c r="F42" s="12">
        <v>3.8934426229508201</v>
      </c>
      <c r="G42" s="12">
        <v>1.25</v>
      </c>
    </row>
    <row r="43" spans="1:7" x14ac:dyDescent="0.2">
      <c r="A43" s="12">
        <v>11</v>
      </c>
      <c r="B43" s="12">
        <v>2.0682612398766533</v>
      </c>
      <c r="C43" s="12">
        <v>-0.35826123987665337</v>
      </c>
      <c r="D43" s="12">
        <v>-0.35642087848986281</v>
      </c>
      <c r="F43" s="12">
        <v>4.3032786885245908</v>
      </c>
      <c r="G43" s="12">
        <v>1.32</v>
      </c>
    </row>
    <row r="44" spans="1:7" x14ac:dyDescent="0.2">
      <c r="A44" s="12">
        <v>12</v>
      </c>
      <c r="B44" s="12">
        <v>4.8139164653724347</v>
      </c>
      <c r="C44" s="12">
        <v>0.18608353462756533</v>
      </c>
      <c r="D44" s="12">
        <v>0.18512763732769558</v>
      </c>
      <c r="F44" s="12">
        <v>4.7131147540983607</v>
      </c>
      <c r="G44" s="12">
        <v>1.36</v>
      </c>
    </row>
    <row r="45" spans="1:7" x14ac:dyDescent="0.2">
      <c r="A45" s="12">
        <v>13</v>
      </c>
      <c r="B45" s="12">
        <v>2.554869320718661</v>
      </c>
      <c r="C45" s="12">
        <v>-0.98486932071866096</v>
      </c>
      <c r="D45" s="12">
        <v>-0.97981012014896129</v>
      </c>
      <c r="F45" s="12">
        <v>5.1229508196721314</v>
      </c>
      <c r="G45" s="12">
        <v>1.44</v>
      </c>
    </row>
    <row r="46" spans="1:7" x14ac:dyDescent="0.2">
      <c r="A46" s="12">
        <v>14</v>
      </c>
      <c r="B46" s="12">
        <v>3.1912592142517853</v>
      </c>
      <c r="C46" s="12">
        <v>-0.19125921425178527</v>
      </c>
      <c r="D46" s="12">
        <v>-0.19027672987000263</v>
      </c>
      <c r="F46" s="12">
        <v>5.5327868852459021</v>
      </c>
      <c r="G46" s="12">
        <v>1.44</v>
      </c>
    </row>
    <row r="47" spans="1:7" x14ac:dyDescent="0.2">
      <c r="A47" s="12">
        <v>15</v>
      </c>
      <c r="B47" s="12">
        <v>2.5315629275154703</v>
      </c>
      <c r="C47" s="12">
        <v>0.48843707248452972</v>
      </c>
      <c r="D47" s="12">
        <v>0.48592800751175441</v>
      </c>
      <c r="F47" s="12">
        <v>5.942622950819672</v>
      </c>
      <c r="G47" s="12">
        <v>1.45</v>
      </c>
    </row>
    <row r="48" spans="1:7" x14ac:dyDescent="0.2">
      <c r="A48" s="12">
        <v>16</v>
      </c>
      <c r="B48" s="12">
        <v>3.1369092776092953</v>
      </c>
      <c r="C48" s="12">
        <v>0.78309072239070465</v>
      </c>
      <c r="D48" s="12">
        <v>0.77906804349767678</v>
      </c>
      <c r="F48" s="12">
        <v>6.3524590163934427</v>
      </c>
      <c r="G48" s="12">
        <v>1.47</v>
      </c>
    </row>
    <row r="49" spans="1:7" x14ac:dyDescent="0.2">
      <c r="A49" s="12">
        <v>17</v>
      </c>
      <c r="B49" s="12">
        <v>2.2823634033196529</v>
      </c>
      <c r="C49" s="12">
        <v>-0.612363403319653</v>
      </c>
      <c r="D49" s="12">
        <v>-0.60921773798744694</v>
      </c>
      <c r="F49" s="12">
        <v>6.7622950819672134</v>
      </c>
      <c r="G49" s="12">
        <v>1.48</v>
      </c>
    </row>
    <row r="50" spans="1:7" x14ac:dyDescent="0.2">
      <c r="A50" s="12">
        <v>18</v>
      </c>
      <c r="B50" s="12">
        <v>2.8130650186823738</v>
      </c>
      <c r="C50" s="12">
        <v>0.89693498131762617</v>
      </c>
      <c r="D50" s="12">
        <v>0.8923274929199223</v>
      </c>
      <c r="F50" s="12">
        <v>7.1721311475409841</v>
      </c>
      <c r="G50" s="12">
        <v>1.5</v>
      </c>
    </row>
    <row r="51" spans="1:7" x14ac:dyDescent="0.2">
      <c r="A51" s="12">
        <v>19</v>
      </c>
      <c r="B51" s="12">
        <v>2.9097571230848818</v>
      </c>
      <c r="C51" s="12">
        <v>0.59024287691511823</v>
      </c>
      <c r="D51" s="12">
        <v>0.58721084308450688</v>
      </c>
      <c r="F51" s="12">
        <v>7.5819672131147549</v>
      </c>
      <c r="G51" s="12">
        <v>1.5</v>
      </c>
    </row>
    <row r="52" spans="1:7" x14ac:dyDescent="0.2">
      <c r="A52" s="12">
        <v>20</v>
      </c>
      <c r="B52" s="12">
        <v>3.1290506481833336</v>
      </c>
      <c r="C52" s="12">
        <v>0.22094935181666653</v>
      </c>
      <c r="D52" s="12">
        <v>0.21981435140283501</v>
      </c>
      <c r="F52" s="12">
        <v>7.9918032786885247</v>
      </c>
      <c r="G52" s="12">
        <v>1.5</v>
      </c>
    </row>
    <row r="53" spans="1:7" x14ac:dyDescent="0.2">
      <c r="A53" s="12">
        <v>21</v>
      </c>
      <c r="B53" s="12">
        <v>2.6951091190805658</v>
      </c>
      <c r="C53" s="12">
        <v>1.3848908809194342</v>
      </c>
      <c r="D53" s="12">
        <v>1.3777767992983245</v>
      </c>
      <c r="F53" s="12">
        <v>8.4016393442622963</v>
      </c>
      <c r="G53" s="12">
        <v>1.5</v>
      </c>
    </row>
    <row r="54" spans="1:7" x14ac:dyDescent="0.2">
      <c r="A54" s="12">
        <v>22</v>
      </c>
      <c r="B54" s="12">
        <v>2.9514842636040428</v>
      </c>
      <c r="C54" s="12">
        <v>-0.20148426360404281</v>
      </c>
      <c r="D54" s="12">
        <v>-0.20044925390299204</v>
      </c>
      <c r="F54" s="12">
        <v>8.8114754098360653</v>
      </c>
      <c r="G54" s="12">
        <v>1.5</v>
      </c>
    </row>
    <row r="55" spans="1:7" x14ac:dyDescent="0.2">
      <c r="A55" s="12">
        <v>23</v>
      </c>
      <c r="B55" s="12">
        <v>2.5244029965349415</v>
      </c>
      <c r="C55" s="12">
        <v>-0.29440299653494151</v>
      </c>
      <c r="D55" s="12">
        <v>-0.29289067020244491</v>
      </c>
      <c r="F55" s="12">
        <v>9.221311475409836</v>
      </c>
      <c r="G55" s="12">
        <v>1.5</v>
      </c>
    </row>
    <row r="56" spans="1:7" x14ac:dyDescent="0.2">
      <c r="A56" s="12">
        <v>24</v>
      </c>
      <c r="B56" s="12">
        <v>5.0785637533454802</v>
      </c>
      <c r="C56" s="12">
        <v>2.5014362466545199</v>
      </c>
      <c r="D56" s="12">
        <v>2.4885865543979802</v>
      </c>
      <c r="F56" s="12">
        <v>9.6311475409836067</v>
      </c>
      <c r="G56" s="12">
        <v>1.5</v>
      </c>
    </row>
    <row r="57" spans="1:7" x14ac:dyDescent="0.2">
      <c r="A57" s="12">
        <v>25</v>
      </c>
      <c r="B57" s="12">
        <v>2.8746344304591704</v>
      </c>
      <c r="C57" s="12">
        <v>0.30536556954082972</v>
      </c>
      <c r="D57" s="12">
        <v>0.3037969292848206</v>
      </c>
      <c r="F57" s="12">
        <v>10.040983606557377</v>
      </c>
      <c r="G57" s="12">
        <v>1.5</v>
      </c>
    </row>
    <row r="58" spans="1:7" x14ac:dyDescent="0.2">
      <c r="A58" s="12">
        <v>26</v>
      </c>
      <c r="B58" s="12">
        <v>3.0366995539288228</v>
      </c>
      <c r="C58" s="12">
        <v>-0.69669955392882299</v>
      </c>
      <c r="D58" s="12">
        <v>-0.69312066005326367</v>
      </c>
      <c r="F58" s="12">
        <v>10.450819672131148</v>
      </c>
      <c r="G58" s="12">
        <v>1.5</v>
      </c>
    </row>
    <row r="59" spans="1:7" x14ac:dyDescent="0.2">
      <c r="A59" s="12">
        <v>27</v>
      </c>
      <c r="B59" s="12">
        <v>2.2651932418318013</v>
      </c>
      <c r="C59" s="12">
        <v>-0.26519324183180126</v>
      </c>
      <c r="D59" s="12">
        <v>-0.26383096384026333</v>
      </c>
      <c r="F59" s="12">
        <v>10.860655737704919</v>
      </c>
      <c r="G59" s="12">
        <v>1.56</v>
      </c>
    </row>
    <row r="60" spans="1:7" x14ac:dyDescent="0.2">
      <c r="A60" s="12">
        <v>28</v>
      </c>
      <c r="B60" s="12">
        <v>2.2009420777594584</v>
      </c>
      <c r="C60" s="12">
        <v>-0.20094207775945838</v>
      </c>
      <c r="D60" s="12">
        <v>-0.19990985322683158</v>
      </c>
      <c r="F60" s="12">
        <v>11.27049180327869</v>
      </c>
      <c r="G60" s="12">
        <v>1.57</v>
      </c>
    </row>
    <row r="61" spans="1:7" x14ac:dyDescent="0.2">
      <c r="A61" s="12">
        <v>29</v>
      </c>
      <c r="B61" s="12">
        <v>3.0522700017180004</v>
      </c>
      <c r="C61" s="12">
        <v>1.2477299982819994</v>
      </c>
      <c r="D61" s="12">
        <v>1.2413205019302058</v>
      </c>
      <c r="F61" s="12">
        <v>11.680327868852459</v>
      </c>
      <c r="G61" s="12">
        <v>1.58</v>
      </c>
    </row>
    <row r="62" spans="1:7" x14ac:dyDescent="0.2">
      <c r="A62" s="12">
        <v>30</v>
      </c>
      <c r="B62" s="12">
        <v>2.89101257977125</v>
      </c>
      <c r="C62" s="12">
        <v>0.10898742022874996</v>
      </c>
      <c r="D62" s="12">
        <v>0.10842755994382501</v>
      </c>
      <c r="F62" s="12">
        <v>12.090163934426229</v>
      </c>
      <c r="G62" s="12">
        <v>1.61</v>
      </c>
    </row>
    <row r="63" spans="1:7" x14ac:dyDescent="0.2">
      <c r="A63" s="12">
        <v>31</v>
      </c>
      <c r="B63" s="12">
        <v>1.9042528789548172</v>
      </c>
      <c r="C63" s="12">
        <v>-0.45425287895481725</v>
      </c>
      <c r="D63" s="12">
        <v>-0.45191941564587901</v>
      </c>
      <c r="F63" s="12">
        <v>12.5</v>
      </c>
      <c r="G63" s="12">
        <v>1.63</v>
      </c>
    </row>
    <row r="64" spans="1:7" x14ac:dyDescent="0.2">
      <c r="A64" s="12">
        <v>32</v>
      </c>
      <c r="B64" s="12">
        <v>3.0877225371627426</v>
      </c>
      <c r="C64" s="12">
        <v>-0.58772253716274259</v>
      </c>
      <c r="D64" s="12">
        <v>-0.58470345013029301</v>
      </c>
      <c r="F64" s="12">
        <v>12.909836065573771</v>
      </c>
      <c r="G64" s="12">
        <v>1.64</v>
      </c>
    </row>
    <row r="65" spans="1:7" x14ac:dyDescent="0.2">
      <c r="A65" s="12">
        <v>33</v>
      </c>
      <c r="B65" s="12">
        <v>2.4573172222829363</v>
      </c>
      <c r="C65" s="12">
        <v>0.54268277771706375</v>
      </c>
      <c r="D65" s="12">
        <v>0.53989505658448855</v>
      </c>
      <c r="F65" s="12">
        <v>13.319672131147541</v>
      </c>
      <c r="G65" s="12">
        <v>1.66</v>
      </c>
    </row>
    <row r="66" spans="1:7" x14ac:dyDescent="0.2">
      <c r="A66" s="12">
        <v>34</v>
      </c>
      <c r="B66" s="12">
        <v>3.3412630715065581</v>
      </c>
      <c r="C66" s="12">
        <v>-0.89126307150655792</v>
      </c>
      <c r="D66" s="12">
        <v>-0.88668471928838954</v>
      </c>
      <c r="F66" s="12">
        <v>13.729508196721312</v>
      </c>
      <c r="G66" s="12">
        <v>1.67</v>
      </c>
    </row>
    <row r="67" spans="1:7" x14ac:dyDescent="0.2">
      <c r="A67" s="12">
        <v>35</v>
      </c>
      <c r="B67" s="12">
        <v>2.6818809382421418</v>
      </c>
      <c r="C67" s="12">
        <v>0.58811906175785822</v>
      </c>
      <c r="D67" s="12">
        <v>0.58509793780800723</v>
      </c>
      <c r="F67" s="12">
        <v>14.139344262295083</v>
      </c>
      <c r="G67" s="12">
        <v>1.68</v>
      </c>
    </row>
    <row r="68" spans="1:7" x14ac:dyDescent="0.2">
      <c r="A68" s="12">
        <v>36</v>
      </c>
      <c r="B68" s="12">
        <v>3.4512513386049339</v>
      </c>
      <c r="C68" s="12">
        <v>0.14874866139506615</v>
      </c>
      <c r="D68" s="12">
        <v>0.14798455056671497</v>
      </c>
      <c r="F68" s="12">
        <v>14.549180327868854</v>
      </c>
      <c r="G68" s="12">
        <v>1.71</v>
      </c>
    </row>
    <row r="69" spans="1:7" x14ac:dyDescent="0.2">
      <c r="A69" s="12">
        <v>37</v>
      </c>
      <c r="B69" s="12">
        <v>2.7189770421922046</v>
      </c>
      <c r="C69" s="12">
        <v>-0.7189770421922046</v>
      </c>
      <c r="D69" s="12">
        <v>-0.71528371051363682</v>
      </c>
      <c r="F69" s="12">
        <v>14.959016393442624</v>
      </c>
      <c r="G69" s="12">
        <v>1.73</v>
      </c>
    </row>
    <row r="70" spans="1:7" x14ac:dyDescent="0.2">
      <c r="A70" s="12">
        <v>38</v>
      </c>
      <c r="B70" s="12">
        <v>2.8099999262353887</v>
      </c>
      <c r="C70" s="12">
        <v>0.26000007376461109</v>
      </c>
      <c r="D70" s="12">
        <v>0.25866447269181897</v>
      </c>
      <c r="F70" s="12">
        <v>15.368852459016393</v>
      </c>
      <c r="G70" s="12">
        <v>1.75</v>
      </c>
    </row>
    <row r="71" spans="1:7" x14ac:dyDescent="0.2">
      <c r="A71" s="12">
        <v>39</v>
      </c>
      <c r="B71" s="12">
        <v>2.9438561164454042</v>
      </c>
      <c r="C71" s="12">
        <v>-0.63385611644540418</v>
      </c>
      <c r="D71" s="12">
        <v>-0.63060004464179853</v>
      </c>
      <c r="F71" s="12">
        <v>15.778688524590164</v>
      </c>
      <c r="G71" s="12">
        <v>1.76</v>
      </c>
    </row>
    <row r="72" spans="1:7" x14ac:dyDescent="0.2">
      <c r="A72" s="12">
        <v>40</v>
      </c>
      <c r="B72" s="12">
        <v>4.1325026517837449</v>
      </c>
      <c r="C72" s="12">
        <v>0.86749734821625513</v>
      </c>
      <c r="D72" s="12">
        <v>0.86304107875392067</v>
      </c>
      <c r="F72" s="12">
        <v>16.188524590163933</v>
      </c>
      <c r="G72" s="12">
        <v>1.8</v>
      </c>
    </row>
    <row r="73" spans="1:7" x14ac:dyDescent="0.2">
      <c r="A73" s="12">
        <v>41</v>
      </c>
      <c r="B73" s="12">
        <v>2.6934655505752452</v>
      </c>
      <c r="C73" s="12">
        <v>-0.45346555057524496</v>
      </c>
      <c r="D73" s="12">
        <v>-0.45113613171373002</v>
      </c>
      <c r="F73" s="12">
        <v>16.598360655737707</v>
      </c>
      <c r="G73" s="12">
        <v>1.83</v>
      </c>
    </row>
    <row r="74" spans="1:7" x14ac:dyDescent="0.2">
      <c r="A74" s="12">
        <v>42</v>
      </c>
      <c r="B74" s="12">
        <v>2.7476228129356897</v>
      </c>
      <c r="C74" s="12">
        <v>-0.20762281293568963</v>
      </c>
      <c r="D74" s="12">
        <v>-0.20655626996253618</v>
      </c>
      <c r="F74" s="12">
        <v>17.008196721311474</v>
      </c>
      <c r="G74" s="12">
        <v>1.92</v>
      </c>
    </row>
    <row r="75" spans="1:7" x14ac:dyDescent="0.2">
      <c r="A75" s="12">
        <v>43</v>
      </c>
      <c r="B75" s="12">
        <v>2.4150285518553267</v>
      </c>
      <c r="C75" s="12">
        <v>0.64497144814467333</v>
      </c>
      <c r="D75" s="12">
        <v>0.64165827770749029</v>
      </c>
      <c r="F75" s="12">
        <v>17.418032786885245</v>
      </c>
      <c r="G75" s="12">
        <v>1.96</v>
      </c>
    </row>
    <row r="76" spans="1:7" x14ac:dyDescent="0.2">
      <c r="A76" s="12">
        <v>44</v>
      </c>
      <c r="B76" s="12">
        <v>2.0125139063432971</v>
      </c>
      <c r="C76" s="12">
        <v>-0.69251390634329701</v>
      </c>
      <c r="D76" s="12">
        <v>-0.68895651382858203</v>
      </c>
      <c r="F76" s="12">
        <v>17.827868852459016</v>
      </c>
      <c r="G76" s="12">
        <v>1.97</v>
      </c>
    </row>
    <row r="77" spans="1:7" x14ac:dyDescent="0.2">
      <c r="A77" s="12">
        <v>45</v>
      </c>
      <c r="B77" s="12">
        <v>4.3222686759369955</v>
      </c>
      <c r="C77" s="12">
        <v>1.2777313240630042</v>
      </c>
      <c r="D77" s="12">
        <v>1.2711677131284025</v>
      </c>
      <c r="F77" s="12">
        <v>18.237704918032787</v>
      </c>
      <c r="G77" s="12">
        <v>1.98</v>
      </c>
    </row>
    <row r="78" spans="1:7" x14ac:dyDescent="0.2">
      <c r="A78" s="12">
        <v>46</v>
      </c>
      <c r="B78" s="12">
        <v>2.826047027906343</v>
      </c>
      <c r="C78" s="12">
        <v>0.17395297209365701</v>
      </c>
      <c r="D78" s="12">
        <v>0.17305938859277692</v>
      </c>
      <c r="F78" s="12">
        <v>18.647540983606557</v>
      </c>
      <c r="G78" s="12">
        <v>2</v>
      </c>
    </row>
    <row r="79" spans="1:7" x14ac:dyDescent="0.2">
      <c r="A79" s="12">
        <v>47</v>
      </c>
      <c r="B79" s="12">
        <v>3.1983258315019762</v>
      </c>
      <c r="C79" s="12">
        <v>1.8016741684980238</v>
      </c>
      <c r="D79" s="12">
        <v>1.7924191020765952</v>
      </c>
      <c r="F79" s="12">
        <v>19.057377049180328</v>
      </c>
      <c r="G79" s="12">
        <v>2</v>
      </c>
    </row>
    <row r="80" spans="1:7" x14ac:dyDescent="0.2">
      <c r="A80" s="12">
        <v>48</v>
      </c>
      <c r="B80" s="12">
        <v>4.511242687914474</v>
      </c>
      <c r="C80" s="12">
        <v>1.488757312085526</v>
      </c>
      <c r="D80" s="12">
        <v>1.4811096763200504</v>
      </c>
      <c r="F80" s="12">
        <v>19.467213114754099</v>
      </c>
      <c r="G80" s="12">
        <v>2</v>
      </c>
    </row>
    <row r="81" spans="1:7" x14ac:dyDescent="0.2">
      <c r="A81" s="12">
        <v>49</v>
      </c>
      <c r="B81" s="12">
        <v>3.971475712104318</v>
      </c>
      <c r="C81" s="12">
        <v>-1.9214757121043182</v>
      </c>
      <c r="D81" s="12">
        <v>-1.91160523404917</v>
      </c>
      <c r="F81" s="12">
        <v>19.877049180327869</v>
      </c>
      <c r="G81" s="12">
        <v>2</v>
      </c>
    </row>
    <row r="82" spans="1:7" x14ac:dyDescent="0.2">
      <c r="A82" s="12">
        <v>50</v>
      </c>
      <c r="B82" s="12">
        <v>2.8024252764091582</v>
      </c>
      <c r="C82" s="12">
        <v>0.19757472359084183</v>
      </c>
      <c r="D82" s="12">
        <v>0.19655979690653852</v>
      </c>
      <c r="F82" s="12">
        <v>20.28688524590164</v>
      </c>
      <c r="G82" s="12">
        <v>2</v>
      </c>
    </row>
    <row r="83" spans="1:7" x14ac:dyDescent="0.2">
      <c r="A83" s="12">
        <v>51</v>
      </c>
      <c r="B83" s="12">
        <v>2.2827467434710917</v>
      </c>
      <c r="C83" s="12">
        <v>0.21725325652890826</v>
      </c>
      <c r="D83" s="12">
        <v>0.21613724268211879</v>
      </c>
      <c r="F83" s="12">
        <v>20.696721311475411</v>
      </c>
      <c r="G83" s="12">
        <v>2</v>
      </c>
    </row>
    <row r="84" spans="1:7" x14ac:dyDescent="0.2">
      <c r="A84" s="12">
        <v>52</v>
      </c>
      <c r="B84" s="12">
        <v>2.1025919203265939</v>
      </c>
      <c r="C84" s="12">
        <v>0.49740807967340617</v>
      </c>
      <c r="D84" s="12">
        <v>0.49485293130283792</v>
      </c>
      <c r="F84" s="12">
        <v>21.106557377049182</v>
      </c>
      <c r="G84" s="12">
        <v>2</v>
      </c>
    </row>
    <row r="85" spans="1:7" x14ac:dyDescent="0.2">
      <c r="A85" s="12">
        <v>53</v>
      </c>
      <c r="B85" s="12">
        <v>4.771397312677502</v>
      </c>
      <c r="C85" s="12">
        <v>0.42860268732249818</v>
      </c>
      <c r="D85" s="12">
        <v>0.4264009871433368</v>
      </c>
      <c r="F85" s="12">
        <v>21.516393442622952</v>
      </c>
      <c r="G85" s="12">
        <v>2</v>
      </c>
    </row>
    <row r="86" spans="1:7" x14ac:dyDescent="0.2">
      <c r="A86" s="12">
        <v>54</v>
      </c>
      <c r="B86" s="12">
        <v>2.0370805279003696</v>
      </c>
      <c r="C86" s="12">
        <v>-0.47708052790036959</v>
      </c>
      <c r="D86" s="12">
        <v>-0.4746298006538503</v>
      </c>
      <c r="F86" s="12">
        <v>21.926229508196723</v>
      </c>
      <c r="G86" s="12">
        <v>2</v>
      </c>
    </row>
    <row r="87" spans="1:7" x14ac:dyDescent="0.2">
      <c r="A87" s="12">
        <v>55</v>
      </c>
      <c r="B87" s="12">
        <v>3.8649515669514969</v>
      </c>
      <c r="C87" s="12">
        <v>0.47504843304850297</v>
      </c>
      <c r="D87" s="12">
        <v>0.47260814452234584</v>
      </c>
      <c r="F87" s="12">
        <v>22.336065573770494</v>
      </c>
      <c r="G87" s="12">
        <v>2</v>
      </c>
    </row>
    <row r="88" spans="1:7" x14ac:dyDescent="0.2">
      <c r="A88" s="12">
        <v>56</v>
      </c>
      <c r="B88" s="12">
        <v>2.9394314350928301</v>
      </c>
      <c r="C88" s="12">
        <v>0.57056856490716967</v>
      </c>
      <c r="D88" s="12">
        <v>0.56763759655643997</v>
      </c>
      <c r="F88" s="12">
        <v>22.745901639344265</v>
      </c>
      <c r="G88" s="12">
        <v>2</v>
      </c>
    </row>
    <row r="89" spans="1:7" x14ac:dyDescent="0.2">
      <c r="A89" s="12">
        <v>57</v>
      </c>
      <c r="B89" s="12">
        <v>4.8589287547382236</v>
      </c>
      <c r="C89" s="12">
        <v>-1.8589287547382236</v>
      </c>
      <c r="D89" s="12">
        <v>-1.8493795757586813</v>
      </c>
      <c r="F89" s="12">
        <v>23.155737704918032</v>
      </c>
      <c r="G89" s="12">
        <v>2</v>
      </c>
    </row>
    <row r="90" spans="1:7" x14ac:dyDescent="0.2">
      <c r="A90" s="12">
        <v>58</v>
      </c>
      <c r="B90" s="12">
        <v>3.5297447402551279</v>
      </c>
      <c r="C90" s="12">
        <v>-2.0297447402551279</v>
      </c>
      <c r="D90" s="12">
        <v>-2.0193180922418152</v>
      </c>
      <c r="F90" s="12">
        <v>23.565573770491802</v>
      </c>
      <c r="G90" s="12">
        <v>2</v>
      </c>
    </row>
    <row r="91" spans="1:7" x14ac:dyDescent="0.2">
      <c r="A91" s="12">
        <v>59</v>
      </c>
      <c r="B91" s="12">
        <v>1.9775275989126526</v>
      </c>
      <c r="C91" s="12">
        <v>-0.21752759891265261</v>
      </c>
      <c r="D91" s="12">
        <v>-0.21641017578940897</v>
      </c>
      <c r="F91" s="12">
        <v>23.975409836065573</v>
      </c>
      <c r="G91" s="12">
        <v>2</v>
      </c>
    </row>
    <row r="92" spans="1:7" x14ac:dyDescent="0.2">
      <c r="A92" s="12">
        <v>60</v>
      </c>
      <c r="B92" s="12">
        <v>5.9147737563458236</v>
      </c>
      <c r="C92" s="12">
        <v>0.81522624365417684</v>
      </c>
      <c r="D92" s="12">
        <v>0.81103848697462078</v>
      </c>
      <c r="F92" s="12">
        <v>24.385245901639344</v>
      </c>
      <c r="G92" s="12">
        <v>2</v>
      </c>
    </row>
    <row r="93" spans="1:7" x14ac:dyDescent="0.2">
      <c r="A93" s="12">
        <v>61</v>
      </c>
      <c r="B93" s="12">
        <v>2.8326350031107439</v>
      </c>
      <c r="C93" s="12">
        <v>0.37736499688925607</v>
      </c>
      <c r="D93" s="12">
        <v>0.37542650092122881</v>
      </c>
      <c r="F93" s="12">
        <v>24.795081967213115</v>
      </c>
      <c r="G93" s="12">
        <v>2</v>
      </c>
    </row>
    <row r="94" spans="1:7" x14ac:dyDescent="0.2">
      <c r="A94" s="12">
        <v>62</v>
      </c>
      <c r="B94" s="12">
        <v>2.2203592043037133</v>
      </c>
      <c r="C94" s="12">
        <v>-0.22035920430371325</v>
      </c>
      <c r="D94" s="12">
        <v>-0.21922723543383474</v>
      </c>
      <c r="F94" s="12">
        <v>25.204918032786885</v>
      </c>
      <c r="G94" s="12">
        <v>2</v>
      </c>
    </row>
    <row r="95" spans="1:7" x14ac:dyDescent="0.2">
      <c r="A95" s="12">
        <v>63</v>
      </c>
      <c r="B95" s="12">
        <v>1.9567404575951302</v>
      </c>
      <c r="C95" s="12">
        <v>2.3259542404869826E-2</v>
      </c>
      <c r="D95" s="12">
        <v>2.3140059862658231E-2</v>
      </c>
      <c r="F95" s="12">
        <v>25.614754098360656</v>
      </c>
      <c r="G95" s="12">
        <v>2</v>
      </c>
    </row>
    <row r="96" spans="1:7" x14ac:dyDescent="0.2">
      <c r="A96" s="12">
        <v>64</v>
      </c>
      <c r="B96" s="12">
        <v>2.9956449966402841</v>
      </c>
      <c r="C96" s="12">
        <v>0.76435500335971573</v>
      </c>
      <c r="D96" s="12">
        <v>0.76042856846414142</v>
      </c>
      <c r="F96" s="12">
        <v>26.024590163934427</v>
      </c>
      <c r="G96" s="12">
        <v>2</v>
      </c>
    </row>
    <row r="97" spans="1:7" x14ac:dyDescent="0.2">
      <c r="A97" s="12">
        <v>65</v>
      </c>
      <c r="B97" s="12">
        <v>2.839920409857791</v>
      </c>
      <c r="C97" s="12">
        <v>-0.19992040985779091</v>
      </c>
      <c r="D97" s="12">
        <v>-0.19889343355731171</v>
      </c>
      <c r="F97" s="12">
        <v>26.434426229508198</v>
      </c>
      <c r="G97" s="12">
        <v>2</v>
      </c>
    </row>
    <row r="98" spans="1:7" x14ac:dyDescent="0.2">
      <c r="A98" s="12">
        <v>66</v>
      </c>
      <c r="B98" s="12">
        <v>3.0751930547697515</v>
      </c>
      <c r="C98" s="12">
        <v>7.4806945230248445E-2</v>
      </c>
      <c r="D98" s="12">
        <v>7.4422667507341819E-2</v>
      </c>
      <c r="F98" s="12">
        <v>26.844262295081968</v>
      </c>
      <c r="G98" s="12">
        <v>2</v>
      </c>
    </row>
    <row r="99" spans="1:7" x14ac:dyDescent="0.2">
      <c r="A99" s="12">
        <v>67</v>
      </c>
      <c r="B99" s="12">
        <v>2.5886541606072844</v>
      </c>
      <c r="C99" s="12">
        <v>-0.11865416060728418</v>
      </c>
      <c r="D99" s="12">
        <v>-0.11804464299483222</v>
      </c>
      <c r="F99" s="12">
        <v>27.254098360655739</v>
      </c>
      <c r="G99" s="12">
        <v>2</v>
      </c>
    </row>
    <row r="100" spans="1:7" x14ac:dyDescent="0.2">
      <c r="A100" s="12">
        <v>68</v>
      </c>
      <c r="B100" s="12">
        <v>1.062017697561308</v>
      </c>
      <c r="C100" s="12">
        <v>-6.2017697561308038E-2</v>
      </c>
      <c r="D100" s="12">
        <v>-6.169911725401947E-2</v>
      </c>
      <c r="F100" s="12">
        <v>27.66393442622951</v>
      </c>
      <c r="G100" s="12">
        <v>2</v>
      </c>
    </row>
    <row r="101" spans="1:7" x14ac:dyDescent="0.2">
      <c r="A101" s="12">
        <v>69</v>
      </c>
      <c r="B101" s="12">
        <v>2.913374102914553</v>
      </c>
      <c r="C101" s="12">
        <v>-0.90337410291455322</v>
      </c>
      <c r="D101" s="12">
        <v>-0.89873353722733873</v>
      </c>
      <c r="F101" s="12">
        <v>28.07377049180328</v>
      </c>
      <c r="G101" s="12">
        <v>2</v>
      </c>
    </row>
    <row r="102" spans="1:7" x14ac:dyDescent="0.2">
      <c r="A102" s="12">
        <v>70</v>
      </c>
      <c r="B102" s="12">
        <v>2.3337436114902004</v>
      </c>
      <c r="C102" s="12">
        <v>-0.24374361149020052</v>
      </c>
      <c r="D102" s="12">
        <v>-0.242491518656999</v>
      </c>
      <c r="F102" s="12">
        <v>28.483606557377051</v>
      </c>
      <c r="G102" s="12">
        <v>2</v>
      </c>
    </row>
    <row r="103" spans="1:7" x14ac:dyDescent="0.2">
      <c r="A103" s="12">
        <v>71</v>
      </c>
      <c r="B103" s="12">
        <v>2.1376357837470032</v>
      </c>
      <c r="C103" s="12">
        <v>-0.16763578374700328</v>
      </c>
      <c r="D103" s="12">
        <v>-0.16677465117358123</v>
      </c>
      <c r="F103" s="12">
        <v>28.893442622950822</v>
      </c>
      <c r="G103" s="12">
        <v>2</v>
      </c>
    </row>
    <row r="104" spans="1:7" x14ac:dyDescent="0.2">
      <c r="A104" s="12">
        <v>72</v>
      </c>
      <c r="B104" s="12">
        <v>2.8232281070738119</v>
      </c>
      <c r="C104" s="12">
        <v>0.17677189292618811</v>
      </c>
      <c r="D104" s="12">
        <v>0.17586382883830845</v>
      </c>
      <c r="F104" s="12">
        <v>29.303278688524593</v>
      </c>
      <c r="G104" s="12">
        <v>2</v>
      </c>
    </row>
    <row r="105" spans="1:7" x14ac:dyDescent="0.2">
      <c r="A105" s="12">
        <v>73</v>
      </c>
      <c r="B105" s="12">
        <v>3.4858555727869267</v>
      </c>
      <c r="C105" s="12">
        <v>-0.34585557278692658</v>
      </c>
      <c r="D105" s="12">
        <v>-0.34407893839080117</v>
      </c>
      <c r="F105" s="12">
        <v>29.713114754098363</v>
      </c>
      <c r="G105" s="12">
        <v>2</v>
      </c>
    </row>
    <row r="106" spans="1:7" x14ac:dyDescent="0.2">
      <c r="A106" s="12">
        <v>74</v>
      </c>
      <c r="B106" s="12">
        <v>3.3365661033247194</v>
      </c>
      <c r="C106" s="12">
        <v>1.6634338966752806</v>
      </c>
      <c r="D106" s="12">
        <v>1.6548889602652639</v>
      </c>
      <c r="F106" s="12">
        <v>30.122950819672131</v>
      </c>
      <c r="G106" s="12">
        <v>2</v>
      </c>
    </row>
    <row r="107" spans="1:7" x14ac:dyDescent="0.2">
      <c r="A107" s="12">
        <v>75</v>
      </c>
      <c r="B107" s="12">
        <v>2.4261365103066521</v>
      </c>
      <c r="C107" s="12">
        <v>-0.22613651030665194</v>
      </c>
      <c r="D107" s="12">
        <v>-0.22497486384482643</v>
      </c>
      <c r="F107" s="12">
        <v>30.532786885245901</v>
      </c>
      <c r="G107" s="12">
        <v>2</v>
      </c>
    </row>
    <row r="108" spans="1:7" x14ac:dyDescent="0.2">
      <c r="A108" s="12">
        <v>76</v>
      </c>
      <c r="B108" s="12">
        <v>1.9949604047040066</v>
      </c>
      <c r="C108" s="12">
        <v>-0.7449604047040066</v>
      </c>
      <c r="D108" s="12">
        <v>-0.74113359842159332</v>
      </c>
      <c r="F108" s="12">
        <v>30.942622950819672</v>
      </c>
      <c r="G108" s="12">
        <v>2</v>
      </c>
    </row>
    <row r="109" spans="1:7" x14ac:dyDescent="0.2">
      <c r="A109" s="12">
        <v>77</v>
      </c>
      <c r="B109" s="12">
        <v>2.608700798917432</v>
      </c>
      <c r="C109" s="12">
        <v>0.47129920108256806</v>
      </c>
      <c r="D109" s="12">
        <v>0.46887817208262311</v>
      </c>
      <c r="F109" s="12">
        <v>31.352459016393443</v>
      </c>
      <c r="G109" s="12">
        <v>2</v>
      </c>
    </row>
    <row r="110" spans="1:7" x14ac:dyDescent="0.2">
      <c r="A110" s="12">
        <v>78</v>
      </c>
      <c r="B110" s="12">
        <v>3.9512603200222882</v>
      </c>
      <c r="C110" s="12">
        <v>4.8739679977711781E-2</v>
      </c>
      <c r="D110" s="12">
        <v>4.8489307860799573E-2</v>
      </c>
      <c r="F110" s="12">
        <v>31.762295081967213</v>
      </c>
      <c r="G110" s="12">
        <v>2</v>
      </c>
    </row>
    <row r="111" spans="1:7" x14ac:dyDescent="0.2">
      <c r="A111" s="12">
        <v>79</v>
      </c>
      <c r="B111" s="12">
        <v>3.1797540079252671</v>
      </c>
      <c r="C111" s="12">
        <v>-0.17975400792526708</v>
      </c>
      <c r="D111" s="12">
        <v>-0.17883062493407215</v>
      </c>
      <c r="F111" s="12">
        <v>32.172131147540981</v>
      </c>
      <c r="G111" s="12">
        <v>2.0099999999999998</v>
      </c>
    </row>
    <row r="112" spans="1:7" x14ac:dyDescent="0.2">
      <c r="A112" s="12">
        <v>80</v>
      </c>
      <c r="B112" s="12">
        <v>2.6629100851668626</v>
      </c>
      <c r="C112" s="12">
        <v>4.7089914833137403E-2</v>
      </c>
      <c r="D112" s="12">
        <v>4.6848017437270635E-2</v>
      </c>
      <c r="F112" s="12">
        <v>32.581967213114758</v>
      </c>
      <c r="G112" s="12">
        <v>2.0099999999999998</v>
      </c>
    </row>
    <row r="113" spans="1:7" x14ac:dyDescent="0.2">
      <c r="A113" s="12">
        <v>81</v>
      </c>
      <c r="B113" s="12">
        <v>2.7796488278795186</v>
      </c>
      <c r="C113" s="12">
        <v>0.22035117212048139</v>
      </c>
      <c r="D113" s="12">
        <v>0.21921924451133171</v>
      </c>
      <c r="F113" s="12">
        <v>32.991803278688529</v>
      </c>
      <c r="G113" s="12">
        <v>2.02</v>
      </c>
    </row>
    <row r="114" spans="1:7" x14ac:dyDescent="0.2">
      <c r="A114" s="12">
        <v>82</v>
      </c>
      <c r="B114" s="12">
        <v>2.6033832713939566</v>
      </c>
      <c r="C114" s="12">
        <v>0.79661672860604327</v>
      </c>
      <c r="D114" s="12">
        <v>0.79252456762345203</v>
      </c>
      <c r="F114" s="12">
        <v>33.401639344262293</v>
      </c>
      <c r="G114" s="12">
        <v>2.0299999999999998</v>
      </c>
    </row>
    <row r="115" spans="1:7" x14ac:dyDescent="0.2">
      <c r="A115" s="12">
        <v>83</v>
      </c>
      <c r="B115" s="12">
        <v>1.8371628395048203</v>
      </c>
      <c r="C115" s="12">
        <v>-7.1628395048202176E-3</v>
      </c>
      <c r="D115" s="12">
        <v>-7.1260445301559536E-3</v>
      </c>
      <c r="F115" s="12">
        <v>33.811475409836063</v>
      </c>
      <c r="G115" s="12">
        <v>2.0299999999999998</v>
      </c>
    </row>
    <row r="116" spans="1:7" x14ac:dyDescent="0.2">
      <c r="A116" s="12">
        <v>84</v>
      </c>
      <c r="B116" s="12">
        <v>4.0306567871704271</v>
      </c>
      <c r="C116" s="12">
        <v>0.96934321282957292</v>
      </c>
      <c r="D116" s="12">
        <v>0.96436376872321838</v>
      </c>
      <c r="F116" s="12">
        <v>34.221311475409834</v>
      </c>
      <c r="G116" s="12">
        <v>2.0499999999999998</v>
      </c>
    </row>
    <row r="117" spans="1:7" x14ac:dyDescent="0.2">
      <c r="A117" s="12">
        <v>85</v>
      </c>
      <c r="B117" s="12">
        <v>2.5391321073216142</v>
      </c>
      <c r="C117" s="12">
        <v>-0.5091321073216144</v>
      </c>
      <c r="D117" s="12">
        <v>-0.50651673349157733</v>
      </c>
      <c r="F117" s="12">
        <v>34.631147540983605</v>
      </c>
      <c r="G117" s="12">
        <v>2.09</v>
      </c>
    </row>
    <row r="118" spans="1:7" x14ac:dyDescent="0.2">
      <c r="A118" s="12">
        <v>86</v>
      </c>
      <c r="B118" s="12">
        <v>4.704637116046535</v>
      </c>
      <c r="C118" s="12">
        <v>0.46536288395346492</v>
      </c>
      <c r="D118" s="12">
        <v>0.46297234937381482</v>
      </c>
      <c r="F118" s="12">
        <v>35.040983606557376</v>
      </c>
      <c r="G118" s="12">
        <v>2.1800000000000002</v>
      </c>
    </row>
    <row r="119" spans="1:7" x14ac:dyDescent="0.2">
      <c r="A119" s="12">
        <v>87</v>
      </c>
      <c r="B119" s="12">
        <v>2.2603954396548329</v>
      </c>
      <c r="C119" s="12">
        <v>-0.26039543965483292</v>
      </c>
      <c r="D119" s="12">
        <v>-0.25905780761682035</v>
      </c>
      <c r="F119" s="12">
        <v>35.450819672131146</v>
      </c>
      <c r="G119" s="12">
        <v>2.2000000000000002</v>
      </c>
    </row>
    <row r="120" spans="1:7" x14ac:dyDescent="0.2">
      <c r="A120" s="12">
        <v>88</v>
      </c>
      <c r="B120" s="12">
        <v>2.7564522210957145</v>
      </c>
      <c r="C120" s="12">
        <v>1.2435477789042855</v>
      </c>
      <c r="D120" s="12">
        <v>1.2371597663028873</v>
      </c>
      <c r="F120" s="12">
        <v>35.860655737704917</v>
      </c>
      <c r="G120" s="12">
        <v>2.2000000000000002</v>
      </c>
    </row>
    <row r="121" spans="1:7" x14ac:dyDescent="0.2">
      <c r="A121" s="12">
        <v>89</v>
      </c>
      <c r="B121" s="12">
        <v>3.3640036696033087</v>
      </c>
      <c r="C121" s="12">
        <v>2.485996330396691</v>
      </c>
      <c r="D121" s="12">
        <v>2.4732259518434869</v>
      </c>
      <c r="F121" s="12">
        <v>36.270491803278688</v>
      </c>
      <c r="G121" s="12">
        <v>2.23</v>
      </c>
    </row>
    <row r="122" spans="1:7" x14ac:dyDescent="0.2">
      <c r="A122" s="12">
        <v>90</v>
      </c>
      <c r="B122" s="12">
        <v>3.0285747983432838</v>
      </c>
      <c r="C122" s="12">
        <v>-2.8574798343283803E-2</v>
      </c>
      <c r="D122" s="12">
        <v>-2.8428011725997456E-2</v>
      </c>
      <c r="F122" s="12">
        <v>36.680327868852459</v>
      </c>
      <c r="G122" s="12">
        <v>2.23</v>
      </c>
    </row>
    <row r="123" spans="1:7" x14ac:dyDescent="0.2">
      <c r="A123" s="12">
        <v>91</v>
      </c>
      <c r="B123" s="12">
        <v>3.7742405914847081</v>
      </c>
      <c r="C123" s="12">
        <v>-0.77424059148470814</v>
      </c>
      <c r="D123" s="12">
        <v>-0.77026337505698372</v>
      </c>
      <c r="F123" s="12">
        <v>37.090163934426229</v>
      </c>
      <c r="G123" s="12">
        <v>2.2400000000000002</v>
      </c>
    </row>
    <row r="124" spans="1:7" x14ac:dyDescent="0.2">
      <c r="A124" s="12">
        <v>92</v>
      </c>
      <c r="B124" s="12">
        <v>3.2483731128408109</v>
      </c>
      <c r="C124" s="12">
        <v>0.25162688715918913</v>
      </c>
      <c r="D124" s="12">
        <v>0.25033429852424355</v>
      </c>
      <c r="F124" s="12">
        <v>37.5</v>
      </c>
      <c r="G124" s="12">
        <v>2.2400000000000002</v>
      </c>
    </row>
    <row r="125" spans="1:7" x14ac:dyDescent="0.2">
      <c r="A125" s="12">
        <v>93</v>
      </c>
      <c r="B125" s="12">
        <v>1.6126932527563453</v>
      </c>
      <c r="C125" s="12">
        <v>-0.61269325275634534</v>
      </c>
      <c r="D125" s="12">
        <v>-0.60954589301207573</v>
      </c>
      <c r="F125" s="12">
        <v>37.909836065573771</v>
      </c>
      <c r="G125" s="12">
        <v>2.2999999999999998</v>
      </c>
    </row>
    <row r="126" spans="1:7" x14ac:dyDescent="0.2">
      <c r="A126" s="12">
        <v>94</v>
      </c>
      <c r="B126" s="12">
        <v>2.611420906057321</v>
      </c>
      <c r="C126" s="12">
        <v>1.6885790939426788</v>
      </c>
      <c r="D126" s="12">
        <v>1.6799049885214397</v>
      </c>
      <c r="F126" s="12">
        <v>38.319672131147541</v>
      </c>
      <c r="G126" s="12">
        <v>2.31</v>
      </c>
    </row>
    <row r="127" spans="1:7" x14ac:dyDescent="0.2">
      <c r="A127" s="12">
        <v>95</v>
      </c>
      <c r="B127" s="12">
        <v>3.3053806747280485</v>
      </c>
      <c r="C127" s="12">
        <v>-5.5380674728048529E-2</v>
      </c>
      <c r="D127" s="12">
        <v>-5.5096188314226593E-2</v>
      </c>
      <c r="F127" s="12">
        <v>38.729508196721312</v>
      </c>
      <c r="G127" s="12">
        <v>2.31</v>
      </c>
    </row>
    <row r="128" spans="1:7" x14ac:dyDescent="0.2">
      <c r="A128" s="12">
        <v>96</v>
      </c>
      <c r="B128" s="12">
        <v>5.1844790640656075</v>
      </c>
      <c r="C128" s="12">
        <v>-0.45447906406560712</v>
      </c>
      <c r="D128" s="12">
        <v>-0.45214443886054995</v>
      </c>
      <c r="F128" s="12">
        <v>39.139344262295083</v>
      </c>
      <c r="G128" s="12">
        <v>2.34</v>
      </c>
    </row>
    <row r="129" spans="1:7" x14ac:dyDescent="0.2">
      <c r="A129" s="12">
        <v>97</v>
      </c>
      <c r="B129" s="12">
        <v>3.6145575513637387</v>
      </c>
      <c r="C129" s="12">
        <v>0.38544244863626131</v>
      </c>
      <c r="D129" s="12">
        <v>0.38346245939839563</v>
      </c>
      <c r="F129" s="12">
        <v>39.549180327868854</v>
      </c>
      <c r="G129" s="12">
        <v>2.4500000000000002</v>
      </c>
    </row>
    <row r="130" spans="1:7" x14ac:dyDescent="0.2">
      <c r="A130" s="12">
        <v>98</v>
      </c>
      <c r="B130" s="12">
        <v>2.1736307100354635</v>
      </c>
      <c r="C130" s="12">
        <v>-0.67363071003546349</v>
      </c>
      <c r="D130" s="12">
        <v>-0.67017031909802238</v>
      </c>
      <c r="F130" s="12">
        <v>39.959016393442624</v>
      </c>
      <c r="G130" s="12">
        <v>2.4700000000000002</v>
      </c>
    </row>
    <row r="131" spans="1:7" x14ac:dyDescent="0.2">
      <c r="A131" s="12">
        <v>99</v>
      </c>
      <c r="B131" s="12">
        <v>3.0221240238143428</v>
      </c>
      <c r="C131" s="12">
        <v>-2.2124023814342753E-2</v>
      </c>
      <c r="D131" s="12">
        <v>-2.2010374346813501E-2</v>
      </c>
      <c r="F131" s="12">
        <v>40.368852459016395</v>
      </c>
      <c r="G131" s="12">
        <v>2.5</v>
      </c>
    </row>
    <row r="132" spans="1:7" x14ac:dyDescent="0.2">
      <c r="A132" s="12">
        <v>100</v>
      </c>
      <c r="B132" s="12">
        <v>2.3006684427737554</v>
      </c>
      <c r="C132" s="12">
        <v>-0.80066844277375537</v>
      </c>
      <c r="D132" s="12">
        <v>-0.79655546843634206</v>
      </c>
      <c r="F132" s="12">
        <v>40.778688524590166</v>
      </c>
      <c r="G132" s="12">
        <v>2.5</v>
      </c>
    </row>
    <row r="133" spans="1:7" x14ac:dyDescent="0.2">
      <c r="A133" s="12">
        <v>101</v>
      </c>
      <c r="B133" s="12">
        <v>2.1418204862932861</v>
      </c>
      <c r="C133" s="12">
        <v>0.35817951370671386</v>
      </c>
      <c r="D133" s="12">
        <v>0.35633957214118972</v>
      </c>
      <c r="F133" s="12">
        <v>41.188524590163937</v>
      </c>
      <c r="G133" s="12">
        <v>2.5</v>
      </c>
    </row>
    <row r="134" spans="1:7" x14ac:dyDescent="0.2">
      <c r="A134" s="12">
        <v>102</v>
      </c>
      <c r="B134" s="12">
        <v>2.522603120427906</v>
      </c>
      <c r="C134" s="12">
        <v>0.47739687957209398</v>
      </c>
      <c r="D134" s="12">
        <v>0.47494452725052749</v>
      </c>
      <c r="F134" s="12">
        <v>41.598360655737707</v>
      </c>
      <c r="G134" s="12">
        <v>2.5</v>
      </c>
    </row>
    <row r="135" spans="1:7" x14ac:dyDescent="0.2">
      <c r="A135" s="12">
        <v>103</v>
      </c>
      <c r="B135" s="12">
        <v>5.3097009599840508</v>
      </c>
      <c r="C135" s="12">
        <v>-2.8097009599840508</v>
      </c>
      <c r="D135" s="12">
        <v>-2.7952677347851336</v>
      </c>
      <c r="F135" s="12">
        <v>42.008196721311478</v>
      </c>
      <c r="G135" s="12">
        <v>2.5</v>
      </c>
    </row>
    <row r="136" spans="1:7" x14ac:dyDescent="0.2">
      <c r="A136" s="12">
        <v>104</v>
      </c>
      <c r="B136" s="12">
        <v>3.0663332661969247</v>
      </c>
      <c r="C136" s="12">
        <v>0.41366673380307528</v>
      </c>
      <c r="D136" s="12">
        <v>0.41154175850808367</v>
      </c>
      <c r="F136" s="12">
        <v>42.418032786885249</v>
      </c>
      <c r="G136" s="12">
        <v>2.5</v>
      </c>
    </row>
    <row r="137" spans="1:7" x14ac:dyDescent="0.2">
      <c r="A137" s="12">
        <v>105</v>
      </c>
      <c r="B137" s="12">
        <v>3.0110110773769496</v>
      </c>
      <c r="C137" s="12">
        <v>1.0689889226230505</v>
      </c>
      <c r="D137" s="12">
        <v>1.0634976059046144</v>
      </c>
      <c r="F137" s="12">
        <v>42.827868852459019</v>
      </c>
      <c r="G137" s="12">
        <v>2.5</v>
      </c>
    </row>
    <row r="138" spans="1:7" x14ac:dyDescent="0.2">
      <c r="A138" s="12">
        <v>106</v>
      </c>
      <c r="B138" s="12">
        <v>2.3668140635862591</v>
      </c>
      <c r="C138" s="12">
        <v>-0.72681406358625922</v>
      </c>
      <c r="D138" s="12">
        <v>-0.72308047371072304</v>
      </c>
      <c r="F138" s="12">
        <v>43.23770491803279</v>
      </c>
      <c r="G138" s="12">
        <v>2.5</v>
      </c>
    </row>
    <row r="139" spans="1:7" x14ac:dyDescent="0.2">
      <c r="A139" s="12">
        <v>107</v>
      </c>
      <c r="B139" s="12">
        <v>2.8515324043084918</v>
      </c>
      <c r="C139" s="12">
        <v>1.2084675956915079</v>
      </c>
      <c r="D139" s="12">
        <v>1.2022597873864174</v>
      </c>
      <c r="F139" s="12">
        <v>43.647540983606561</v>
      </c>
      <c r="G139" s="12">
        <v>2.5</v>
      </c>
    </row>
    <row r="140" spans="1:7" x14ac:dyDescent="0.2">
      <c r="A140" s="12">
        <v>108</v>
      </c>
      <c r="B140" s="12">
        <v>3.2975110725753418</v>
      </c>
      <c r="C140" s="12">
        <v>0.99248892742465822</v>
      </c>
      <c r="D140" s="12">
        <v>0.98739058550109871</v>
      </c>
      <c r="F140" s="12">
        <v>44.057377049180332</v>
      </c>
      <c r="G140" s="12">
        <v>2.5</v>
      </c>
    </row>
    <row r="141" spans="1:7" x14ac:dyDescent="0.2">
      <c r="A141" s="12">
        <v>109</v>
      </c>
      <c r="B141" s="12">
        <v>2.7253449609969622</v>
      </c>
      <c r="C141" s="12">
        <v>1.0346550390030376</v>
      </c>
      <c r="D141" s="12">
        <v>1.0293400928953171</v>
      </c>
      <c r="F141" s="12">
        <v>44.467213114754102</v>
      </c>
      <c r="G141" s="12">
        <v>2.52</v>
      </c>
    </row>
    <row r="142" spans="1:7" x14ac:dyDescent="0.2">
      <c r="A142" s="12">
        <v>110</v>
      </c>
      <c r="B142" s="12">
        <v>2.300043647628248</v>
      </c>
      <c r="C142" s="12">
        <v>1.699956352371752</v>
      </c>
      <c r="D142" s="12">
        <v>1.6912238028187736</v>
      </c>
      <c r="F142" s="12">
        <v>44.877049180327873</v>
      </c>
      <c r="G142" s="12">
        <v>2.54</v>
      </c>
    </row>
    <row r="143" spans="1:7" x14ac:dyDescent="0.2">
      <c r="A143" s="12">
        <v>111</v>
      </c>
      <c r="B143" s="12">
        <v>2.3247200556047072</v>
      </c>
      <c r="C143" s="12">
        <v>0.67527994439529282</v>
      </c>
      <c r="D143" s="12">
        <v>0.67181108146340807</v>
      </c>
      <c r="F143" s="12">
        <v>45.286885245901644</v>
      </c>
      <c r="G143" s="12">
        <v>2.5499999999999998</v>
      </c>
    </row>
    <row r="144" spans="1:7" x14ac:dyDescent="0.2">
      <c r="A144" s="12">
        <v>112</v>
      </c>
      <c r="B144" s="12">
        <v>1.5433817027573726</v>
      </c>
      <c r="C144" s="12">
        <v>-0.54338170275737263</v>
      </c>
      <c r="D144" s="12">
        <v>-0.54059039129876363</v>
      </c>
      <c r="F144" s="12">
        <v>45.696721311475414</v>
      </c>
      <c r="G144" s="12">
        <v>2.56</v>
      </c>
    </row>
    <row r="145" spans="1:7" x14ac:dyDescent="0.2">
      <c r="A145" s="12">
        <v>113</v>
      </c>
      <c r="B145" s="12">
        <v>4.870992009117117</v>
      </c>
      <c r="C145" s="12">
        <v>-0.87099200911711705</v>
      </c>
      <c r="D145" s="12">
        <v>-0.86651778784122868</v>
      </c>
      <c r="F145" s="12">
        <v>46.106557377049178</v>
      </c>
      <c r="G145" s="12">
        <v>2.6</v>
      </c>
    </row>
    <row r="146" spans="1:7" x14ac:dyDescent="0.2">
      <c r="A146" s="12">
        <v>114</v>
      </c>
      <c r="B146" s="12">
        <v>3.3608434818026076</v>
      </c>
      <c r="C146" s="12">
        <v>-0.81084348180260779</v>
      </c>
      <c r="D146" s="12">
        <v>-0.80667823904524416</v>
      </c>
      <c r="F146" s="12">
        <v>46.516393442622949</v>
      </c>
      <c r="G146" s="12">
        <v>2.61</v>
      </c>
    </row>
    <row r="147" spans="1:7" x14ac:dyDescent="0.2">
      <c r="A147" s="12">
        <v>115</v>
      </c>
      <c r="B147" s="12">
        <v>3.735573555426464</v>
      </c>
      <c r="C147" s="12">
        <v>0.26442644457353603</v>
      </c>
      <c r="D147" s="12">
        <v>0.26306810556257576</v>
      </c>
      <c r="F147" s="12">
        <v>46.92622950819672</v>
      </c>
      <c r="G147" s="12">
        <v>2.64</v>
      </c>
    </row>
    <row r="148" spans="1:7" x14ac:dyDescent="0.2">
      <c r="A148" s="12">
        <v>116</v>
      </c>
      <c r="B148" s="12">
        <v>2.7658907023675439</v>
      </c>
      <c r="C148" s="12">
        <v>0.73410929763245614</v>
      </c>
      <c r="D148" s="12">
        <v>0.73033823268132758</v>
      </c>
      <c r="F148" s="12">
        <v>47.33606557377049</v>
      </c>
      <c r="G148" s="12">
        <v>2.71</v>
      </c>
    </row>
    <row r="149" spans="1:7" x14ac:dyDescent="0.2">
      <c r="A149" s="12">
        <v>117</v>
      </c>
      <c r="B149" s="12">
        <v>4.2778597831222882</v>
      </c>
      <c r="C149" s="12">
        <v>0.79214021687771208</v>
      </c>
      <c r="D149" s="12">
        <v>0.78807105140346878</v>
      </c>
      <c r="F149" s="12">
        <v>47.745901639344261</v>
      </c>
      <c r="G149" s="12">
        <v>2.72</v>
      </c>
    </row>
    <row r="150" spans="1:7" x14ac:dyDescent="0.2">
      <c r="A150" s="12">
        <v>118</v>
      </c>
      <c r="B150" s="12">
        <v>2.0679573057317988</v>
      </c>
      <c r="C150" s="12">
        <v>-0.56795730573179881</v>
      </c>
      <c r="D150" s="12">
        <v>-0.56503975122555561</v>
      </c>
      <c r="F150" s="12">
        <v>48.155737704918032</v>
      </c>
      <c r="G150" s="12">
        <v>2.74</v>
      </c>
    </row>
    <row r="151" spans="1:7" x14ac:dyDescent="0.2">
      <c r="A151" s="12">
        <v>119</v>
      </c>
      <c r="B151" s="12">
        <v>2.2361441763917549</v>
      </c>
      <c r="C151" s="12">
        <v>-0.43614417639175485</v>
      </c>
      <c r="D151" s="12">
        <v>-0.43390373614323308</v>
      </c>
      <c r="F151" s="12">
        <v>48.565573770491802</v>
      </c>
      <c r="G151" s="12">
        <v>2.75</v>
      </c>
    </row>
    <row r="152" spans="1:7" x14ac:dyDescent="0.2">
      <c r="A152" s="12">
        <v>120</v>
      </c>
      <c r="B152" s="12">
        <v>3.688901801667587</v>
      </c>
      <c r="C152" s="12">
        <v>-0.76890180166758704</v>
      </c>
      <c r="D152" s="12">
        <v>-0.76495201020672476</v>
      </c>
      <c r="F152" s="12">
        <v>48.975409836065573</v>
      </c>
      <c r="G152" s="12">
        <v>2.75</v>
      </c>
    </row>
    <row r="153" spans="1:7" x14ac:dyDescent="0.2">
      <c r="A153" s="12">
        <v>121</v>
      </c>
      <c r="B153" s="12">
        <v>2.1337828516299222</v>
      </c>
      <c r="C153" s="12">
        <v>0.17621714837007785</v>
      </c>
      <c r="D153" s="12">
        <v>0.17531193396379072</v>
      </c>
      <c r="F153" s="12">
        <v>49.385245901639344</v>
      </c>
      <c r="G153" s="12">
        <v>2.83</v>
      </c>
    </row>
    <row r="154" spans="1:7" x14ac:dyDescent="0.2">
      <c r="A154" s="12">
        <v>122</v>
      </c>
      <c r="B154" s="12">
        <v>2.3296863123206069</v>
      </c>
      <c r="C154" s="12">
        <v>-0.64968631232060692</v>
      </c>
      <c r="D154" s="12">
        <v>-0.64634892197625127</v>
      </c>
      <c r="F154" s="12">
        <v>49.795081967213115</v>
      </c>
      <c r="G154" s="12">
        <v>2.88</v>
      </c>
    </row>
    <row r="155" spans="1:7" x14ac:dyDescent="0.2">
      <c r="A155" s="12">
        <v>123</v>
      </c>
      <c r="B155" s="12">
        <v>2.3766144570209824</v>
      </c>
      <c r="C155" s="12">
        <v>0.1233855429790176</v>
      </c>
      <c r="D155" s="12">
        <v>0.12275172060664778</v>
      </c>
      <c r="F155" s="12">
        <v>50.204918032786885</v>
      </c>
      <c r="G155" s="12">
        <v>2.92</v>
      </c>
    </row>
    <row r="156" spans="1:7" x14ac:dyDescent="0.2">
      <c r="A156" s="12">
        <v>124</v>
      </c>
      <c r="B156" s="12">
        <v>2.5362974971419519</v>
      </c>
      <c r="C156" s="12">
        <v>-0.53629749714195185</v>
      </c>
      <c r="D156" s="12">
        <v>-0.53354257672155614</v>
      </c>
      <c r="F156" s="12">
        <v>50.614754098360656</v>
      </c>
      <c r="G156" s="12">
        <v>3</v>
      </c>
    </row>
    <row r="157" spans="1:7" x14ac:dyDescent="0.2">
      <c r="A157" s="12">
        <v>125</v>
      </c>
      <c r="B157" s="12">
        <v>2.2408685266911919</v>
      </c>
      <c r="C157" s="12">
        <v>0.27913147330880816</v>
      </c>
      <c r="D157" s="12">
        <v>0.27769759565714713</v>
      </c>
      <c r="F157" s="12">
        <v>51.024590163934427</v>
      </c>
      <c r="G157" s="12">
        <v>3</v>
      </c>
    </row>
    <row r="158" spans="1:7" x14ac:dyDescent="0.2">
      <c r="A158" s="12">
        <v>126</v>
      </c>
      <c r="B158" s="12">
        <v>4.581351481430195</v>
      </c>
      <c r="C158" s="12">
        <v>-0.38135148143019482</v>
      </c>
      <c r="D158" s="12">
        <v>-0.37939250718709461</v>
      </c>
      <c r="F158" s="12">
        <v>51.434426229508198</v>
      </c>
      <c r="G158" s="12">
        <v>3</v>
      </c>
    </row>
    <row r="159" spans="1:7" x14ac:dyDescent="0.2">
      <c r="A159" s="12">
        <v>127</v>
      </c>
      <c r="B159" s="12">
        <v>1.834259042645618</v>
      </c>
      <c r="C159" s="12">
        <v>-0.35425904264561803</v>
      </c>
      <c r="D159" s="12">
        <v>-0.35243924024882273</v>
      </c>
      <c r="F159" s="12">
        <v>51.844262295081968</v>
      </c>
      <c r="G159" s="12">
        <v>3</v>
      </c>
    </row>
    <row r="160" spans="1:7" x14ac:dyDescent="0.2">
      <c r="A160" s="12">
        <v>128</v>
      </c>
      <c r="B160" s="12">
        <v>2.4336220189082201</v>
      </c>
      <c r="C160" s="12">
        <v>-0.43362201890822005</v>
      </c>
      <c r="D160" s="12">
        <v>-0.43139453479541007</v>
      </c>
      <c r="F160" s="12">
        <v>52.254098360655739</v>
      </c>
      <c r="G160" s="12">
        <v>3</v>
      </c>
    </row>
    <row r="161" spans="1:7" x14ac:dyDescent="0.2">
      <c r="A161" s="12">
        <v>129</v>
      </c>
      <c r="B161" s="12">
        <v>2.1369328201035787</v>
      </c>
      <c r="C161" s="12">
        <v>-0.13693282010357866</v>
      </c>
      <c r="D161" s="12">
        <v>-0.13622940637456424</v>
      </c>
      <c r="F161" s="12">
        <v>52.66393442622951</v>
      </c>
      <c r="G161" s="12">
        <v>3</v>
      </c>
    </row>
    <row r="162" spans="1:7" x14ac:dyDescent="0.2">
      <c r="A162" s="12">
        <v>130</v>
      </c>
      <c r="B162" s="12">
        <v>3.3614152310381007</v>
      </c>
      <c r="C162" s="12">
        <v>-1.1814152310381005</v>
      </c>
      <c r="D162" s="12">
        <v>-1.1753463887214788</v>
      </c>
      <c r="F162" s="12">
        <v>53.07377049180328</v>
      </c>
      <c r="G162" s="12">
        <v>3</v>
      </c>
    </row>
    <row r="163" spans="1:7" x14ac:dyDescent="0.2">
      <c r="A163" s="12">
        <v>131</v>
      </c>
      <c r="B163" s="12">
        <v>2.8320418258867059</v>
      </c>
      <c r="C163" s="12">
        <v>-1.3320418258867059</v>
      </c>
      <c r="D163" s="12">
        <v>-1.3251992259370269</v>
      </c>
      <c r="F163" s="12">
        <v>53.483606557377051</v>
      </c>
      <c r="G163" s="12">
        <v>3</v>
      </c>
    </row>
    <row r="164" spans="1:7" x14ac:dyDescent="0.2">
      <c r="A164" s="12">
        <v>132</v>
      </c>
      <c r="B164" s="12">
        <v>2.9769223033434713</v>
      </c>
      <c r="C164" s="12">
        <v>-0.14692230334347123</v>
      </c>
      <c r="D164" s="12">
        <v>-0.14616757438081607</v>
      </c>
      <c r="F164" s="12">
        <v>53.893442622950822</v>
      </c>
      <c r="G164" s="12">
        <v>3</v>
      </c>
    </row>
    <row r="165" spans="1:7" x14ac:dyDescent="0.2">
      <c r="A165" s="12">
        <v>133</v>
      </c>
      <c r="B165" s="12">
        <v>2.1170905488459431</v>
      </c>
      <c r="C165" s="12">
        <v>-0.61709054884594305</v>
      </c>
      <c r="D165" s="12">
        <v>-0.61392060051817954</v>
      </c>
      <c r="F165" s="12">
        <v>54.303278688524593</v>
      </c>
      <c r="G165" s="12">
        <v>3</v>
      </c>
    </row>
    <row r="166" spans="1:7" x14ac:dyDescent="0.2">
      <c r="A166" s="12">
        <v>134</v>
      </c>
      <c r="B166" s="12">
        <v>2.2200813853736689</v>
      </c>
      <c r="C166" s="12">
        <v>-0.22008138537366895</v>
      </c>
      <c r="D166" s="12">
        <v>-0.2189508436390048</v>
      </c>
      <c r="F166" s="12">
        <v>54.713114754098363</v>
      </c>
      <c r="G166" s="12">
        <v>3</v>
      </c>
    </row>
    <row r="167" spans="1:7" x14ac:dyDescent="0.2">
      <c r="A167" s="12">
        <v>135</v>
      </c>
      <c r="B167" s="12">
        <v>2.7870034213061055</v>
      </c>
      <c r="C167" s="12">
        <v>0.46299657869389454</v>
      </c>
      <c r="D167" s="12">
        <v>0.46061819964865441</v>
      </c>
      <c r="F167" s="12">
        <v>55.122950819672134</v>
      </c>
      <c r="G167" s="12">
        <v>3</v>
      </c>
    </row>
    <row r="168" spans="1:7" x14ac:dyDescent="0.2">
      <c r="A168" s="12">
        <v>136</v>
      </c>
      <c r="B168" s="12">
        <v>1.8657551129158965</v>
      </c>
      <c r="C168" s="12">
        <v>-0.61575511291589646</v>
      </c>
      <c r="D168" s="12">
        <v>-0.61259202462334372</v>
      </c>
      <c r="F168" s="12">
        <v>55.532786885245905</v>
      </c>
      <c r="G168" s="12">
        <v>3</v>
      </c>
    </row>
    <row r="169" spans="1:7" x14ac:dyDescent="0.2">
      <c r="A169" s="12">
        <v>137</v>
      </c>
      <c r="B169" s="12">
        <v>2.0377214638154024</v>
      </c>
      <c r="C169" s="12">
        <v>-3.7721463815402423E-2</v>
      </c>
      <c r="D169" s="12">
        <v>-3.7527691456765509E-2</v>
      </c>
      <c r="F169" s="12">
        <v>55.942622950819676</v>
      </c>
      <c r="G169" s="12">
        <v>3</v>
      </c>
    </row>
    <row r="170" spans="1:7" x14ac:dyDescent="0.2">
      <c r="A170" s="12">
        <v>138</v>
      </c>
      <c r="B170" s="12">
        <v>2.3986618266923867</v>
      </c>
      <c r="C170" s="12">
        <v>-0.3986618266923867</v>
      </c>
      <c r="D170" s="12">
        <v>-0.39661393049104304</v>
      </c>
      <c r="F170" s="12">
        <v>56.352459016393446</v>
      </c>
      <c r="G170" s="12">
        <v>3</v>
      </c>
    </row>
    <row r="171" spans="1:7" x14ac:dyDescent="0.2">
      <c r="A171" s="12">
        <v>139</v>
      </c>
      <c r="B171" s="12">
        <v>2.454613527278255</v>
      </c>
      <c r="C171" s="12">
        <v>-0.45461352727825499</v>
      </c>
      <c r="D171" s="12">
        <v>-0.45227821134565893</v>
      </c>
      <c r="F171" s="12">
        <v>56.762295081967217</v>
      </c>
      <c r="G171" s="12">
        <v>3</v>
      </c>
    </row>
    <row r="172" spans="1:7" x14ac:dyDescent="0.2">
      <c r="A172" s="12">
        <v>140</v>
      </c>
      <c r="B172" s="12">
        <v>2.3051196907635347</v>
      </c>
      <c r="C172" s="12">
        <v>0.44488030923646527</v>
      </c>
      <c r="D172" s="12">
        <v>0.44259499212221609</v>
      </c>
      <c r="F172" s="12">
        <v>57.172131147540988</v>
      </c>
      <c r="G172" s="12">
        <v>3</v>
      </c>
    </row>
    <row r="173" spans="1:7" x14ac:dyDescent="0.2">
      <c r="A173" s="12">
        <v>141</v>
      </c>
      <c r="B173" s="12">
        <v>2.7123586865750009</v>
      </c>
      <c r="C173" s="12">
        <v>0.7876413134249991</v>
      </c>
      <c r="D173" s="12">
        <v>0.78359525848372924</v>
      </c>
      <c r="F173" s="12">
        <v>57.581967213114758</v>
      </c>
      <c r="G173" s="12">
        <v>3</v>
      </c>
    </row>
    <row r="174" spans="1:7" x14ac:dyDescent="0.2">
      <c r="A174" s="12">
        <v>142</v>
      </c>
      <c r="B174" s="12">
        <v>4.9741020680493557</v>
      </c>
      <c r="C174" s="12">
        <v>1.7258979319506444</v>
      </c>
      <c r="D174" s="12">
        <v>1.7170321224296445</v>
      </c>
      <c r="F174" s="12">
        <v>57.991803278688529</v>
      </c>
      <c r="G174" s="12">
        <v>3</v>
      </c>
    </row>
    <row r="175" spans="1:7" x14ac:dyDescent="0.2">
      <c r="A175" s="12">
        <v>143</v>
      </c>
      <c r="B175" s="12">
        <v>5.4491255365582614</v>
      </c>
      <c r="C175" s="12">
        <v>-0.44912553655826137</v>
      </c>
      <c r="D175" s="12">
        <v>-0.44681841202648676</v>
      </c>
      <c r="F175" s="12">
        <v>58.4016393442623</v>
      </c>
      <c r="G175" s="12">
        <v>3</v>
      </c>
    </row>
    <row r="176" spans="1:7" x14ac:dyDescent="0.2">
      <c r="A176" s="12">
        <v>144</v>
      </c>
      <c r="B176" s="12">
        <v>4.321512214961162</v>
      </c>
      <c r="C176" s="12">
        <v>0.678487785038838</v>
      </c>
      <c r="D176" s="12">
        <v>0.67500244366776352</v>
      </c>
      <c r="F176" s="12">
        <v>58.811475409836071</v>
      </c>
      <c r="G176" s="12">
        <v>3</v>
      </c>
    </row>
    <row r="177" spans="1:7" x14ac:dyDescent="0.2">
      <c r="A177" s="12">
        <v>145</v>
      </c>
      <c r="B177" s="12">
        <v>2.6140922003467124</v>
      </c>
      <c r="C177" s="12">
        <v>-0.31409220034671259</v>
      </c>
      <c r="D177" s="12">
        <v>-0.31247873203624399</v>
      </c>
      <c r="F177" s="12">
        <v>59.221311475409841</v>
      </c>
      <c r="G177" s="12">
        <v>3</v>
      </c>
    </row>
    <row r="178" spans="1:7" x14ac:dyDescent="0.2">
      <c r="A178" s="12">
        <v>146</v>
      </c>
      <c r="B178" s="12">
        <v>1.850637191957698</v>
      </c>
      <c r="C178" s="12">
        <v>-0.35063719195769805</v>
      </c>
      <c r="D178" s="12">
        <v>-0.34883599473894844</v>
      </c>
      <c r="F178" s="12">
        <v>59.631147540983605</v>
      </c>
      <c r="G178" s="12">
        <v>3</v>
      </c>
    </row>
    <row r="179" spans="1:7" x14ac:dyDescent="0.2">
      <c r="A179" s="12">
        <v>147</v>
      </c>
      <c r="B179" s="12">
        <v>2.9989004863353355</v>
      </c>
      <c r="C179" s="12">
        <v>-1.6389004863353354</v>
      </c>
      <c r="D179" s="12">
        <v>-1.6304815762325224</v>
      </c>
      <c r="F179" s="12">
        <v>60.040983606557376</v>
      </c>
      <c r="G179" s="12">
        <v>3.02</v>
      </c>
    </row>
    <row r="180" spans="1:7" x14ac:dyDescent="0.2">
      <c r="A180" s="12">
        <v>148</v>
      </c>
      <c r="B180" s="12">
        <v>2.1832314530380605</v>
      </c>
      <c r="C180" s="12">
        <v>-0.55323145303806065</v>
      </c>
      <c r="D180" s="12">
        <v>-0.55038954414364649</v>
      </c>
      <c r="F180" s="12">
        <v>60.450819672131146</v>
      </c>
      <c r="G180" s="12">
        <v>3.06</v>
      </c>
    </row>
    <row r="181" spans="1:7" x14ac:dyDescent="0.2">
      <c r="A181" s="12">
        <v>149</v>
      </c>
      <c r="B181" s="12">
        <v>1.9533126701914296</v>
      </c>
      <c r="C181" s="12">
        <v>-0.22331267019142964</v>
      </c>
      <c r="D181" s="12">
        <v>-0.22216552958659364</v>
      </c>
      <c r="F181" s="12">
        <v>60.860655737704917</v>
      </c>
      <c r="G181" s="12">
        <v>3.07</v>
      </c>
    </row>
    <row r="182" spans="1:7" x14ac:dyDescent="0.2">
      <c r="A182" s="12">
        <v>150</v>
      </c>
      <c r="B182" s="12">
        <v>1.7388271665969912</v>
      </c>
      <c r="C182" s="12">
        <v>0.26117283340300879</v>
      </c>
      <c r="D182" s="12">
        <v>0.2598312079510367</v>
      </c>
      <c r="F182" s="12">
        <v>61.270491803278688</v>
      </c>
      <c r="G182" s="12">
        <v>3.08</v>
      </c>
    </row>
    <row r="183" spans="1:7" x14ac:dyDescent="0.2">
      <c r="A183" s="12">
        <v>151</v>
      </c>
      <c r="B183" s="12">
        <v>2.427311862633863</v>
      </c>
      <c r="C183" s="12">
        <v>7.2688137366136996E-2</v>
      </c>
      <c r="D183" s="12">
        <v>7.2314743801897605E-2</v>
      </c>
      <c r="F183" s="12">
        <v>61.680327868852459</v>
      </c>
      <c r="G183" s="12">
        <v>3.09</v>
      </c>
    </row>
    <row r="184" spans="1:7" x14ac:dyDescent="0.2">
      <c r="A184" s="12">
        <v>152</v>
      </c>
      <c r="B184" s="12">
        <v>2.338494077004448</v>
      </c>
      <c r="C184" s="12">
        <v>-0.338494077004448</v>
      </c>
      <c r="D184" s="12">
        <v>-0.33675525806553408</v>
      </c>
      <c r="F184" s="12">
        <v>62.090163934426229</v>
      </c>
      <c r="G184" s="12">
        <v>3.11</v>
      </c>
    </row>
    <row r="185" spans="1:7" x14ac:dyDescent="0.2">
      <c r="A185" s="12">
        <v>153</v>
      </c>
      <c r="B185" s="12">
        <v>2.9047174144914512</v>
      </c>
      <c r="C185" s="12">
        <v>-0.16471741449145094</v>
      </c>
      <c r="D185" s="12">
        <v>-0.16387127336419305</v>
      </c>
      <c r="F185" s="12">
        <v>62.5</v>
      </c>
      <c r="G185" s="12">
        <v>3.12</v>
      </c>
    </row>
    <row r="186" spans="1:7" x14ac:dyDescent="0.2">
      <c r="A186" s="12">
        <v>154</v>
      </c>
      <c r="B186" s="12">
        <v>3.7695196909028703</v>
      </c>
      <c r="C186" s="12">
        <v>-1.7695196909028703</v>
      </c>
      <c r="D186" s="12">
        <v>-1.7604297996452383</v>
      </c>
      <c r="F186" s="12">
        <v>62.909836065573771</v>
      </c>
      <c r="G186" s="12">
        <v>3.14</v>
      </c>
    </row>
    <row r="187" spans="1:7" x14ac:dyDescent="0.2">
      <c r="A187" s="12">
        <v>155</v>
      </c>
      <c r="B187" s="12">
        <v>3.3178718022766964</v>
      </c>
      <c r="C187" s="12">
        <v>-1.3178718022766964</v>
      </c>
      <c r="D187" s="12">
        <v>-1.3111019926861163</v>
      </c>
      <c r="F187" s="12">
        <v>63.319672131147541</v>
      </c>
      <c r="G187" s="12">
        <v>3.15</v>
      </c>
    </row>
    <row r="188" spans="1:7" x14ac:dyDescent="0.2">
      <c r="A188" s="12">
        <v>156</v>
      </c>
      <c r="B188" s="12">
        <v>4.4787337657268642</v>
      </c>
      <c r="C188" s="12">
        <v>0.66126623427313547</v>
      </c>
      <c r="D188" s="12">
        <v>0.65786935872956931</v>
      </c>
      <c r="F188" s="12">
        <v>63.729508196721312</v>
      </c>
      <c r="G188" s="12">
        <v>3.16</v>
      </c>
    </row>
    <row r="189" spans="1:7" x14ac:dyDescent="0.2">
      <c r="A189" s="12">
        <v>157</v>
      </c>
      <c r="B189" s="12">
        <v>6.3532867778639126</v>
      </c>
      <c r="C189" s="12">
        <v>-1.3532867778639126</v>
      </c>
      <c r="D189" s="12">
        <v>-1.346335044173457</v>
      </c>
      <c r="F189" s="12">
        <v>64.139344262295083</v>
      </c>
      <c r="G189" s="12">
        <v>3.18</v>
      </c>
    </row>
    <row r="190" spans="1:7" x14ac:dyDescent="0.2">
      <c r="A190" s="12">
        <v>158</v>
      </c>
      <c r="B190" s="12">
        <v>3.8444797839279685</v>
      </c>
      <c r="C190" s="12">
        <v>-9.4479783927968519E-2</v>
      </c>
      <c r="D190" s="12">
        <v>-9.3994448293465566E-2</v>
      </c>
      <c r="F190" s="12">
        <v>64.549180327868854</v>
      </c>
      <c r="G190" s="12">
        <v>3.18</v>
      </c>
    </row>
    <row r="191" spans="1:7" x14ac:dyDescent="0.2">
      <c r="A191" s="12">
        <v>159</v>
      </c>
      <c r="B191" s="12">
        <v>2.3955016388916857</v>
      </c>
      <c r="C191" s="12">
        <v>0.21449836110831422</v>
      </c>
      <c r="D191" s="12">
        <v>0.21339649895473736</v>
      </c>
      <c r="F191" s="12">
        <v>64.959016393442624</v>
      </c>
      <c r="G191" s="12">
        <v>3.21</v>
      </c>
    </row>
    <row r="192" spans="1:7" x14ac:dyDescent="0.2">
      <c r="A192" s="12">
        <v>160</v>
      </c>
      <c r="B192" s="12">
        <v>3.007954422633631</v>
      </c>
      <c r="C192" s="12">
        <v>-1.007954422633631</v>
      </c>
      <c r="D192" s="12">
        <v>-1.0027766356095633</v>
      </c>
      <c r="F192" s="12">
        <v>65.368852459016395</v>
      </c>
      <c r="G192" s="12">
        <v>3.23</v>
      </c>
    </row>
    <row r="193" spans="1:7" x14ac:dyDescent="0.2">
      <c r="A193" s="12">
        <v>161</v>
      </c>
      <c r="B193" s="12">
        <v>3.4813343226372155</v>
      </c>
      <c r="C193" s="12">
        <v>1.8665677362784461E-2</v>
      </c>
      <c r="D193" s="12">
        <v>1.8569793164179591E-2</v>
      </c>
      <c r="F193" s="12">
        <v>65.778688524590166</v>
      </c>
      <c r="G193" s="12">
        <v>3.23</v>
      </c>
    </row>
    <row r="194" spans="1:7" x14ac:dyDescent="0.2">
      <c r="A194" s="12">
        <v>162</v>
      </c>
      <c r="B194" s="12">
        <v>2.2940851841897407</v>
      </c>
      <c r="C194" s="12">
        <v>0.20591481581025928</v>
      </c>
      <c r="D194" s="12">
        <v>0.20485704669151295</v>
      </c>
      <c r="F194" s="12">
        <v>66.188524590163922</v>
      </c>
      <c r="G194" s="12">
        <v>3.25</v>
      </c>
    </row>
    <row r="195" spans="1:7" x14ac:dyDescent="0.2">
      <c r="A195" s="12">
        <v>163</v>
      </c>
      <c r="B195" s="12">
        <v>2.83794699853344</v>
      </c>
      <c r="C195" s="12">
        <v>-0.83794699853344001</v>
      </c>
      <c r="D195" s="12">
        <v>-0.83364252702318409</v>
      </c>
      <c r="F195" s="12">
        <v>66.598360655737693</v>
      </c>
      <c r="G195" s="12">
        <v>3.25</v>
      </c>
    </row>
    <row r="196" spans="1:7" x14ac:dyDescent="0.2">
      <c r="A196" s="12">
        <v>164</v>
      </c>
      <c r="B196" s="12">
        <v>2.4027452410767909</v>
      </c>
      <c r="C196" s="12">
        <v>-0.40274524107679088</v>
      </c>
      <c r="D196" s="12">
        <v>-0.40067636867896583</v>
      </c>
      <c r="F196" s="12">
        <v>67.008196721311464</v>
      </c>
      <c r="G196" s="12">
        <v>3.27</v>
      </c>
    </row>
    <row r="197" spans="1:7" x14ac:dyDescent="0.2">
      <c r="A197" s="12">
        <v>165</v>
      </c>
      <c r="B197" s="12">
        <v>2.6983797834021583</v>
      </c>
      <c r="C197" s="12">
        <v>0.30162021659784166</v>
      </c>
      <c r="D197" s="12">
        <v>0.30007081594179191</v>
      </c>
      <c r="F197" s="12">
        <v>67.418032786885234</v>
      </c>
      <c r="G197" s="12">
        <v>3.31</v>
      </c>
    </row>
    <row r="198" spans="1:7" x14ac:dyDescent="0.2">
      <c r="A198" s="12">
        <v>166</v>
      </c>
      <c r="B198" s="12">
        <v>3.5906930779696986</v>
      </c>
      <c r="C198" s="12">
        <v>-0.11069307796969863</v>
      </c>
      <c r="D198" s="12">
        <v>-0.11012445584761094</v>
      </c>
      <c r="F198" s="12">
        <v>67.827868852459005</v>
      </c>
      <c r="G198" s="12">
        <v>3.35</v>
      </c>
    </row>
    <row r="199" spans="1:7" x14ac:dyDescent="0.2">
      <c r="A199" s="12">
        <v>167</v>
      </c>
      <c r="B199" s="12">
        <v>3.0594299326985293</v>
      </c>
      <c r="C199" s="12">
        <v>-0.81942993269852904</v>
      </c>
      <c r="D199" s="12">
        <v>-0.81522058198049441</v>
      </c>
      <c r="F199" s="12">
        <v>68.237704918032776</v>
      </c>
      <c r="G199" s="12">
        <v>3.39</v>
      </c>
    </row>
    <row r="200" spans="1:7" x14ac:dyDescent="0.2">
      <c r="A200" s="12">
        <v>168</v>
      </c>
      <c r="B200" s="12">
        <v>4.4460466537822443</v>
      </c>
      <c r="C200" s="12">
        <v>5.3953346217755715E-2</v>
      </c>
      <c r="D200" s="12">
        <v>5.36761918845058E-2</v>
      </c>
      <c r="F200" s="12">
        <v>68.647540983606547</v>
      </c>
      <c r="G200" s="12">
        <v>3.4</v>
      </c>
    </row>
    <row r="201" spans="1:7" x14ac:dyDescent="0.2">
      <c r="A201" s="12">
        <v>169</v>
      </c>
      <c r="B201" s="12">
        <v>1.9485519853501381</v>
      </c>
      <c r="C201" s="12">
        <v>-0.33855198535013797</v>
      </c>
      <c r="D201" s="12">
        <v>-0.33681286894035223</v>
      </c>
      <c r="F201" s="12">
        <v>69.057377049180317</v>
      </c>
      <c r="G201" s="12">
        <v>3.41</v>
      </c>
    </row>
    <row r="202" spans="1:7" x14ac:dyDescent="0.2">
      <c r="A202" s="12">
        <v>170</v>
      </c>
      <c r="B202" s="12">
        <v>1.9523314655896873</v>
      </c>
      <c r="C202" s="12">
        <v>4.7668534410312713E-2</v>
      </c>
      <c r="D202" s="12">
        <v>4.7423664688643015E-2</v>
      </c>
      <c r="F202" s="12">
        <v>69.467213114754088</v>
      </c>
      <c r="G202" s="12">
        <v>3.48</v>
      </c>
    </row>
    <row r="203" spans="1:7" x14ac:dyDescent="0.2">
      <c r="A203" s="12">
        <v>171</v>
      </c>
      <c r="B203" s="12">
        <v>5.8923704286405787</v>
      </c>
      <c r="C203" s="12">
        <v>4.1076295713594213</v>
      </c>
      <c r="D203" s="12">
        <v>4.086528983260715</v>
      </c>
      <c r="F203" s="12">
        <v>69.877049180327859</v>
      </c>
      <c r="G203" s="12">
        <v>3.48</v>
      </c>
    </row>
    <row r="204" spans="1:7" x14ac:dyDescent="0.2">
      <c r="A204" s="12">
        <v>172</v>
      </c>
      <c r="B204" s="12">
        <v>2.4093332162811918</v>
      </c>
      <c r="C204" s="12">
        <v>0.75066678371880835</v>
      </c>
      <c r="D204" s="12">
        <v>0.74681066419111952</v>
      </c>
      <c r="F204" s="12">
        <v>70.28688524590163</v>
      </c>
      <c r="G204" s="12">
        <v>3.48</v>
      </c>
    </row>
    <row r="205" spans="1:7" x14ac:dyDescent="0.2">
      <c r="A205" s="12">
        <v>173</v>
      </c>
      <c r="B205" s="12">
        <v>1.6965021616275264</v>
      </c>
      <c r="C205" s="12">
        <v>3.4534978383724741</v>
      </c>
      <c r="D205" s="12">
        <v>3.4357574764139946</v>
      </c>
      <c r="F205" s="12">
        <v>70.6967213114754</v>
      </c>
      <c r="G205" s="12">
        <v>3.5</v>
      </c>
    </row>
    <row r="206" spans="1:7" x14ac:dyDescent="0.2">
      <c r="A206" s="12">
        <v>174</v>
      </c>
      <c r="B206" s="12">
        <v>4.0208825089505149</v>
      </c>
      <c r="C206" s="12">
        <v>-0.84088250895051475</v>
      </c>
      <c r="D206" s="12">
        <v>-0.83656295794122082</v>
      </c>
      <c r="F206" s="12">
        <v>71.106557377049171</v>
      </c>
      <c r="G206" s="12">
        <v>3.5</v>
      </c>
    </row>
    <row r="207" spans="1:7" x14ac:dyDescent="0.2">
      <c r="A207" s="12">
        <v>175</v>
      </c>
      <c r="B207" s="12">
        <v>2.6007428089397626</v>
      </c>
      <c r="C207" s="12">
        <v>1.3992571910602374</v>
      </c>
      <c r="D207" s="12">
        <v>1.3920693107706954</v>
      </c>
      <c r="F207" s="12">
        <v>71.516393442622942</v>
      </c>
      <c r="G207" s="12">
        <v>3.5</v>
      </c>
    </row>
    <row r="208" spans="1:7" x14ac:dyDescent="0.2">
      <c r="A208" s="12">
        <v>176</v>
      </c>
      <c r="B208" s="12">
        <v>4.1200938652386911</v>
      </c>
      <c r="C208" s="12">
        <v>-1.0100938652386913</v>
      </c>
      <c r="D208" s="12">
        <v>-1.0049050880568244</v>
      </c>
      <c r="F208" s="12">
        <v>71.926229508196712</v>
      </c>
      <c r="G208" s="12">
        <v>3.5</v>
      </c>
    </row>
    <row r="209" spans="1:7" x14ac:dyDescent="0.2">
      <c r="A209" s="12">
        <v>177</v>
      </c>
      <c r="B209" s="12">
        <v>2.7018439053477135</v>
      </c>
      <c r="C209" s="12">
        <v>-0.70184390534771346</v>
      </c>
      <c r="D209" s="12">
        <v>-0.69823858532090577</v>
      </c>
      <c r="F209" s="12">
        <v>72.336065573770483</v>
      </c>
      <c r="G209" s="12">
        <v>3.5</v>
      </c>
    </row>
    <row r="210" spans="1:7" x14ac:dyDescent="0.2">
      <c r="A210" s="12">
        <v>178</v>
      </c>
      <c r="B210" s="12">
        <v>2.3796432149261122</v>
      </c>
      <c r="C210" s="12">
        <v>-0.37964321492611219</v>
      </c>
      <c r="D210" s="12">
        <v>-0.37769301592119725</v>
      </c>
      <c r="F210" s="12">
        <v>72.745901639344254</v>
      </c>
      <c r="G210" s="12">
        <v>3.5</v>
      </c>
    </row>
    <row r="211" spans="1:7" x14ac:dyDescent="0.2">
      <c r="A211" s="12">
        <v>179</v>
      </c>
      <c r="B211" s="12">
        <v>1.9509875660312299</v>
      </c>
      <c r="C211" s="12">
        <v>2.0490124339687701</v>
      </c>
      <c r="D211" s="12">
        <v>2.0384868092435604</v>
      </c>
      <c r="F211" s="12">
        <v>73.155737704918025</v>
      </c>
      <c r="G211" s="12">
        <v>3.5</v>
      </c>
    </row>
    <row r="212" spans="1:7" x14ac:dyDescent="0.2">
      <c r="A212" s="12">
        <v>180</v>
      </c>
      <c r="B212" s="12">
        <v>4.2835563855992103</v>
      </c>
      <c r="C212" s="12">
        <v>-0.73355638559921044</v>
      </c>
      <c r="D212" s="12">
        <v>-0.72978816091614052</v>
      </c>
      <c r="F212" s="12">
        <v>73.565573770491795</v>
      </c>
      <c r="G212" s="12">
        <v>3.5</v>
      </c>
    </row>
    <row r="213" spans="1:7" x14ac:dyDescent="0.2">
      <c r="A213" s="12">
        <v>181</v>
      </c>
      <c r="B213" s="12">
        <v>4.6374301312260036</v>
      </c>
      <c r="C213" s="12">
        <v>-0.9574301312260034</v>
      </c>
      <c r="D213" s="12">
        <v>-0.95251188373524831</v>
      </c>
      <c r="F213" s="12">
        <v>73.975409836065566</v>
      </c>
      <c r="G213" s="12">
        <v>3.5</v>
      </c>
    </row>
    <row r="214" spans="1:7" x14ac:dyDescent="0.2">
      <c r="A214" s="12">
        <v>182</v>
      </c>
      <c r="B214" s="12">
        <v>3.2158532179264556</v>
      </c>
      <c r="C214" s="12">
        <v>2.4341467820735447</v>
      </c>
      <c r="D214" s="12">
        <v>2.421642750800022</v>
      </c>
      <c r="F214" s="12">
        <v>74.385245901639337</v>
      </c>
      <c r="G214" s="12">
        <v>3.51</v>
      </c>
    </row>
    <row r="215" spans="1:7" x14ac:dyDescent="0.2">
      <c r="A215" s="12">
        <v>183</v>
      </c>
      <c r="B215" s="12">
        <v>5.4724490925520053</v>
      </c>
      <c r="C215" s="12">
        <v>-1.9724490925520053</v>
      </c>
      <c r="D215" s="12">
        <v>-1.9623167680264926</v>
      </c>
      <c r="F215" s="12">
        <v>74.795081967213108</v>
      </c>
      <c r="G215" s="12">
        <v>3.55</v>
      </c>
    </row>
    <row r="216" spans="1:7" x14ac:dyDescent="0.2">
      <c r="A216" s="12">
        <v>184</v>
      </c>
      <c r="B216" s="12">
        <v>3.5527193024752766</v>
      </c>
      <c r="C216" s="12">
        <v>2.9472806975247234</v>
      </c>
      <c r="D216" s="12">
        <v>2.9321407354299538</v>
      </c>
      <c r="F216" s="12">
        <v>75.204918032786878</v>
      </c>
      <c r="G216" s="12">
        <v>3.6</v>
      </c>
    </row>
    <row r="217" spans="1:7" x14ac:dyDescent="0.2">
      <c r="A217" s="12">
        <v>185</v>
      </c>
      <c r="B217" s="12">
        <v>4.8429194610525466</v>
      </c>
      <c r="C217" s="12">
        <v>-1.8429194610525466</v>
      </c>
      <c r="D217" s="12">
        <v>-1.8334525206259078</v>
      </c>
      <c r="F217" s="12">
        <v>75.614754098360649</v>
      </c>
      <c r="G217" s="12">
        <v>3.61</v>
      </c>
    </row>
    <row r="218" spans="1:7" x14ac:dyDescent="0.2">
      <c r="A218" s="12">
        <v>186</v>
      </c>
      <c r="B218" s="12">
        <v>3.5807918505398462</v>
      </c>
      <c r="C218" s="12">
        <v>1.4192081494601538</v>
      </c>
      <c r="D218" s="12">
        <v>1.4119177825787568</v>
      </c>
      <c r="F218" s="12">
        <v>76.02459016393442</v>
      </c>
      <c r="G218" s="12">
        <v>3.68</v>
      </c>
    </row>
    <row r="219" spans="1:7" x14ac:dyDescent="0.2">
      <c r="A219" s="12">
        <v>187</v>
      </c>
      <c r="B219" s="12">
        <v>3.1946827364574939</v>
      </c>
      <c r="C219" s="12">
        <v>0.3053172635425061</v>
      </c>
      <c r="D219" s="12">
        <v>0.30374887143082346</v>
      </c>
      <c r="F219" s="12">
        <v>76.43442622950819</v>
      </c>
      <c r="G219" s="12">
        <v>3.71</v>
      </c>
    </row>
    <row r="220" spans="1:7" x14ac:dyDescent="0.2">
      <c r="A220" s="12">
        <v>188</v>
      </c>
      <c r="B220" s="12">
        <v>4.4175215788866957</v>
      </c>
      <c r="C220" s="12">
        <v>-2.4175215788866957</v>
      </c>
      <c r="D220" s="12">
        <v>-2.4051029500474503</v>
      </c>
      <c r="F220" s="12">
        <v>76.844262295081961</v>
      </c>
      <c r="G220" s="12">
        <v>3.75</v>
      </c>
    </row>
    <row r="221" spans="1:7" x14ac:dyDescent="0.2">
      <c r="A221" s="12">
        <v>189</v>
      </c>
      <c r="B221" s="12">
        <v>2.9348434699884605</v>
      </c>
      <c r="C221" s="12">
        <v>0.56515653001153954</v>
      </c>
      <c r="D221" s="12">
        <v>0.56225336288220151</v>
      </c>
      <c r="F221" s="12">
        <v>77.254098360655732</v>
      </c>
      <c r="G221" s="12">
        <v>3.76</v>
      </c>
    </row>
    <row r="222" spans="1:7" x14ac:dyDescent="0.2">
      <c r="A222" s="12">
        <v>190</v>
      </c>
      <c r="B222" s="12">
        <v>3.3701132093025552</v>
      </c>
      <c r="C222" s="12">
        <v>0.6298867906974448</v>
      </c>
      <c r="D222" s="12">
        <v>0.62665110902546672</v>
      </c>
      <c r="F222" s="12">
        <v>77.663934426229503</v>
      </c>
      <c r="G222" s="12">
        <v>3.76</v>
      </c>
    </row>
    <row r="223" spans="1:7" x14ac:dyDescent="0.2">
      <c r="A223" s="12">
        <v>191</v>
      </c>
      <c r="B223" s="12">
        <v>2.4939724921724871</v>
      </c>
      <c r="C223" s="12">
        <v>-0.99397249217248707</v>
      </c>
      <c r="D223" s="12">
        <v>-0.98886652928697916</v>
      </c>
      <c r="F223" s="12">
        <v>78.073770491803273</v>
      </c>
      <c r="G223" s="12">
        <v>3.92</v>
      </c>
    </row>
    <row r="224" spans="1:7" x14ac:dyDescent="0.2">
      <c r="A224" s="12">
        <v>192</v>
      </c>
      <c r="B224" s="12">
        <v>2.8470499604255175</v>
      </c>
      <c r="C224" s="12">
        <v>1.3429500395744829</v>
      </c>
      <c r="D224" s="12">
        <v>1.3360514049410721</v>
      </c>
      <c r="F224" s="12">
        <v>78.483606557377044</v>
      </c>
      <c r="G224" s="12">
        <v>4</v>
      </c>
    </row>
    <row r="225" spans="1:7" x14ac:dyDescent="0.2">
      <c r="A225" s="12">
        <v>193</v>
      </c>
      <c r="B225" s="12">
        <v>3.6300318817781725</v>
      </c>
      <c r="C225" s="12">
        <v>-1.0700318817781724</v>
      </c>
      <c r="D225" s="12">
        <v>-1.0645352074560006</v>
      </c>
      <c r="F225" s="12">
        <v>78.893442622950815</v>
      </c>
      <c r="G225" s="12">
        <v>4</v>
      </c>
    </row>
    <row r="226" spans="1:7" x14ac:dyDescent="0.2">
      <c r="A226" s="12">
        <v>194</v>
      </c>
      <c r="B226" s="12">
        <v>2.4054802841641107</v>
      </c>
      <c r="C226" s="12">
        <v>-0.38548028416411073</v>
      </c>
      <c r="D226" s="12">
        <v>-0.38350010056794798</v>
      </c>
      <c r="F226" s="12">
        <v>79.303278688524586</v>
      </c>
      <c r="G226" s="12">
        <v>4</v>
      </c>
    </row>
    <row r="227" spans="1:7" x14ac:dyDescent="0.2">
      <c r="A227" s="12">
        <v>195</v>
      </c>
      <c r="B227" s="12">
        <v>2.5094159907517235</v>
      </c>
      <c r="C227" s="12">
        <v>1.4905840092482765</v>
      </c>
      <c r="D227" s="12">
        <v>1.4829269898751161</v>
      </c>
      <c r="F227" s="12">
        <v>79.713114754098356</v>
      </c>
      <c r="G227" s="12">
        <v>4</v>
      </c>
    </row>
    <row r="228" spans="1:7" x14ac:dyDescent="0.2">
      <c r="A228" s="12">
        <v>196</v>
      </c>
      <c r="B228" s="12">
        <v>1.7435515168964282</v>
      </c>
      <c r="C228" s="12">
        <v>-0.30355151689642823</v>
      </c>
      <c r="D228" s="12">
        <v>-0.30199219529415211</v>
      </c>
      <c r="F228" s="12">
        <v>80.122950819672127</v>
      </c>
      <c r="G228" s="12">
        <v>4</v>
      </c>
    </row>
    <row r="229" spans="1:7" x14ac:dyDescent="0.2">
      <c r="A229" s="12">
        <v>197</v>
      </c>
      <c r="B229" s="12">
        <v>1.9198170733819901</v>
      </c>
      <c r="C229" s="12">
        <v>8.0182926618009853E-2</v>
      </c>
      <c r="D229" s="12">
        <v>7.9771032877904297E-2</v>
      </c>
      <c r="F229" s="12">
        <v>80.532786885245898</v>
      </c>
      <c r="G229" s="12">
        <v>4</v>
      </c>
    </row>
    <row r="230" spans="1:7" x14ac:dyDescent="0.2">
      <c r="A230" s="12">
        <v>198</v>
      </c>
      <c r="B230" s="12">
        <v>5.4005812054701634</v>
      </c>
      <c r="C230" s="12">
        <v>-0.4005812054701634</v>
      </c>
      <c r="D230" s="12">
        <v>-0.39852344956256053</v>
      </c>
      <c r="F230" s="12">
        <v>80.942622950819668</v>
      </c>
      <c r="G230" s="12">
        <v>4</v>
      </c>
    </row>
    <row r="231" spans="1:7" x14ac:dyDescent="0.2">
      <c r="A231" s="12">
        <v>199</v>
      </c>
      <c r="B231" s="12">
        <v>2.2035934496422023</v>
      </c>
      <c r="C231" s="12">
        <v>-0.20359344964220227</v>
      </c>
      <c r="D231" s="12">
        <v>-0.20254760520908971</v>
      </c>
      <c r="F231" s="12">
        <v>81.352459016393439</v>
      </c>
      <c r="G231" s="12">
        <v>4</v>
      </c>
    </row>
    <row r="232" spans="1:7" x14ac:dyDescent="0.2">
      <c r="A232" s="12">
        <v>200</v>
      </c>
      <c r="B232" s="12">
        <v>2.2193408823662941</v>
      </c>
      <c r="C232" s="12">
        <v>-0.21934088236629412</v>
      </c>
      <c r="D232" s="12">
        <v>-0.21821414454059329</v>
      </c>
      <c r="F232" s="12">
        <v>81.76229508196721</v>
      </c>
      <c r="G232" s="12">
        <v>4</v>
      </c>
    </row>
    <row r="233" spans="1:7" x14ac:dyDescent="0.2">
      <c r="A233" s="12">
        <v>201</v>
      </c>
      <c r="B233" s="12">
        <v>2.8866653162612481</v>
      </c>
      <c r="C233" s="12">
        <v>1.1133346837387519</v>
      </c>
      <c r="D233" s="12">
        <v>1.10761556613833</v>
      </c>
      <c r="F233" s="12">
        <v>82.172131147540981</v>
      </c>
      <c r="G233" s="12">
        <v>4</v>
      </c>
    </row>
    <row r="234" spans="1:7" x14ac:dyDescent="0.2">
      <c r="A234" s="12">
        <v>202</v>
      </c>
      <c r="B234" s="12">
        <v>2.1790268280851302</v>
      </c>
      <c r="C234" s="12">
        <v>-0.16902682808513037</v>
      </c>
      <c r="D234" s="12">
        <v>-0.16815854982023445</v>
      </c>
      <c r="F234" s="12">
        <v>82.581967213114751</v>
      </c>
      <c r="G234" s="12">
        <v>4</v>
      </c>
    </row>
    <row r="235" spans="1:7" x14ac:dyDescent="0.2">
      <c r="A235" s="12">
        <v>203</v>
      </c>
      <c r="B235" s="12">
        <v>2.2035934496422023</v>
      </c>
      <c r="C235" s="12">
        <v>-0.20359344964220227</v>
      </c>
      <c r="D235" s="12">
        <v>-0.20254760520908971</v>
      </c>
      <c r="F235" s="12">
        <v>82.991803278688522</v>
      </c>
      <c r="G235" s="12">
        <v>4</v>
      </c>
    </row>
    <row r="236" spans="1:7" x14ac:dyDescent="0.2">
      <c r="A236" s="12">
        <v>204</v>
      </c>
      <c r="B236" s="12">
        <v>2.5248492700039162</v>
      </c>
      <c r="C236" s="12">
        <v>-2.4849270003916235E-2</v>
      </c>
      <c r="D236" s="12">
        <v>-2.4721621149072531E-2</v>
      </c>
      <c r="F236" s="12">
        <v>83.401639344262293</v>
      </c>
      <c r="G236" s="12">
        <v>4.0599999999999996</v>
      </c>
    </row>
    <row r="237" spans="1:7" x14ac:dyDescent="0.2">
      <c r="A237" s="12">
        <v>205</v>
      </c>
      <c r="B237" s="12">
        <v>3.2346236699142632</v>
      </c>
      <c r="C237" s="12">
        <v>0.7653763300857368</v>
      </c>
      <c r="D237" s="12">
        <v>0.76144464871060891</v>
      </c>
      <c r="F237" s="12">
        <v>83.811475409836063</v>
      </c>
      <c r="G237" s="12">
        <v>4.08</v>
      </c>
    </row>
    <row r="238" spans="1:7" x14ac:dyDescent="0.2">
      <c r="A238" s="12">
        <v>206</v>
      </c>
      <c r="B238" s="12">
        <v>2.7074553631766372</v>
      </c>
      <c r="C238" s="12">
        <v>0.52254463682336283</v>
      </c>
      <c r="D238" s="12">
        <v>0.51986036382521394</v>
      </c>
      <c r="F238" s="12">
        <v>84.221311475409834</v>
      </c>
      <c r="G238" s="12">
        <v>4.08</v>
      </c>
    </row>
    <row r="239" spans="1:7" x14ac:dyDescent="0.2">
      <c r="A239" s="12">
        <v>207</v>
      </c>
      <c r="B239" s="12">
        <v>3.6038951435933115</v>
      </c>
      <c r="C239" s="12">
        <v>-0.19389514359331139</v>
      </c>
      <c r="D239" s="12">
        <v>-0.19289911863823056</v>
      </c>
      <c r="F239" s="12">
        <v>84.631147540983605</v>
      </c>
      <c r="G239" s="12">
        <v>4.1900000000000004</v>
      </c>
    </row>
    <row r="240" spans="1:7" x14ac:dyDescent="0.2">
      <c r="A240" s="12">
        <v>208</v>
      </c>
      <c r="B240" s="12">
        <v>4.9269593990501157</v>
      </c>
      <c r="C240" s="12">
        <v>-1.9269593990501157</v>
      </c>
      <c r="D240" s="12">
        <v>-1.9170607517023146</v>
      </c>
      <c r="F240" s="12">
        <v>85.040983606557376</v>
      </c>
      <c r="G240" s="12">
        <v>4.2</v>
      </c>
    </row>
    <row r="241" spans="1:7" x14ac:dyDescent="0.2">
      <c r="A241" s="12">
        <v>209</v>
      </c>
      <c r="B241" s="12">
        <v>3.2086932869459264</v>
      </c>
      <c r="C241" s="12">
        <v>-1.1786932869459266</v>
      </c>
      <c r="D241" s="12">
        <v>-1.1726384270539902</v>
      </c>
      <c r="F241" s="12">
        <v>85.450819672131146</v>
      </c>
      <c r="G241" s="12">
        <v>4.29</v>
      </c>
    </row>
    <row r="242" spans="1:7" x14ac:dyDescent="0.2">
      <c r="A242" s="12">
        <v>210</v>
      </c>
      <c r="B242" s="12">
        <v>2.1535887883457021</v>
      </c>
      <c r="C242" s="12">
        <v>7.6411211654297873E-2</v>
      </c>
      <c r="D242" s="12">
        <v>7.6018692933894655E-2</v>
      </c>
      <c r="F242" s="12">
        <v>85.860655737704917</v>
      </c>
      <c r="G242" s="12">
        <v>4.3</v>
      </c>
    </row>
    <row r="243" spans="1:7" x14ac:dyDescent="0.2">
      <c r="A243" s="12">
        <v>211</v>
      </c>
      <c r="B243" s="12">
        <v>3.9317650543742357</v>
      </c>
      <c r="C243" s="12">
        <v>-1.9317650543742357</v>
      </c>
      <c r="D243" s="12">
        <v>-1.9218417207318754</v>
      </c>
      <c r="F243" s="12">
        <v>86.270491803278688</v>
      </c>
      <c r="G243" s="12">
        <v>4.3</v>
      </c>
    </row>
    <row r="244" spans="1:7" x14ac:dyDescent="0.2">
      <c r="A244" s="12">
        <v>212</v>
      </c>
      <c r="B244" s="12">
        <v>3.7137462421547034</v>
      </c>
      <c r="C244" s="12">
        <v>1.4462537578452968</v>
      </c>
      <c r="D244" s="12">
        <v>1.4388244596818793</v>
      </c>
      <c r="F244" s="12">
        <v>86.680327868852459</v>
      </c>
      <c r="G244" s="12">
        <v>4.34</v>
      </c>
    </row>
    <row r="245" spans="1:7" x14ac:dyDescent="0.2">
      <c r="A245" s="12">
        <v>213</v>
      </c>
      <c r="B245" s="12">
        <v>5.9204429767051474</v>
      </c>
      <c r="C245" s="12">
        <v>3.0795570232948526</v>
      </c>
      <c r="D245" s="12">
        <v>3.0637375675366947</v>
      </c>
      <c r="F245" s="12">
        <v>87.090163934426229</v>
      </c>
      <c r="G245" s="12">
        <v>4.5</v>
      </c>
    </row>
    <row r="246" spans="1:7" x14ac:dyDescent="0.2">
      <c r="A246" s="12">
        <v>214</v>
      </c>
      <c r="B246" s="12">
        <v>2.2017771613999595</v>
      </c>
      <c r="C246" s="12">
        <v>0.29822283860004051</v>
      </c>
      <c r="D246" s="12">
        <v>0.29669089002249538</v>
      </c>
      <c r="F246" s="12">
        <v>87.5</v>
      </c>
      <c r="G246" s="12">
        <v>4.67</v>
      </c>
    </row>
    <row r="247" spans="1:7" x14ac:dyDescent="0.2">
      <c r="A247" s="12">
        <v>215</v>
      </c>
      <c r="B247" s="12">
        <v>3.7856255533856848</v>
      </c>
      <c r="C247" s="12">
        <v>2.7143744466143152</v>
      </c>
      <c r="D247" s="12">
        <v>2.70043090663617</v>
      </c>
      <c r="F247" s="12">
        <v>87.909836065573771</v>
      </c>
      <c r="G247" s="12">
        <v>4.71</v>
      </c>
    </row>
    <row r="248" spans="1:7" x14ac:dyDescent="0.2">
      <c r="A248" s="12">
        <v>216</v>
      </c>
      <c r="B248" s="12">
        <v>2.1668169691841253</v>
      </c>
      <c r="C248" s="12">
        <v>-1.0668169691841252</v>
      </c>
      <c r="D248" s="12">
        <v>-1.0613368096292277</v>
      </c>
      <c r="F248" s="12">
        <v>88.319672131147541</v>
      </c>
      <c r="G248" s="12">
        <v>4.7300000000000004</v>
      </c>
    </row>
    <row r="249" spans="1:7" x14ac:dyDescent="0.2">
      <c r="A249" s="12">
        <v>217</v>
      </c>
      <c r="B249" s="12">
        <v>4.1032788784427634</v>
      </c>
      <c r="C249" s="12">
        <v>-1.1032788784427634</v>
      </c>
      <c r="D249" s="12">
        <v>-1.0976114167674598</v>
      </c>
      <c r="F249" s="12">
        <v>88.729508196721312</v>
      </c>
      <c r="G249" s="12">
        <v>5</v>
      </c>
    </row>
    <row r="250" spans="1:7" x14ac:dyDescent="0.2">
      <c r="A250" s="12">
        <v>218</v>
      </c>
      <c r="B250" s="12">
        <v>2.0105980510087114</v>
      </c>
      <c r="C250" s="12">
        <v>-0.51059805100871136</v>
      </c>
      <c r="D250" s="12">
        <v>-0.50797514673480637</v>
      </c>
      <c r="F250" s="12">
        <v>89.139344262295083</v>
      </c>
      <c r="G250" s="12">
        <v>5</v>
      </c>
    </row>
    <row r="251" spans="1:7" x14ac:dyDescent="0.2">
      <c r="A251" s="12">
        <v>219</v>
      </c>
      <c r="B251" s="12">
        <v>1.6468230779520647</v>
      </c>
      <c r="C251" s="12">
        <v>-0.20682307795206478</v>
      </c>
      <c r="D251" s="12">
        <v>-0.20576064315813841</v>
      </c>
      <c r="F251" s="12">
        <v>89.549180327868854</v>
      </c>
      <c r="G251" s="12">
        <v>5</v>
      </c>
    </row>
    <row r="252" spans="1:7" x14ac:dyDescent="0.2">
      <c r="A252" s="12">
        <v>220</v>
      </c>
      <c r="B252" s="12">
        <v>4.1477569579370117</v>
      </c>
      <c r="C252" s="12">
        <v>-1.0577569579370119</v>
      </c>
      <c r="D252" s="12">
        <v>-1.0523233389871456</v>
      </c>
      <c r="F252" s="12">
        <v>89.959016393442624</v>
      </c>
      <c r="G252" s="12">
        <v>5</v>
      </c>
    </row>
    <row r="253" spans="1:7" x14ac:dyDescent="0.2">
      <c r="A253" s="12">
        <v>221</v>
      </c>
      <c r="B253" s="12">
        <v>2.2540426218755605</v>
      </c>
      <c r="C253" s="12">
        <v>-5.4042621875560304E-2</v>
      </c>
      <c r="D253" s="12">
        <v>-5.3765008939885353E-2</v>
      </c>
      <c r="F253" s="12">
        <v>90.368852459016395</v>
      </c>
      <c r="G253" s="12">
        <v>5</v>
      </c>
    </row>
    <row r="254" spans="1:7" x14ac:dyDescent="0.2">
      <c r="A254" s="12">
        <v>222</v>
      </c>
      <c r="B254" s="12">
        <v>2.4055371897515374</v>
      </c>
      <c r="C254" s="12">
        <v>1.0744628102484626</v>
      </c>
      <c r="D254" s="12">
        <v>1.0689433745757546</v>
      </c>
      <c r="F254" s="12">
        <v>90.778688524590166</v>
      </c>
      <c r="G254" s="12">
        <v>5</v>
      </c>
    </row>
    <row r="255" spans="1:7" x14ac:dyDescent="0.2">
      <c r="A255" s="12">
        <v>223</v>
      </c>
      <c r="B255" s="12">
        <v>1.739787137682363</v>
      </c>
      <c r="C255" s="12">
        <v>0.18021286231763689</v>
      </c>
      <c r="D255" s="12">
        <v>0.17928712222550028</v>
      </c>
      <c r="F255" s="12">
        <v>91.188524590163937</v>
      </c>
      <c r="G255" s="12">
        <v>5</v>
      </c>
    </row>
    <row r="256" spans="1:7" x14ac:dyDescent="0.2">
      <c r="A256" s="12">
        <v>224</v>
      </c>
      <c r="B256" s="12">
        <v>2.9098242479993535</v>
      </c>
      <c r="C256" s="12">
        <v>9.0175752000646536E-2</v>
      </c>
      <c r="D256" s="12">
        <v>8.971252585856114E-2</v>
      </c>
      <c r="F256" s="12">
        <v>91.598360655737707</v>
      </c>
      <c r="G256" s="12">
        <v>5</v>
      </c>
    </row>
    <row r="257" spans="1:7" x14ac:dyDescent="0.2">
      <c r="A257" s="12">
        <v>225</v>
      </c>
      <c r="B257" s="12">
        <v>2.3730962494213719</v>
      </c>
      <c r="C257" s="12">
        <v>-0.7930962494213718</v>
      </c>
      <c r="D257" s="12">
        <v>-0.78902217287894139</v>
      </c>
      <c r="F257" s="12">
        <v>92.008196721311464</v>
      </c>
      <c r="G257" s="12">
        <v>5</v>
      </c>
    </row>
    <row r="258" spans="1:7" x14ac:dyDescent="0.2">
      <c r="A258" s="12">
        <v>226</v>
      </c>
      <c r="B258" s="12">
        <v>2.6748251568194443</v>
      </c>
      <c r="C258" s="12">
        <v>-0.17482515681944433</v>
      </c>
      <c r="D258" s="12">
        <v>-0.17392709297039136</v>
      </c>
      <c r="F258" s="12">
        <v>92.418032786885234</v>
      </c>
      <c r="G258" s="12">
        <v>5</v>
      </c>
    </row>
    <row r="259" spans="1:7" x14ac:dyDescent="0.2">
      <c r="A259" s="12">
        <v>227</v>
      </c>
      <c r="B259" s="12">
        <v>2.0908954598090355</v>
      </c>
      <c r="C259" s="12">
        <v>-9.0895459809035462E-2</v>
      </c>
      <c r="D259" s="12">
        <v>-9.0428536581379809E-2</v>
      </c>
      <c r="F259" s="12">
        <v>92.827868852459005</v>
      </c>
      <c r="G259" s="12">
        <v>5.07</v>
      </c>
    </row>
    <row r="260" spans="1:7" x14ac:dyDescent="0.2">
      <c r="A260" s="12">
        <v>228</v>
      </c>
      <c r="B260" s="12">
        <v>3.2861452497390951</v>
      </c>
      <c r="C260" s="12">
        <v>-0.28614524973909505</v>
      </c>
      <c r="D260" s="12">
        <v>-0.2846753428387151</v>
      </c>
      <c r="F260" s="12">
        <v>93.237704918032776</v>
      </c>
      <c r="G260" s="12">
        <v>5.14</v>
      </c>
    </row>
    <row r="261" spans="1:7" x14ac:dyDescent="0.2">
      <c r="A261" s="12">
        <v>229</v>
      </c>
      <c r="B261" s="12">
        <v>2.2566894112928151</v>
      </c>
      <c r="C261" s="12">
        <v>0.46331058870718511</v>
      </c>
      <c r="D261" s="12">
        <v>0.46093059661582331</v>
      </c>
      <c r="F261" s="12">
        <v>93.647540983606547</v>
      </c>
      <c r="G261" s="12">
        <v>5.15</v>
      </c>
    </row>
    <row r="262" spans="1:7" x14ac:dyDescent="0.2">
      <c r="A262" s="12">
        <v>230</v>
      </c>
      <c r="B262" s="12">
        <v>3.0379871644003029</v>
      </c>
      <c r="C262" s="12">
        <v>-0.15798716440030303</v>
      </c>
      <c r="D262" s="12">
        <v>-0.15717559606801301</v>
      </c>
      <c r="F262" s="12">
        <v>94.057377049180317</v>
      </c>
      <c r="G262" s="12">
        <v>5.16</v>
      </c>
    </row>
    <row r="263" spans="1:7" x14ac:dyDescent="0.2">
      <c r="A263" s="12">
        <v>231</v>
      </c>
      <c r="B263" s="12">
        <v>3.5361106708958734</v>
      </c>
      <c r="C263" s="12">
        <v>-1.5361106708958734</v>
      </c>
      <c r="D263" s="12">
        <v>-1.5282197844423819</v>
      </c>
      <c r="F263" s="12">
        <v>94.467213114754088</v>
      </c>
      <c r="G263" s="12">
        <v>5.17</v>
      </c>
    </row>
    <row r="264" spans="1:7" x14ac:dyDescent="0.2">
      <c r="A264" s="12">
        <v>232</v>
      </c>
      <c r="B264" s="12">
        <v>2.5739867783160526</v>
      </c>
      <c r="C264" s="12">
        <v>0.4260132216839474</v>
      </c>
      <c r="D264" s="12">
        <v>0.42382482339749217</v>
      </c>
      <c r="F264" s="12">
        <v>94.877049180327859</v>
      </c>
      <c r="G264" s="12">
        <v>5.2</v>
      </c>
    </row>
    <row r="265" spans="1:7" x14ac:dyDescent="0.2">
      <c r="A265" s="12">
        <v>233</v>
      </c>
      <c r="B265" s="12">
        <v>2.0988961112916198</v>
      </c>
      <c r="C265" s="12">
        <v>1.2911038887083803</v>
      </c>
      <c r="D265" s="12">
        <v>1.2844715839021665</v>
      </c>
      <c r="F265" s="12">
        <v>95.28688524590163</v>
      </c>
      <c r="G265" s="12">
        <v>5.6</v>
      </c>
    </row>
    <row r="266" spans="1:7" x14ac:dyDescent="0.2">
      <c r="A266" s="12">
        <v>234</v>
      </c>
      <c r="B266" s="12">
        <v>2.0195270262610792</v>
      </c>
      <c r="C266" s="12">
        <v>-0.54952702626107919</v>
      </c>
      <c r="D266" s="12">
        <v>-0.54670414673194867</v>
      </c>
      <c r="F266" s="12">
        <v>95.6967213114754</v>
      </c>
      <c r="G266" s="12">
        <v>5.65</v>
      </c>
    </row>
    <row r="267" spans="1:7" x14ac:dyDescent="0.2">
      <c r="A267" s="12">
        <v>235</v>
      </c>
      <c r="B267" s="12">
        <v>2.3828768546043446</v>
      </c>
      <c r="C267" s="12">
        <v>0.61712314539565538</v>
      </c>
      <c r="D267" s="12">
        <v>0.6139530296218364</v>
      </c>
      <c r="F267" s="12">
        <v>96.106557377049171</v>
      </c>
      <c r="G267" s="12">
        <v>5.85</v>
      </c>
    </row>
    <row r="268" spans="1:7" x14ac:dyDescent="0.2">
      <c r="A268" s="12">
        <v>236</v>
      </c>
      <c r="B268" s="12">
        <v>1.9533861220689617</v>
      </c>
      <c r="C268" s="12">
        <v>-0.70338612206896167</v>
      </c>
      <c r="D268" s="12">
        <v>-0.6997728797893733</v>
      </c>
      <c r="F268" s="12">
        <v>96.516393442622942</v>
      </c>
      <c r="G268" s="12">
        <v>5.92</v>
      </c>
    </row>
    <row r="269" spans="1:7" x14ac:dyDescent="0.2">
      <c r="A269" s="12">
        <v>237</v>
      </c>
      <c r="B269" s="12">
        <v>2.1060299270573384</v>
      </c>
      <c r="C269" s="12">
        <v>-1.1060299270573384</v>
      </c>
      <c r="D269" s="12">
        <v>-1.1003483334495792</v>
      </c>
      <c r="F269" s="12">
        <v>96.926229508196712</v>
      </c>
      <c r="G269" s="12">
        <v>6</v>
      </c>
    </row>
    <row r="270" spans="1:7" x14ac:dyDescent="0.2">
      <c r="A270" s="12">
        <v>238</v>
      </c>
      <c r="B270" s="12">
        <v>4.0175020582095353</v>
      </c>
      <c r="C270" s="12">
        <v>-2.8475020582095354</v>
      </c>
      <c r="D270" s="12">
        <v>-2.83287465157593</v>
      </c>
      <c r="F270" s="12">
        <v>97.336065573770483</v>
      </c>
      <c r="G270" s="12">
        <v>6.5</v>
      </c>
    </row>
    <row r="271" spans="1:7" x14ac:dyDescent="0.2">
      <c r="A271" s="12">
        <v>239</v>
      </c>
      <c r="B271" s="12">
        <v>4.5958043394225623</v>
      </c>
      <c r="C271" s="12">
        <v>7.419566057743765E-2</v>
      </c>
      <c r="D271" s="12">
        <v>7.3814522978401964E-2</v>
      </c>
      <c r="F271" s="12">
        <v>97.745901639344254</v>
      </c>
      <c r="G271" s="12">
        <v>6.5</v>
      </c>
    </row>
    <row r="272" spans="1:7" x14ac:dyDescent="0.2">
      <c r="A272" s="12">
        <v>240</v>
      </c>
      <c r="B272" s="12">
        <v>3.9208517583689688</v>
      </c>
      <c r="C272" s="12">
        <v>1.9991482416310311</v>
      </c>
      <c r="D272" s="12">
        <v>1.9888787655592273</v>
      </c>
      <c r="F272" s="12">
        <v>98.155737704918025</v>
      </c>
      <c r="G272" s="12">
        <v>6.7</v>
      </c>
    </row>
    <row r="273" spans="1:7" x14ac:dyDescent="0.2">
      <c r="A273" s="12">
        <v>241</v>
      </c>
      <c r="B273" s="12">
        <v>3.516091414703324</v>
      </c>
      <c r="C273" s="12">
        <v>-1.516091414703324</v>
      </c>
      <c r="D273" s="12">
        <v>-1.5083033656823768</v>
      </c>
      <c r="F273" s="12">
        <v>98.565573770491795</v>
      </c>
      <c r="G273" s="12">
        <v>6.73</v>
      </c>
    </row>
    <row r="274" spans="1:7" x14ac:dyDescent="0.2">
      <c r="A274" s="12">
        <v>242</v>
      </c>
      <c r="B274" s="12">
        <v>3.0575140773639435</v>
      </c>
      <c r="C274" s="12">
        <v>-1.0575140773639435</v>
      </c>
      <c r="D274" s="12">
        <v>-1.0520817060735463</v>
      </c>
      <c r="F274" s="12">
        <v>98.975409836065566</v>
      </c>
      <c r="G274" s="12">
        <v>7.58</v>
      </c>
    </row>
    <row r="275" spans="1:7" x14ac:dyDescent="0.2">
      <c r="A275" s="12">
        <v>243</v>
      </c>
      <c r="B275" s="12">
        <v>2.6856604184816919</v>
      </c>
      <c r="C275" s="12">
        <v>-0.9356604184816919</v>
      </c>
      <c r="D275" s="12">
        <v>-0.93085400038880839</v>
      </c>
      <c r="F275" s="12">
        <v>99.385245901639337</v>
      </c>
      <c r="G275" s="12">
        <v>9</v>
      </c>
    </row>
    <row r="276" spans="1:7" ht="16" thickBot="1" x14ac:dyDescent="0.25">
      <c r="A276" s="13">
        <v>244</v>
      </c>
      <c r="B276" s="13">
        <v>2.768008063358689</v>
      </c>
      <c r="C276" s="13">
        <v>0.23199193664131101</v>
      </c>
      <c r="D276" s="13">
        <v>0.23080021128919526</v>
      </c>
      <c r="F276" s="13">
        <v>99.795081967213108</v>
      </c>
      <c r="G276" s="13">
        <v>10</v>
      </c>
    </row>
  </sheetData>
  <sortState xmlns:xlrd2="http://schemas.microsoft.com/office/spreadsheetml/2017/richdata2" ref="G33:G276">
    <sortCondition ref="G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440B-24BD-4043-98D3-511399527FAA}">
  <dimension ref="A1:I269"/>
  <sheetViews>
    <sheetView zoomScale="134" zoomScaleNormal="134" workbookViewId="0">
      <selection activeCell="A16" sqref="A16:B19"/>
    </sheetView>
  </sheetViews>
  <sheetFormatPr baseColWidth="10" defaultRowHeight="15" x14ac:dyDescent="0.2"/>
  <cols>
    <col min="2" max="2" width="12.1640625" bestFit="1" customWidth="1"/>
    <col min="3" max="3" width="13.1640625" bestFit="1" customWidth="1"/>
  </cols>
  <sheetData>
    <row r="1" spans="1:9" x14ac:dyDescent="0.2">
      <c r="A1" t="s">
        <v>29</v>
      </c>
    </row>
    <row r="2" spans="1:9" ht="16" thickBot="1" x14ac:dyDescent="0.25"/>
    <row r="3" spans="1:9" x14ac:dyDescent="0.2">
      <c r="A3" s="15" t="s">
        <v>30</v>
      </c>
      <c r="B3" s="15"/>
    </row>
    <row r="4" spans="1:9" x14ac:dyDescent="0.2">
      <c r="A4" s="12" t="s">
        <v>31</v>
      </c>
      <c r="B4" s="16">
        <v>0.68400972858295372</v>
      </c>
    </row>
    <row r="5" spans="1:9" x14ac:dyDescent="0.2">
      <c r="A5" s="12" t="s">
        <v>32</v>
      </c>
      <c r="B5" s="16">
        <v>0.46786930879612609</v>
      </c>
    </row>
    <row r="6" spans="1:9" x14ac:dyDescent="0.2">
      <c r="A6" s="12" t="s">
        <v>33</v>
      </c>
      <c r="B6" s="21">
        <v>0.46345328646248396</v>
      </c>
    </row>
    <row r="7" spans="1:9" x14ac:dyDescent="0.2">
      <c r="A7" s="12" t="s">
        <v>34</v>
      </c>
      <c r="B7" s="16">
        <v>1.0135059665680684</v>
      </c>
    </row>
    <row r="8" spans="1:9" ht="16" thickBot="1" x14ac:dyDescent="0.25">
      <c r="A8" s="13" t="s">
        <v>35</v>
      </c>
      <c r="B8" s="13">
        <v>244</v>
      </c>
    </row>
    <row r="10" spans="1:9" ht="16" thickBot="1" x14ac:dyDescent="0.25">
      <c r="A10" t="s">
        <v>36</v>
      </c>
    </row>
    <row r="11" spans="1:9" x14ac:dyDescent="0.2">
      <c r="A11" s="14"/>
      <c r="B11" s="14" t="s">
        <v>41</v>
      </c>
      <c r="C11" s="14" t="s">
        <v>42</v>
      </c>
      <c r="D11" s="14" t="s">
        <v>43</v>
      </c>
      <c r="E11" s="14" t="s">
        <v>44</v>
      </c>
      <c r="F11" s="14" t="s">
        <v>45</v>
      </c>
    </row>
    <row r="12" spans="1:9" x14ac:dyDescent="0.2">
      <c r="A12" s="12" t="s">
        <v>37</v>
      </c>
      <c r="B12" s="12">
        <v>2</v>
      </c>
      <c r="C12" s="12">
        <v>217.65864008033392</v>
      </c>
      <c r="D12" s="12">
        <v>108.82932004016696</v>
      </c>
      <c r="E12" s="12">
        <v>105.94813011515087</v>
      </c>
      <c r="F12" s="12">
        <v>9.6650948240605644E-34</v>
      </c>
    </row>
    <row r="13" spans="1:9" x14ac:dyDescent="0.2">
      <c r="A13" s="12" t="s">
        <v>38</v>
      </c>
      <c r="B13" s="12">
        <v>241</v>
      </c>
      <c r="C13" s="12">
        <v>247.55383696884692</v>
      </c>
      <c r="D13" s="12">
        <v>1.0271943442690743</v>
      </c>
      <c r="E13" s="12"/>
      <c r="F13" s="12"/>
    </row>
    <row r="14" spans="1:9" ht="16" thickBot="1" x14ac:dyDescent="0.25">
      <c r="A14" s="13" t="s">
        <v>39</v>
      </c>
      <c r="B14" s="13">
        <v>243</v>
      </c>
      <c r="C14" s="13">
        <v>465.21247704918085</v>
      </c>
      <c r="D14" s="13"/>
      <c r="E14" s="13"/>
      <c r="F14" s="13"/>
    </row>
    <row r="15" spans="1:9" ht="16" thickBot="1" x14ac:dyDescent="0.25"/>
    <row r="16" spans="1:9" x14ac:dyDescent="0.2">
      <c r="A16" s="14"/>
      <c r="B16" s="14" t="s">
        <v>46</v>
      </c>
      <c r="C16" s="14" t="s">
        <v>34</v>
      </c>
      <c r="D16" s="14" t="s">
        <v>47</v>
      </c>
      <c r="E16" s="14" t="s">
        <v>48</v>
      </c>
      <c r="F16" s="14" t="s">
        <v>49</v>
      </c>
      <c r="G16" s="14" t="s">
        <v>50</v>
      </c>
      <c r="H16" s="14" t="s">
        <v>51</v>
      </c>
      <c r="I16" s="14" t="s">
        <v>52</v>
      </c>
    </row>
    <row r="17" spans="1:9" x14ac:dyDescent="0.2">
      <c r="A17" s="12" t="s">
        <v>40</v>
      </c>
      <c r="B17" s="21">
        <v>0.6689447408125011</v>
      </c>
      <c r="C17" s="12">
        <v>0.19360933134415173</v>
      </c>
      <c r="D17" s="12">
        <v>3.4551265487478666</v>
      </c>
      <c r="E17" s="20">
        <v>6.4980607377792133E-4</v>
      </c>
      <c r="F17" s="12">
        <v>0.28756219664764793</v>
      </c>
      <c r="G17" s="12">
        <v>1.0503272849773544</v>
      </c>
      <c r="H17" s="12">
        <v>0.28756219664764793</v>
      </c>
      <c r="I17" s="12">
        <v>1.0503272849773544</v>
      </c>
    </row>
    <row r="18" spans="1:9" x14ac:dyDescent="0.2">
      <c r="A18" s="12" t="s">
        <v>10</v>
      </c>
      <c r="B18" s="21">
        <v>0.19259779439078689</v>
      </c>
      <c r="C18" s="12">
        <v>8.5314556726534319E-2</v>
      </c>
      <c r="D18" s="12">
        <v>2.2575021400877255</v>
      </c>
      <c r="E18" s="20">
        <v>2.4872445933337681E-2</v>
      </c>
      <c r="F18" s="12">
        <v>2.4540384798141281E-2</v>
      </c>
      <c r="G18" s="12">
        <v>0.36065520398343248</v>
      </c>
      <c r="H18" s="12">
        <v>2.4540384798141281E-2</v>
      </c>
      <c r="I18" s="12">
        <v>0.36065520398343248</v>
      </c>
    </row>
    <row r="19" spans="1:9" ht="16" thickBot="1" x14ac:dyDescent="0.25">
      <c r="A19" s="13" t="s">
        <v>16</v>
      </c>
      <c r="B19" s="25">
        <v>9.2713336832269622E-2</v>
      </c>
      <c r="C19" s="13">
        <v>9.1146824764894475E-3</v>
      </c>
      <c r="D19" s="13">
        <v>10.171866883066507</v>
      </c>
      <c r="E19" s="24">
        <v>1.8809170134717627E-20</v>
      </c>
      <c r="F19" s="13">
        <v>7.4758722930116123E-2</v>
      </c>
      <c r="G19" s="13">
        <v>0.11066795073442312</v>
      </c>
      <c r="H19" s="13">
        <v>7.4758722930116123E-2</v>
      </c>
      <c r="I19" s="13">
        <v>0.11066795073442312</v>
      </c>
    </row>
    <row r="23" spans="1:9" x14ac:dyDescent="0.2">
      <c r="A23" t="s">
        <v>53</v>
      </c>
      <c r="F23" t="s">
        <v>59</v>
      </c>
    </row>
    <row r="24" spans="1:9" ht="16" thickBot="1" x14ac:dyDescent="0.25"/>
    <row r="25" spans="1:9" x14ac:dyDescent="0.2">
      <c r="A25" s="14" t="s">
        <v>54</v>
      </c>
      <c r="B25" s="14" t="s">
        <v>56</v>
      </c>
      <c r="C25" s="14" t="s">
        <v>55</v>
      </c>
      <c r="D25" s="14" t="s">
        <v>58</v>
      </c>
      <c r="F25" s="14" t="s">
        <v>60</v>
      </c>
      <c r="G25" s="14" t="s">
        <v>15</v>
      </c>
    </row>
    <row r="26" spans="1:9" x14ac:dyDescent="0.2">
      <c r="A26" s="12">
        <v>1</v>
      </c>
      <c r="B26" s="12">
        <v>2.6293399223743359</v>
      </c>
      <c r="C26" s="12">
        <v>-1.6193399223743359</v>
      </c>
      <c r="D26" s="12">
        <v>-1.6043766351543247</v>
      </c>
      <c r="F26" s="12">
        <v>0.20491803278688525</v>
      </c>
      <c r="G26" s="12">
        <v>1</v>
      </c>
    </row>
    <row r="27" spans="1:9" x14ac:dyDescent="0.2">
      <c r="A27" s="12">
        <v>2</v>
      </c>
      <c r="B27" s="12">
        <v>2.2053940268305299</v>
      </c>
      <c r="C27" s="12">
        <v>-0.54539402683052995</v>
      </c>
      <c r="D27" s="12">
        <v>-0.54035438854409912</v>
      </c>
      <c r="F27" s="12">
        <v>0.61475409836065575</v>
      </c>
      <c r="G27" s="12">
        <v>1</v>
      </c>
    </row>
    <row r="28" spans="1:9" x14ac:dyDescent="0.2">
      <c r="A28" s="12">
        <v>3</v>
      </c>
      <c r="B28" s="12">
        <v>3.1946453308308467</v>
      </c>
      <c r="C28" s="12">
        <v>0.30535466916915333</v>
      </c>
      <c r="D28" s="12">
        <v>0.3025330814619534</v>
      </c>
      <c r="F28" s="12">
        <v>1.0245901639344264</v>
      </c>
      <c r="G28" s="12">
        <v>1</v>
      </c>
    </row>
    <row r="29" spans="1:9" x14ac:dyDescent="0.2">
      <c r="A29" s="12">
        <v>4</v>
      </c>
      <c r="B29" s="12">
        <v>3.2495921457822194</v>
      </c>
      <c r="C29" s="12">
        <v>6.040785421778061E-2</v>
      </c>
      <c r="D29" s="12">
        <v>5.9849663772083526E-2</v>
      </c>
      <c r="F29" s="12">
        <v>1.4344262295081966</v>
      </c>
      <c r="G29" s="12">
        <v>1</v>
      </c>
    </row>
    <row r="30" spans="1:9" x14ac:dyDescent="0.2">
      <c r="A30" s="12">
        <v>5</v>
      </c>
      <c r="B30" s="12">
        <v>3.7191568710811587</v>
      </c>
      <c r="C30" s="12">
        <v>-0.10915687108115879</v>
      </c>
      <c r="D30" s="12">
        <v>-0.10814822206839918</v>
      </c>
      <c r="F30" s="12">
        <v>1.8442622950819674</v>
      </c>
      <c r="G30" s="12">
        <v>1.01</v>
      </c>
    </row>
    <row r="31" spans="1:9" x14ac:dyDescent="0.2">
      <c r="A31" s="12">
        <v>6</v>
      </c>
      <c r="B31" s="12">
        <v>3.7840562068637471</v>
      </c>
      <c r="C31" s="12">
        <v>0.92594379313625286</v>
      </c>
      <c r="D31" s="12">
        <v>0.9173877372181295</v>
      </c>
      <c r="F31" s="12">
        <v>2.2540983606557381</v>
      </c>
      <c r="G31" s="12">
        <v>1.1000000000000001</v>
      </c>
    </row>
    <row r="32" spans="1:9" x14ac:dyDescent="0.2">
      <c r="A32" s="12">
        <v>7</v>
      </c>
      <c r="B32" s="12">
        <v>1.8672362936130795</v>
      </c>
      <c r="C32" s="12">
        <v>0.13276370638692048</v>
      </c>
      <c r="D32" s="12">
        <v>0.13153692166827541</v>
      </c>
      <c r="F32" s="12">
        <v>2.6639344262295084</v>
      </c>
      <c r="G32" s="12">
        <v>1.17</v>
      </c>
    </row>
    <row r="33" spans="1:7" x14ac:dyDescent="0.2">
      <c r="A33" s="12">
        <v>8</v>
      </c>
      <c r="B33" s="12">
        <v>3.9314704124270561</v>
      </c>
      <c r="C33" s="12">
        <v>-0.81147041242705598</v>
      </c>
      <c r="D33" s="12">
        <v>-0.80397213199567907</v>
      </c>
      <c r="F33" s="12">
        <v>3.0737704918032787</v>
      </c>
      <c r="G33" s="12">
        <v>1.25</v>
      </c>
    </row>
    <row r="34" spans="1:7" x14ac:dyDescent="0.2">
      <c r="A34" s="12">
        <v>9</v>
      </c>
      <c r="B34" s="12">
        <v>2.44854891555141</v>
      </c>
      <c r="C34" s="12">
        <v>-0.48854891555141</v>
      </c>
      <c r="D34" s="12">
        <v>-0.48403454667591034</v>
      </c>
      <c r="F34" s="12">
        <v>3.4836065573770494</v>
      </c>
      <c r="G34" s="12">
        <v>1.25</v>
      </c>
    </row>
    <row r="35" spans="1:7" x14ac:dyDescent="0.2">
      <c r="A35" s="12">
        <v>10</v>
      </c>
      <c r="B35" s="12">
        <v>2.4244434479750199</v>
      </c>
      <c r="C35" s="12">
        <v>0.80555655202498011</v>
      </c>
      <c r="D35" s="12">
        <v>0.79811291780503324</v>
      </c>
      <c r="F35" s="12">
        <v>3.8934426229508201</v>
      </c>
      <c r="G35" s="12">
        <v>1.25</v>
      </c>
    </row>
    <row r="36" spans="1:7" x14ac:dyDescent="0.2">
      <c r="A36" s="12">
        <v>11</v>
      </c>
      <c r="B36" s="12">
        <v>2.0063062988614839</v>
      </c>
      <c r="C36" s="12">
        <v>-0.29630629886148396</v>
      </c>
      <c r="D36" s="12">
        <v>-0.29356832137219813</v>
      </c>
      <c r="F36" s="12">
        <v>4.3032786885245908</v>
      </c>
      <c r="G36" s="12">
        <v>1.32</v>
      </c>
    </row>
    <row r="37" spans="1:7" x14ac:dyDescent="0.2">
      <c r="A37" s="12">
        <v>12</v>
      </c>
      <c r="B37" s="12">
        <v>4.708408175081475</v>
      </c>
      <c r="C37" s="12">
        <v>0.29159182491852498</v>
      </c>
      <c r="D37" s="12">
        <v>0.28889741087550819</v>
      </c>
      <c r="F37" s="12">
        <v>4.7131147540983607</v>
      </c>
      <c r="G37" s="12">
        <v>1.36</v>
      </c>
    </row>
    <row r="38" spans="1:7" x14ac:dyDescent="0.2">
      <c r="A38" s="12">
        <v>13</v>
      </c>
      <c r="B38" s="12">
        <v>2.4837799835476724</v>
      </c>
      <c r="C38" s="12">
        <v>-0.91377998354767231</v>
      </c>
      <c r="D38" s="12">
        <v>-0.90533632563446975</v>
      </c>
      <c r="F38" s="12">
        <v>5.1229508196721314</v>
      </c>
      <c r="G38" s="12">
        <v>1.44</v>
      </c>
    </row>
    <row r="39" spans="1:7" x14ac:dyDescent="0.2">
      <c r="A39" s="12">
        <v>14</v>
      </c>
      <c r="B39" s="12">
        <v>3.1480427161943778</v>
      </c>
      <c r="C39" s="12">
        <v>-0.14804271619437781</v>
      </c>
      <c r="D39" s="12">
        <v>-0.146674747892825</v>
      </c>
      <c r="F39" s="12">
        <v>5.5327868852459021</v>
      </c>
      <c r="G39" s="12">
        <v>1.44</v>
      </c>
    </row>
    <row r="40" spans="1:7" x14ac:dyDescent="0.2">
      <c r="A40" s="12">
        <v>15</v>
      </c>
      <c r="B40" s="12">
        <v>2.4290791148166333</v>
      </c>
      <c r="C40" s="12">
        <v>0.59092088518336672</v>
      </c>
      <c r="D40" s="12">
        <v>0.58546056224120313</v>
      </c>
      <c r="F40" s="12">
        <v>5.942622950819672</v>
      </c>
      <c r="G40" s="12">
        <v>1.45</v>
      </c>
    </row>
    <row r="41" spans="1:7" x14ac:dyDescent="0.2">
      <c r="A41" s="12">
        <v>16</v>
      </c>
      <c r="B41" s="12">
        <v>3.0548941384344532</v>
      </c>
      <c r="C41" s="12">
        <v>0.8651058615655467</v>
      </c>
      <c r="D41" s="12">
        <v>0.85711197016358565</v>
      </c>
      <c r="F41" s="12">
        <v>6.3524590163934427</v>
      </c>
      <c r="G41" s="12">
        <v>1.47</v>
      </c>
    </row>
    <row r="42" spans="1:7" x14ac:dyDescent="0.2">
      <c r="A42" s="12">
        <v>17</v>
      </c>
      <c r="B42" s="12">
        <v>2.2044668934622069</v>
      </c>
      <c r="C42" s="12">
        <v>-0.53446689346220699</v>
      </c>
      <c r="D42" s="12">
        <v>-0.52952822584464088</v>
      </c>
      <c r="F42" s="12">
        <v>6.7622950819672134</v>
      </c>
      <c r="G42" s="12">
        <v>1.48</v>
      </c>
    </row>
    <row r="43" spans="1:7" x14ac:dyDescent="0.2">
      <c r="A43" s="12">
        <v>18</v>
      </c>
      <c r="B43" s="12">
        <v>2.7570383809825341</v>
      </c>
      <c r="C43" s="12">
        <v>0.9529616190174659</v>
      </c>
      <c r="D43" s="12">
        <v>0.94415590860547438</v>
      </c>
      <c r="F43" s="12">
        <v>7.1721311475409841</v>
      </c>
      <c r="G43" s="12">
        <v>1.5</v>
      </c>
    </row>
    <row r="44" spans="1:7" x14ac:dyDescent="0.2">
      <c r="A44" s="12">
        <v>19</v>
      </c>
      <c r="B44" s="12">
        <v>2.820083450028477</v>
      </c>
      <c r="C44" s="12">
        <v>0.67991654997152295</v>
      </c>
      <c r="D44" s="12">
        <v>0.6736338748627998</v>
      </c>
      <c r="F44" s="12">
        <v>7.5819672131147549</v>
      </c>
      <c r="G44" s="12">
        <v>1.5</v>
      </c>
    </row>
    <row r="45" spans="1:7" x14ac:dyDescent="0.2">
      <c r="A45" s="12">
        <v>20</v>
      </c>
      <c r="B45" s="12">
        <v>3.1612685295712293</v>
      </c>
      <c r="C45" s="12">
        <v>0.18873147042877081</v>
      </c>
      <c r="D45" s="12">
        <v>0.18698752330534041</v>
      </c>
      <c r="F45" s="12">
        <v>7.9918032786885247</v>
      </c>
      <c r="G45" s="12">
        <v>1.5</v>
      </c>
    </row>
    <row r="46" spans="1:7" x14ac:dyDescent="0.2">
      <c r="A46" s="12">
        <v>21</v>
      </c>
      <c r="B46" s="12">
        <v>2.7155633256283469</v>
      </c>
      <c r="C46" s="12">
        <v>1.3644366743716532</v>
      </c>
      <c r="D46" s="12">
        <v>1.3518287854596054</v>
      </c>
      <c r="F46" s="12">
        <v>8.4016393442622963</v>
      </c>
      <c r="G46" s="12">
        <v>1.5</v>
      </c>
    </row>
    <row r="47" spans="1:7" x14ac:dyDescent="0.2">
      <c r="A47" s="12">
        <v>22</v>
      </c>
      <c r="B47" s="12">
        <v>2.9352939339208257</v>
      </c>
      <c r="C47" s="12">
        <v>-0.18529393392082572</v>
      </c>
      <c r="D47" s="12">
        <v>-0.18358175087940612</v>
      </c>
      <c r="F47" s="12">
        <v>8.8114754098360653</v>
      </c>
      <c r="G47" s="12">
        <v>1.5</v>
      </c>
    </row>
    <row r="48" spans="1:7" x14ac:dyDescent="0.2">
      <c r="A48" s="12">
        <v>23</v>
      </c>
      <c r="B48" s="12">
        <v>2.5162296514389668</v>
      </c>
      <c r="C48" s="12">
        <v>-0.28622965143896684</v>
      </c>
      <c r="D48" s="12">
        <v>-0.28358478582045904</v>
      </c>
      <c r="F48" s="12">
        <v>9.221311475409836</v>
      </c>
      <c r="G48" s="12">
        <v>1.5</v>
      </c>
    </row>
    <row r="49" spans="1:7" x14ac:dyDescent="0.2">
      <c r="A49" s="12">
        <v>24</v>
      </c>
      <c r="B49" s="12">
        <v>5.0940956563037174</v>
      </c>
      <c r="C49" s="12">
        <v>2.4859043436962827</v>
      </c>
      <c r="D49" s="12">
        <v>2.46293368745404</v>
      </c>
      <c r="F49" s="12">
        <v>9.6311475409836067</v>
      </c>
      <c r="G49" s="12">
        <v>1.5</v>
      </c>
    </row>
    <row r="50" spans="1:7" x14ac:dyDescent="0.2">
      <c r="A50" s="12">
        <v>25</v>
      </c>
      <c r="B50" s="12">
        <v>2.891718665609659</v>
      </c>
      <c r="C50" s="12">
        <v>0.2882813343903412</v>
      </c>
      <c r="D50" s="12">
        <v>0.28561751047848088</v>
      </c>
      <c r="F50" s="12">
        <v>10.040983606557377</v>
      </c>
      <c r="G50" s="12">
        <v>1.5</v>
      </c>
    </row>
    <row r="51" spans="1:7" x14ac:dyDescent="0.2">
      <c r="A51" s="12">
        <v>26</v>
      </c>
      <c r="B51" s="12">
        <v>3.0905604473583703</v>
      </c>
      <c r="C51" s="12">
        <v>-0.75056044735837046</v>
      </c>
      <c r="D51" s="12">
        <v>-0.74362499705875929</v>
      </c>
      <c r="F51" s="12">
        <v>10.450819672131148</v>
      </c>
      <c r="G51" s="12">
        <v>1.5</v>
      </c>
    </row>
    <row r="52" spans="1:7" x14ac:dyDescent="0.2">
      <c r="A52" s="12">
        <v>27</v>
      </c>
      <c r="B52" s="12">
        <v>2.2937176430415196</v>
      </c>
      <c r="C52" s="12">
        <v>-0.29371764304151959</v>
      </c>
      <c r="D52" s="12">
        <v>-0.29100358566932139</v>
      </c>
      <c r="F52" s="12">
        <v>10.860655737704919</v>
      </c>
      <c r="G52" s="12">
        <v>1.56</v>
      </c>
    </row>
    <row r="53" spans="1:7" x14ac:dyDescent="0.2">
      <c r="A53" s="12">
        <v>28</v>
      </c>
      <c r="B53" s="12">
        <v>2.2306725739955766</v>
      </c>
      <c r="C53" s="12">
        <v>-0.23067257399557661</v>
      </c>
      <c r="D53" s="12">
        <v>-0.22854107588898132</v>
      </c>
      <c r="F53" s="12">
        <v>11.27049180327869</v>
      </c>
      <c r="G53" s="12">
        <v>1.57</v>
      </c>
    </row>
    <row r="54" spans="1:7" x14ac:dyDescent="0.2">
      <c r="A54" s="12">
        <v>29</v>
      </c>
      <c r="B54" s="12">
        <v>3.0660197388543255</v>
      </c>
      <c r="C54" s="12">
        <v>1.2339802611456743</v>
      </c>
      <c r="D54" s="12">
        <v>1.2225778367280302</v>
      </c>
      <c r="F54" s="12">
        <v>11.680327868852459</v>
      </c>
      <c r="G54" s="12">
        <v>1.58</v>
      </c>
    </row>
    <row r="55" spans="1:7" x14ac:dyDescent="0.2">
      <c r="A55" s="12">
        <v>30</v>
      </c>
      <c r="B55" s="12">
        <v>2.8759573983481728</v>
      </c>
      <c r="C55" s="12">
        <v>0.12404260165182723</v>
      </c>
      <c r="D55" s="12">
        <v>0.12289640309870797</v>
      </c>
      <c r="F55" s="12">
        <v>12.090163934426229</v>
      </c>
      <c r="G55" s="12">
        <v>1.61</v>
      </c>
    </row>
    <row r="56" spans="1:7" x14ac:dyDescent="0.2">
      <c r="A56" s="12">
        <v>31</v>
      </c>
      <c r="B56" s="12">
        <v>1.93955269634225</v>
      </c>
      <c r="C56" s="12">
        <v>-0.48955269634225007</v>
      </c>
      <c r="D56" s="12">
        <v>-0.48502905216879</v>
      </c>
      <c r="F56" s="12">
        <v>12.5</v>
      </c>
      <c r="G56" s="12">
        <v>1.63</v>
      </c>
    </row>
    <row r="57" spans="1:7" x14ac:dyDescent="0.2">
      <c r="A57" s="12">
        <v>32</v>
      </c>
      <c r="B57" s="12">
        <v>3.1406256492477964</v>
      </c>
      <c r="C57" s="12">
        <v>-0.64062564924779641</v>
      </c>
      <c r="D57" s="12">
        <v>-0.63470603628837174</v>
      </c>
      <c r="F57" s="12">
        <v>12.909836065573771</v>
      </c>
      <c r="G57" s="12">
        <v>1.64</v>
      </c>
    </row>
    <row r="58" spans="1:7" x14ac:dyDescent="0.2">
      <c r="A58" s="12">
        <v>33</v>
      </c>
      <c r="B58" s="12">
        <v>2.4504031822880554</v>
      </c>
      <c r="C58" s="12">
        <v>0.54959681771194457</v>
      </c>
      <c r="D58" s="12">
        <v>0.54451834411600564</v>
      </c>
      <c r="F58" s="12">
        <v>13.319672131147541</v>
      </c>
      <c r="G58" s="12">
        <v>1.66</v>
      </c>
    </row>
    <row r="59" spans="1:7" x14ac:dyDescent="0.2">
      <c r="A59" s="12">
        <v>34</v>
      </c>
      <c r="B59" s="12">
        <v>3.3575748574353073</v>
      </c>
      <c r="C59" s="12">
        <v>-0.90757485743530708</v>
      </c>
      <c r="D59" s="12">
        <v>-0.89918853713416036</v>
      </c>
      <c r="F59" s="12">
        <v>13.729508196721312</v>
      </c>
      <c r="G59" s="12">
        <v>1.67</v>
      </c>
    </row>
    <row r="60" spans="1:7" x14ac:dyDescent="0.2">
      <c r="A60" s="12">
        <v>35</v>
      </c>
      <c r="B60" s="12">
        <v>2.7025834584718291</v>
      </c>
      <c r="C60" s="12">
        <v>0.56741654152817089</v>
      </c>
      <c r="D60" s="12">
        <v>0.56217340723193099</v>
      </c>
      <c r="F60" s="12">
        <v>14.139344262295083</v>
      </c>
      <c r="G60" s="12">
        <v>1.68</v>
      </c>
    </row>
    <row r="61" spans="1:7" x14ac:dyDescent="0.2">
      <c r="A61" s="12">
        <v>36</v>
      </c>
      <c r="B61" s="12">
        <v>3.4774210081692689</v>
      </c>
      <c r="C61" s="12">
        <v>0.12257899183073118</v>
      </c>
      <c r="D61" s="12">
        <v>0.12144631756230873</v>
      </c>
      <c r="F61" s="12">
        <v>14.549180327868854</v>
      </c>
      <c r="G61" s="12">
        <v>1.71</v>
      </c>
    </row>
    <row r="62" spans="1:7" x14ac:dyDescent="0.2">
      <c r="A62" s="12">
        <v>37</v>
      </c>
      <c r="B62" s="12">
        <v>2.7588926477191791</v>
      </c>
      <c r="C62" s="12">
        <v>-0.75889264771917908</v>
      </c>
      <c r="D62" s="12">
        <v>-0.7518802048712766</v>
      </c>
      <c r="F62" s="12">
        <v>14.959016393442624</v>
      </c>
      <c r="G62" s="12">
        <v>1.73</v>
      </c>
    </row>
    <row r="63" spans="1:7" x14ac:dyDescent="0.2">
      <c r="A63" s="12">
        <v>38</v>
      </c>
      <c r="B63" s="12">
        <v>2.8163749165551866</v>
      </c>
      <c r="C63" s="12">
        <v>0.25362508344481327</v>
      </c>
      <c r="D63" s="12">
        <v>0.25128149584016779</v>
      </c>
      <c r="F63" s="12">
        <v>15.368852459016393</v>
      </c>
      <c r="G63" s="12">
        <v>1.75</v>
      </c>
    </row>
    <row r="64" spans="1:7" x14ac:dyDescent="0.2">
      <c r="A64" s="12">
        <v>39</v>
      </c>
      <c r="B64" s="12">
        <v>2.9795503893799813</v>
      </c>
      <c r="C64" s="12">
        <v>-0.66955038937998124</v>
      </c>
      <c r="D64" s="12">
        <v>-0.66336350134854605</v>
      </c>
      <c r="F64" s="12">
        <v>15.778688524590164</v>
      </c>
      <c r="G64" s="12">
        <v>1.76</v>
      </c>
    </row>
    <row r="65" spans="1:7" x14ac:dyDescent="0.2">
      <c r="A65" s="12">
        <v>40</v>
      </c>
      <c r="B65" s="12">
        <v>4.1458841667299327</v>
      </c>
      <c r="C65" s="12">
        <v>0.85411583327006735</v>
      </c>
      <c r="D65" s="12">
        <v>0.84622349370887129</v>
      </c>
      <c r="F65" s="12">
        <v>16.188524590163933</v>
      </c>
      <c r="G65" s="12">
        <v>1.8</v>
      </c>
    </row>
    <row r="66" spans="1:7" x14ac:dyDescent="0.2">
      <c r="A66" s="12">
        <v>41</v>
      </c>
      <c r="B66" s="12">
        <v>2.7338600467744665</v>
      </c>
      <c r="C66" s="12">
        <v>-0.49386004677446627</v>
      </c>
      <c r="D66" s="12">
        <v>-0.4892966011233893</v>
      </c>
      <c r="F66" s="12">
        <v>16.598360655737707</v>
      </c>
      <c r="G66" s="12">
        <v>1.83</v>
      </c>
    </row>
    <row r="67" spans="1:7" x14ac:dyDescent="0.2">
      <c r="A67" s="12">
        <v>42</v>
      </c>
      <c r="B67" s="12">
        <v>2.6729151906855027</v>
      </c>
      <c r="C67" s="12">
        <v>-0.13291519068550262</v>
      </c>
      <c r="D67" s="12">
        <v>-0.13168700619708859</v>
      </c>
      <c r="F67" s="12">
        <v>17.008196721311474</v>
      </c>
      <c r="G67" s="12">
        <v>1.92</v>
      </c>
    </row>
    <row r="68" spans="1:7" x14ac:dyDescent="0.2">
      <c r="A68" s="12">
        <v>43</v>
      </c>
      <c r="B68" s="12">
        <v>2.3465642450359137</v>
      </c>
      <c r="C68" s="12">
        <v>0.7134357549640864</v>
      </c>
      <c r="D68" s="12">
        <v>0.7068433502644601</v>
      </c>
      <c r="F68" s="12">
        <v>17.418032786885245</v>
      </c>
      <c r="G68" s="12">
        <v>1.96</v>
      </c>
    </row>
    <row r="69" spans="1:7" x14ac:dyDescent="0.2">
      <c r="A69" s="12">
        <v>44</v>
      </c>
      <c r="B69" s="12">
        <v>1.9516054301304449</v>
      </c>
      <c r="C69" s="12">
        <v>-0.63160543013044479</v>
      </c>
      <c r="D69" s="12">
        <v>-0.62576916726174259</v>
      </c>
      <c r="F69" s="12">
        <v>17.827868852459016</v>
      </c>
      <c r="G69" s="12">
        <v>1.97</v>
      </c>
    </row>
    <row r="70" spans="1:7" x14ac:dyDescent="0.2">
      <c r="A70" s="12">
        <v>45</v>
      </c>
      <c r="B70" s="12">
        <v>4.2578213580766446</v>
      </c>
      <c r="C70" s="12">
        <v>1.342178641923355</v>
      </c>
      <c r="D70" s="12">
        <v>1.3297764252904096</v>
      </c>
      <c r="F70" s="12">
        <v>18.237704918032787</v>
      </c>
      <c r="G70" s="12">
        <v>1.98</v>
      </c>
    </row>
    <row r="71" spans="1:7" x14ac:dyDescent="0.2">
      <c r="A71" s="12">
        <v>46</v>
      </c>
      <c r="B71" s="12">
        <v>2.7498672602562864</v>
      </c>
      <c r="C71" s="12">
        <v>0.25013273974371364</v>
      </c>
      <c r="D71" s="12">
        <v>0.24782142265938853</v>
      </c>
      <c r="F71" s="12">
        <v>18.647540983606557</v>
      </c>
      <c r="G71" s="12">
        <v>2</v>
      </c>
    </row>
    <row r="72" spans="1:7" x14ac:dyDescent="0.2">
      <c r="A72" s="12">
        <v>47</v>
      </c>
      <c r="B72" s="12">
        <v>3.1151578073754287</v>
      </c>
      <c r="C72" s="12">
        <v>1.8848421926245713</v>
      </c>
      <c r="D72" s="12">
        <v>1.8674255682932919</v>
      </c>
      <c r="F72" s="12">
        <v>19.057377049180328</v>
      </c>
      <c r="G72" s="12">
        <v>2</v>
      </c>
    </row>
    <row r="73" spans="1:7" x14ac:dyDescent="0.2">
      <c r="A73" s="12">
        <v>48</v>
      </c>
      <c r="B73" s="12">
        <v>4.4432480317411844</v>
      </c>
      <c r="C73" s="12">
        <v>1.5567519682588156</v>
      </c>
      <c r="D73" s="12">
        <v>1.5423670163969361</v>
      </c>
      <c r="F73" s="12">
        <v>19.467213114754099</v>
      </c>
      <c r="G73" s="12">
        <v>2</v>
      </c>
    </row>
    <row r="74" spans="1:7" x14ac:dyDescent="0.2">
      <c r="A74" s="12">
        <v>49</v>
      </c>
      <c r="B74" s="12">
        <v>3.8937038905461594</v>
      </c>
      <c r="C74" s="12">
        <v>-1.8437038905461596</v>
      </c>
      <c r="D74" s="12">
        <v>-1.8266673990216107</v>
      </c>
      <c r="F74" s="12">
        <v>19.877049180327869</v>
      </c>
      <c r="G74" s="12">
        <v>2</v>
      </c>
    </row>
    <row r="75" spans="1:7" x14ac:dyDescent="0.2">
      <c r="A75" s="12">
        <v>50</v>
      </c>
      <c r="B75" s="12">
        <v>2.7266889260482188</v>
      </c>
      <c r="C75" s="12">
        <v>0.27331107395178122</v>
      </c>
      <c r="D75" s="12">
        <v>0.27078558066686681</v>
      </c>
      <c r="F75" s="12">
        <v>20.28688524590164</v>
      </c>
      <c r="G75" s="12">
        <v>2</v>
      </c>
    </row>
    <row r="76" spans="1:7" x14ac:dyDescent="0.2">
      <c r="A76" s="12">
        <v>51</v>
      </c>
      <c r="B76" s="12">
        <v>2.2167655734707359</v>
      </c>
      <c r="C76" s="12">
        <v>0.28323442652926412</v>
      </c>
      <c r="D76" s="12">
        <v>0.28061723787344539</v>
      </c>
      <c r="F76" s="12">
        <v>20.696721311475411</v>
      </c>
      <c r="G76" s="12">
        <v>2</v>
      </c>
    </row>
    <row r="77" spans="1:7" x14ac:dyDescent="0.2">
      <c r="A77" s="12">
        <v>52</v>
      </c>
      <c r="B77" s="12">
        <v>2.0081605655981294</v>
      </c>
      <c r="C77" s="12">
        <v>0.5918394344018707</v>
      </c>
      <c r="D77" s="12">
        <v>0.58637062373233606</v>
      </c>
      <c r="F77" s="12">
        <v>21.106557377049182</v>
      </c>
      <c r="G77" s="12">
        <v>2</v>
      </c>
    </row>
    <row r="78" spans="1:7" x14ac:dyDescent="0.2">
      <c r="A78" s="12">
        <v>53</v>
      </c>
      <c r="B78" s="12">
        <v>4.6666871735069542</v>
      </c>
      <c r="C78" s="12">
        <v>0.53331282649304601</v>
      </c>
      <c r="D78" s="12">
        <v>0.52838482287214428</v>
      </c>
      <c r="F78" s="12">
        <v>21.516393442622952</v>
      </c>
      <c r="G78" s="12">
        <v>2</v>
      </c>
    </row>
    <row r="79" spans="1:7" x14ac:dyDescent="0.2">
      <c r="A79" s="12">
        <v>54</v>
      </c>
      <c r="B79" s="12">
        <v>1.9757108977068349</v>
      </c>
      <c r="C79" s="12">
        <v>-0.41571089770683489</v>
      </c>
      <c r="D79" s="12">
        <v>-0.41186957848970879</v>
      </c>
      <c r="F79" s="12">
        <v>21.926229508196723</v>
      </c>
      <c r="G79" s="12">
        <v>2</v>
      </c>
    </row>
    <row r="80" spans="1:7" x14ac:dyDescent="0.2">
      <c r="A80" s="12">
        <v>55</v>
      </c>
      <c r="B80" s="12">
        <v>3.8090888078084602</v>
      </c>
      <c r="C80" s="12">
        <v>0.5309111921915397</v>
      </c>
      <c r="D80" s="12">
        <v>0.52600538054117751</v>
      </c>
      <c r="F80" s="12">
        <v>22.336065573770494</v>
      </c>
      <c r="G80" s="12">
        <v>2</v>
      </c>
    </row>
    <row r="81" spans="1:7" x14ac:dyDescent="0.2">
      <c r="A81" s="12">
        <v>56</v>
      </c>
      <c r="B81" s="12">
        <v>2.86112326445501</v>
      </c>
      <c r="C81" s="12">
        <v>0.64887673554498981</v>
      </c>
      <c r="D81" s="12">
        <v>0.6428808795605917</v>
      </c>
      <c r="F81" s="12">
        <v>22.745901639344265</v>
      </c>
      <c r="G81" s="12">
        <v>2</v>
      </c>
    </row>
    <row r="82" spans="1:7" x14ac:dyDescent="0.2">
      <c r="A82" s="12">
        <v>57</v>
      </c>
      <c r="B82" s="12">
        <v>4.9633698513702171</v>
      </c>
      <c r="C82" s="12">
        <v>-1.9633698513702171</v>
      </c>
      <c r="D82" s="12">
        <v>-1.9452276030385096</v>
      </c>
      <c r="F82" s="12">
        <v>23.155737704918032</v>
      </c>
      <c r="G82" s="12">
        <v>2</v>
      </c>
    </row>
    <row r="83" spans="1:7" x14ac:dyDescent="0.2">
      <c r="A83" s="12">
        <v>58</v>
      </c>
      <c r="B83" s="12">
        <v>3.5026995553343157</v>
      </c>
      <c r="C83" s="12">
        <v>-2.0026995553343157</v>
      </c>
      <c r="D83" s="12">
        <v>-1.9841938862973185</v>
      </c>
      <c r="F83" s="12">
        <v>23.565573770491802</v>
      </c>
      <c r="G83" s="12">
        <v>2</v>
      </c>
    </row>
    <row r="84" spans="1:7" x14ac:dyDescent="0.2">
      <c r="A84" s="12">
        <v>59</v>
      </c>
      <c r="B84" s="12">
        <v>2.0962382355887854</v>
      </c>
      <c r="C84" s="12">
        <v>-0.33623823558878541</v>
      </c>
      <c r="D84" s="12">
        <v>-0.33313127254541908</v>
      </c>
      <c r="F84" s="12">
        <v>23.975409836065573</v>
      </c>
      <c r="G84" s="12">
        <v>2</v>
      </c>
    </row>
    <row r="85" spans="1:7" x14ac:dyDescent="0.2">
      <c r="A85" s="12">
        <v>60</v>
      </c>
      <c r="B85" s="12">
        <v>5.914608687269304</v>
      </c>
      <c r="C85" s="12">
        <v>0.81539131273069643</v>
      </c>
      <c r="D85" s="12">
        <v>0.80785680176081809</v>
      </c>
      <c r="F85" s="12">
        <v>24.385245901639344</v>
      </c>
      <c r="G85" s="12">
        <v>2</v>
      </c>
    </row>
    <row r="86" spans="1:7" x14ac:dyDescent="0.2">
      <c r="A86" s="12">
        <v>61</v>
      </c>
      <c r="B86" s="12">
        <v>2.9352939339208257</v>
      </c>
      <c r="C86" s="12">
        <v>0.27470606607917425</v>
      </c>
      <c r="D86" s="12">
        <v>0.27216768256189822</v>
      </c>
      <c r="F86" s="12">
        <v>24.795081967213115</v>
      </c>
      <c r="G86" s="12">
        <v>2</v>
      </c>
    </row>
    <row r="87" spans="1:7" x14ac:dyDescent="0.2">
      <c r="A87" s="12">
        <v>62</v>
      </c>
      <c r="B87" s="12">
        <v>2.3345115112477184</v>
      </c>
      <c r="C87" s="12">
        <v>-0.33451151124771838</v>
      </c>
      <c r="D87" s="12">
        <v>-0.331420503762483</v>
      </c>
      <c r="F87" s="12">
        <v>25.204918032786885</v>
      </c>
      <c r="G87" s="12">
        <v>2</v>
      </c>
    </row>
    <row r="88" spans="1:7" x14ac:dyDescent="0.2">
      <c r="A88" s="12">
        <v>63</v>
      </c>
      <c r="B88" s="12">
        <v>2.0758413014856862</v>
      </c>
      <c r="C88" s="12">
        <v>-9.5841301485686259E-2</v>
      </c>
      <c r="D88" s="12">
        <v>-9.4955693157345117E-2</v>
      </c>
      <c r="F88" s="12">
        <v>25.614754098360656</v>
      </c>
      <c r="G88" s="12">
        <v>2</v>
      </c>
    </row>
    <row r="89" spans="1:7" x14ac:dyDescent="0.2">
      <c r="A89" s="12">
        <v>64</v>
      </c>
      <c r="B89" s="12">
        <v>3.13506284903786</v>
      </c>
      <c r="C89" s="12">
        <v>0.62493715096213975</v>
      </c>
      <c r="D89" s="12">
        <v>0.61916250540743067</v>
      </c>
      <c r="F89" s="12">
        <v>26.024590163934427</v>
      </c>
      <c r="G89" s="12">
        <v>2</v>
      </c>
    </row>
    <row r="90" spans="1:7" x14ac:dyDescent="0.2">
      <c r="A90" s="12">
        <v>65</v>
      </c>
      <c r="B90" s="12">
        <v>2.8775657188644845</v>
      </c>
      <c r="C90" s="12">
        <v>-0.23756571886448441</v>
      </c>
      <c r="D90" s="12">
        <v>-0.2353705256034021</v>
      </c>
      <c r="F90" s="12">
        <v>26.434426229508198</v>
      </c>
      <c r="G90" s="12">
        <v>2</v>
      </c>
    </row>
    <row r="91" spans="1:7" x14ac:dyDescent="0.2">
      <c r="A91" s="12">
        <v>66</v>
      </c>
      <c r="B91" s="12">
        <v>3.1084219275768357</v>
      </c>
      <c r="C91" s="12">
        <v>4.1578072423164247E-2</v>
      </c>
      <c r="D91" s="12">
        <v>4.1193875979214409E-2</v>
      </c>
      <c r="F91" s="12">
        <v>26.844262295081968</v>
      </c>
      <c r="G91" s="12">
        <v>2</v>
      </c>
    </row>
    <row r="92" spans="1:7" x14ac:dyDescent="0.2">
      <c r="A92" s="12">
        <v>67</v>
      </c>
      <c r="B92" s="12">
        <v>2.5792747204849102</v>
      </c>
      <c r="C92" s="12">
        <v>-0.10927472048491005</v>
      </c>
      <c r="D92" s="12">
        <v>-0.10826498250098837</v>
      </c>
      <c r="F92" s="12">
        <v>27.254098360655739</v>
      </c>
      <c r="G92" s="12">
        <v>2</v>
      </c>
    </row>
    <row r="93" spans="1:7" x14ac:dyDescent="0.2">
      <c r="A93" s="12">
        <v>68</v>
      </c>
      <c r="B93" s="12">
        <v>1.1461724792783556</v>
      </c>
      <c r="C93" s="12">
        <v>-0.14617247927835564</v>
      </c>
      <c r="D93" s="12">
        <v>-0.14482179264308997</v>
      </c>
      <c r="F93" s="12">
        <v>27.66393442622951</v>
      </c>
      <c r="G93" s="12">
        <v>2</v>
      </c>
    </row>
    <row r="94" spans="1:7" x14ac:dyDescent="0.2">
      <c r="A94" s="12">
        <v>69</v>
      </c>
      <c r="B94" s="12">
        <v>2.9297311337108893</v>
      </c>
      <c r="C94" s="12">
        <v>-0.91973113371088955</v>
      </c>
      <c r="D94" s="12">
        <v>-0.91123248501536191</v>
      </c>
      <c r="F94" s="12">
        <v>28.07377049180328</v>
      </c>
      <c r="G94" s="12">
        <v>2</v>
      </c>
    </row>
    <row r="95" spans="1:7" x14ac:dyDescent="0.2">
      <c r="A95" s="12">
        <v>70</v>
      </c>
      <c r="B95" s="12">
        <v>2.445767515446442</v>
      </c>
      <c r="C95" s="12">
        <v>-0.35576751544644214</v>
      </c>
      <c r="D95" s="12">
        <v>-0.35248009478594894</v>
      </c>
      <c r="F95" s="12">
        <v>28.483606557377051</v>
      </c>
      <c r="G95" s="12">
        <v>2</v>
      </c>
    </row>
    <row r="96" spans="1:7" x14ac:dyDescent="0.2">
      <c r="A96" s="12">
        <v>71</v>
      </c>
      <c r="B96" s="12">
        <v>2.1685546383179557</v>
      </c>
      <c r="C96" s="12">
        <v>-0.19855463831795572</v>
      </c>
      <c r="D96" s="12">
        <v>-0.19671992156641613</v>
      </c>
      <c r="F96" s="12">
        <v>28.893442622950822</v>
      </c>
      <c r="G96" s="12">
        <v>2</v>
      </c>
    </row>
    <row r="97" spans="1:7" x14ac:dyDescent="0.2">
      <c r="A97" s="12">
        <v>72</v>
      </c>
      <c r="B97" s="12">
        <v>2.8293547837117043</v>
      </c>
      <c r="C97" s="12">
        <v>0.17064521628829565</v>
      </c>
      <c r="D97" s="12">
        <v>0.16906839270186866</v>
      </c>
      <c r="F97" s="12">
        <v>29.303278688524593</v>
      </c>
      <c r="G97" s="12">
        <v>2</v>
      </c>
    </row>
    <row r="98" spans="1:7" x14ac:dyDescent="0.2">
      <c r="A98" s="12">
        <v>73</v>
      </c>
      <c r="B98" s="12">
        <v>3.544420556908837</v>
      </c>
      <c r="C98" s="12">
        <v>-0.40442055690883683</v>
      </c>
      <c r="D98" s="12">
        <v>-0.40068356452873732</v>
      </c>
      <c r="F98" s="12">
        <v>29.713114754098363</v>
      </c>
      <c r="G98" s="12">
        <v>2</v>
      </c>
    </row>
    <row r="99" spans="1:7" x14ac:dyDescent="0.2">
      <c r="A99" s="12">
        <v>74</v>
      </c>
      <c r="B99" s="12">
        <v>3.3979334847138509</v>
      </c>
      <c r="C99" s="12">
        <v>1.6020665152861491</v>
      </c>
      <c r="D99" s="12">
        <v>1.5872628406020592</v>
      </c>
      <c r="F99" s="12">
        <v>30.122950819672131</v>
      </c>
      <c r="G99" s="12">
        <v>2</v>
      </c>
    </row>
    <row r="100" spans="1:7" x14ac:dyDescent="0.2">
      <c r="A100" s="12">
        <v>75</v>
      </c>
      <c r="B100" s="12">
        <v>2.4198077811334064</v>
      </c>
      <c r="C100" s="12">
        <v>-0.21980778113340627</v>
      </c>
      <c r="D100" s="12">
        <v>-0.2177766776468264</v>
      </c>
      <c r="F100" s="12">
        <v>30.532786885245901</v>
      </c>
      <c r="G100" s="12">
        <v>2</v>
      </c>
    </row>
    <row r="101" spans="1:7" x14ac:dyDescent="0.2">
      <c r="A101" s="12">
        <v>76</v>
      </c>
      <c r="B101" s="12">
        <v>2.0285574997012286</v>
      </c>
      <c r="C101" s="12">
        <v>-0.77855749970122856</v>
      </c>
      <c r="D101" s="12">
        <v>-0.77136334650068139</v>
      </c>
      <c r="F101" s="12">
        <v>30.942622950819672</v>
      </c>
      <c r="G101" s="12">
        <v>2</v>
      </c>
    </row>
    <row r="102" spans="1:7" x14ac:dyDescent="0.2">
      <c r="A102" s="12">
        <v>77</v>
      </c>
      <c r="B102" s="12">
        <v>2.7155633256283469</v>
      </c>
      <c r="C102" s="12">
        <v>0.36443667437165317</v>
      </c>
      <c r="D102" s="12">
        <v>0.36106914754372621</v>
      </c>
      <c r="F102" s="12">
        <v>31.352459016393443</v>
      </c>
      <c r="G102" s="12">
        <v>2</v>
      </c>
    </row>
    <row r="103" spans="1:7" x14ac:dyDescent="0.2">
      <c r="A103" s="12">
        <v>78</v>
      </c>
      <c r="B103" s="12">
        <v>3.9611386802133821</v>
      </c>
      <c r="C103" s="12">
        <v>3.8861319786617887E-2</v>
      </c>
      <c r="D103" s="12">
        <v>3.8502227120722723E-2</v>
      </c>
      <c r="F103" s="12">
        <v>31.762295081967213</v>
      </c>
      <c r="G103" s="12">
        <v>2</v>
      </c>
    </row>
    <row r="104" spans="1:7" x14ac:dyDescent="0.2">
      <c r="A104" s="12">
        <v>79</v>
      </c>
      <c r="B104" s="12">
        <v>3.1642958758965318</v>
      </c>
      <c r="C104" s="12">
        <v>-0.16429587589653183</v>
      </c>
      <c r="D104" s="12">
        <v>-0.16277772251432007</v>
      </c>
      <c r="F104" s="12">
        <v>32.172131147540981</v>
      </c>
      <c r="G104" s="12">
        <v>2.0099999999999998</v>
      </c>
    </row>
    <row r="105" spans="1:7" x14ac:dyDescent="0.2">
      <c r="A105" s="12">
        <v>80</v>
      </c>
      <c r="B105" s="12">
        <v>2.6571539234240165</v>
      </c>
      <c r="C105" s="12">
        <v>5.2846076575983503E-2</v>
      </c>
      <c r="D105" s="12">
        <v>5.2357759693696236E-2</v>
      </c>
      <c r="F105" s="12">
        <v>32.581967213114758</v>
      </c>
      <c r="G105" s="12">
        <v>2.0099999999999998</v>
      </c>
    </row>
    <row r="106" spans="1:7" x14ac:dyDescent="0.2">
      <c r="A106" s="12">
        <v>81</v>
      </c>
      <c r="B106" s="12">
        <v>2.8564875976133965</v>
      </c>
      <c r="C106" s="12">
        <v>0.14351240238660345</v>
      </c>
      <c r="D106" s="12">
        <v>0.14218629582498918</v>
      </c>
      <c r="F106" s="12">
        <v>32.991803278688529</v>
      </c>
      <c r="G106" s="12">
        <v>2.02</v>
      </c>
    </row>
    <row r="107" spans="1:7" x14ac:dyDescent="0.2">
      <c r="A107" s="12">
        <v>82</v>
      </c>
      <c r="B107" s="12">
        <v>2.5987445212196869</v>
      </c>
      <c r="C107" s="12">
        <v>0.801255478780313</v>
      </c>
      <c r="D107" s="12">
        <v>0.79385158803449718</v>
      </c>
      <c r="F107" s="12">
        <v>33.401639344262293</v>
      </c>
      <c r="G107" s="12">
        <v>2.0299999999999998</v>
      </c>
    </row>
    <row r="108" spans="1:7" x14ac:dyDescent="0.2">
      <c r="A108" s="12">
        <v>83</v>
      </c>
      <c r="B108" s="12">
        <v>1.7951658371042432</v>
      </c>
      <c r="C108" s="12">
        <v>3.4834162895756915E-2</v>
      </c>
      <c r="D108" s="12">
        <v>3.4512282617702873E-2</v>
      </c>
      <c r="F108" s="12">
        <v>33.811475409836063</v>
      </c>
      <c r="G108" s="12">
        <v>2.0299999999999998</v>
      </c>
    </row>
    <row r="109" spans="1:7" x14ac:dyDescent="0.2">
      <c r="A109" s="12">
        <v>84</v>
      </c>
      <c r="B109" s="12">
        <v>4.0840121772726459</v>
      </c>
      <c r="C109" s="12">
        <v>0.91598782272735413</v>
      </c>
      <c r="D109" s="12">
        <v>0.90752376358070785</v>
      </c>
      <c r="F109" s="12">
        <v>34.221311475409834</v>
      </c>
      <c r="G109" s="12">
        <v>2.0499999999999998</v>
      </c>
    </row>
    <row r="110" spans="1:7" x14ac:dyDescent="0.2">
      <c r="A110" s="12">
        <v>85</v>
      </c>
      <c r="B110" s="12">
        <v>2.5356994521737435</v>
      </c>
      <c r="C110" s="12">
        <v>-0.50569945217374368</v>
      </c>
      <c r="D110" s="12">
        <v>-0.50102660612991667</v>
      </c>
      <c r="F110" s="12">
        <v>34.631147540983605</v>
      </c>
      <c r="G110" s="12">
        <v>2.09</v>
      </c>
    </row>
    <row r="111" spans="1:7" x14ac:dyDescent="0.2">
      <c r="A111" s="12">
        <v>86</v>
      </c>
      <c r="B111" s="12">
        <v>4.6685414402435992</v>
      </c>
      <c r="C111" s="12">
        <v>0.50145855975640075</v>
      </c>
      <c r="D111" s="12">
        <v>0.49682490109406979</v>
      </c>
      <c r="F111" s="12">
        <v>35.040983606557376</v>
      </c>
      <c r="G111" s="12">
        <v>2.1800000000000002</v>
      </c>
    </row>
    <row r="112" spans="1:7" x14ac:dyDescent="0.2">
      <c r="A112" s="12">
        <v>87</v>
      </c>
      <c r="B112" s="12">
        <v>2.2621951085185481</v>
      </c>
      <c r="C112" s="12">
        <v>-0.2621951085185481</v>
      </c>
      <c r="D112" s="12">
        <v>-0.25977233077915135</v>
      </c>
      <c r="F112" s="12">
        <v>35.450819672131146</v>
      </c>
      <c r="G112" s="12">
        <v>2.2000000000000002</v>
      </c>
    </row>
    <row r="113" spans="1:7" x14ac:dyDescent="0.2">
      <c r="A113" s="12">
        <v>88</v>
      </c>
      <c r="B113" s="12">
        <v>2.7489401268879639</v>
      </c>
      <c r="C113" s="12">
        <v>1.2510598731120361</v>
      </c>
      <c r="D113" s="12">
        <v>1.2394996268955665</v>
      </c>
      <c r="F113" s="12">
        <v>35.860655737704917</v>
      </c>
      <c r="G113" s="12">
        <v>2.2000000000000002</v>
      </c>
    </row>
    <row r="114" spans="1:7" x14ac:dyDescent="0.2">
      <c r="A114" s="12">
        <v>89</v>
      </c>
      <c r="B114" s="12">
        <v>3.3450868827194573</v>
      </c>
      <c r="C114" s="12">
        <v>2.5049131172805423</v>
      </c>
      <c r="D114" s="12">
        <v>2.481766813087606</v>
      </c>
      <c r="F114" s="12">
        <v>36.270491803278688</v>
      </c>
      <c r="G114" s="12">
        <v>2.23</v>
      </c>
    </row>
    <row r="115" spans="1:7" x14ac:dyDescent="0.2">
      <c r="A115" s="12">
        <v>90</v>
      </c>
      <c r="B115" s="12">
        <v>3.0159545369649003</v>
      </c>
      <c r="C115" s="12">
        <v>-1.5954536964900345E-2</v>
      </c>
      <c r="D115" s="12">
        <v>-1.5807111266460176E-2</v>
      </c>
      <c r="F115" s="12">
        <v>36.680327868852459</v>
      </c>
      <c r="G115" s="12">
        <v>2.23</v>
      </c>
    </row>
    <row r="116" spans="1:7" x14ac:dyDescent="0.2">
      <c r="A116" s="12">
        <v>91</v>
      </c>
      <c r="B116" s="12">
        <v>3.7400456976249257</v>
      </c>
      <c r="C116" s="12">
        <v>-0.74004569762492567</v>
      </c>
      <c r="D116" s="12">
        <v>-0.73320740742007551</v>
      </c>
      <c r="F116" s="12">
        <v>37.090163934426229</v>
      </c>
      <c r="G116" s="12">
        <v>2.2400000000000002</v>
      </c>
    </row>
    <row r="117" spans="1:7" x14ac:dyDescent="0.2">
      <c r="A117" s="12">
        <v>92</v>
      </c>
      <c r="B117" s="12">
        <v>3.1392632749518188</v>
      </c>
      <c r="C117" s="12">
        <v>0.36073672504818122</v>
      </c>
      <c r="D117" s="12">
        <v>0.35740338709169606</v>
      </c>
      <c r="F117" s="12">
        <v>37.5</v>
      </c>
      <c r="G117" s="12">
        <v>2.2400000000000002</v>
      </c>
    </row>
    <row r="118" spans="1:7" x14ac:dyDescent="0.2">
      <c r="A118" s="12">
        <v>93</v>
      </c>
      <c r="B118" s="12">
        <v>1.5872420163796253</v>
      </c>
      <c r="C118" s="12">
        <v>-0.58724201637962525</v>
      </c>
      <c r="D118" s="12">
        <v>-0.5818156875172682</v>
      </c>
      <c r="F118" s="12">
        <v>37.909836065573771</v>
      </c>
      <c r="G118" s="12">
        <v>2.2999999999999998</v>
      </c>
    </row>
    <row r="119" spans="1:7" x14ac:dyDescent="0.2">
      <c r="A119" s="12">
        <v>94</v>
      </c>
      <c r="B119" s="12">
        <v>2.5672219866967154</v>
      </c>
      <c r="C119" s="12">
        <v>1.7327780133032844</v>
      </c>
      <c r="D119" s="12">
        <v>1.7167665170489583</v>
      </c>
      <c r="F119" s="12">
        <v>38.319672131147541</v>
      </c>
      <c r="G119" s="12">
        <v>2.31</v>
      </c>
    </row>
    <row r="120" spans="1:7" x14ac:dyDescent="0.2">
      <c r="A120" s="12">
        <v>95</v>
      </c>
      <c r="B120" s="12">
        <v>3.1633687425282089</v>
      </c>
      <c r="C120" s="12">
        <v>8.6631257471791123E-2</v>
      </c>
      <c r="D120" s="12">
        <v>8.583075328494906E-2</v>
      </c>
      <c r="F120" s="12">
        <v>38.729508196721312</v>
      </c>
      <c r="G120" s="12">
        <v>2.31</v>
      </c>
    </row>
    <row r="121" spans="1:7" x14ac:dyDescent="0.2">
      <c r="A121" s="12">
        <v>96</v>
      </c>
      <c r="B121" s="12">
        <v>5.1636306589279197</v>
      </c>
      <c r="C121" s="12">
        <v>-0.4336306589279193</v>
      </c>
      <c r="D121" s="12">
        <v>-0.42962375462864938</v>
      </c>
      <c r="F121" s="12">
        <v>39.139344262295083</v>
      </c>
      <c r="G121" s="12">
        <v>2.34</v>
      </c>
    </row>
    <row r="122" spans="1:7" x14ac:dyDescent="0.2">
      <c r="A122" s="12">
        <v>97</v>
      </c>
      <c r="B122" s="12">
        <v>3.5833601583783903</v>
      </c>
      <c r="C122" s="12">
        <v>0.41663984162160972</v>
      </c>
      <c r="D122" s="12">
        <v>0.41278993862635527</v>
      </c>
      <c r="F122" s="12">
        <v>39.549180327868854</v>
      </c>
      <c r="G122" s="12">
        <v>2.4500000000000002</v>
      </c>
    </row>
    <row r="123" spans="1:7" x14ac:dyDescent="0.2">
      <c r="A123" s="12">
        <v>98</v>
      </c>
      <c r="B123" s="12">
        <v>2.1694817716862786</v>
      </c>
      <c r="C123" s="12">
        <v>-0.66948177168627865</v>
      </c>
      <c r="D123" s="12">
        <v>-0.66329551770717865</v>
      </c>
      <c r="F123" s="12">
        <v>39.959016393442624</v>
      </c>
      <c r="G123" s="12">
        <v>2.4700000000000002</v>
      </c>
    </row>
    <row r="124" spans="1:7" x14ac:dyDescent="0.2">
      <c r="A124" s="12">
        <v>99</v>
      </c>
      <c r="B124" s="12">
        <v>3.0020475364400601</v>
      </c>
      <c r="C124" s="12">
        <v>-2.0475364400600604E-3</v>
      </c>
      <c r="D124" s="12">
        <v>-2.0286164619734734E-3</v>
      </c>
      <c r="F124" s="12">
        <v>40.368852459016395</v>
      </c>
      <c r="G124" s="12">
        <v>2.5</v>
      </c>
    </row>
    <row r="125" spans="1:7" x14ac:dyDescent="0.2">
      <c r="A125" s="12">
        <v>100</v>
      </c>
      <c r="B125" s="12">
        <v>2.2093485065241545</v>
      </c>
      <c r="C125" s="12">
        <v>-0.70934850652415449</v>
      </c>
      <c r="D125" s="12">
        <v>-0.70279386948004086</v>
      </c>
      <c r="F125" s="12">
        <v>40.778688524590166</v>
      </c>
      <c r="G125" s="12">
        <v>2.5</v>
      </c>
    </row>
    <row r="126" spans="1:7" x14ac:dyDescent="0.2">
      <c r="A126" s="12">
        <v>101</v>
      </c>
      <c r="B126" s="12">
        <v>2.1064367026403352</v>
      </c>
      <c r="C126" s="12">
        <v>0.39356329735966478</v>
      </c>
      <c r="D126" s="12">
        <v>0.38992662998904093</v>
      </c>
      <c r="F126" s="12">
        <v>41.188524590163937</v>
      </c>
      <c r="G126" s="12">
        <v>2.5</v>
      </c>
    </row>
    <row r="127" spans="1:7" x14ac:dyDescent="0.2">
      <c r="A127" s="12">
        <v>102</v>
      </c>
      <c r="B127" s="12">
        <v>2.4800714500743819</v>
      </c>
      <c r="C127" s="12">
        <v>0.5199285499256181</v>
      </c>
      <c r="D127" s="12">
        <v>0.51512422186643347</v>
      </c>
      <c r="F127" s="12">
        <v>41.598360655737707</v>
      </c>
      <c r="G127" s="12">
        <v>2.5</v>
      </c>
    </row>
    <row r="128" spans="1:7" x14ac:dyDescent="0.2">
      <c r="A128" s="12">
        <v>103</v>
      </c>
      <c r="B128" s="12">
        <v>5.3539389456544058</v>
      </c>
      <c r="C128" s="12">
        <v>-2.8539389456544058</v>
      </c>
      <c r="D128" s="12">
        <v>-2.8275675164305847</v>
      </c>
      <c r="F128" s="12">
        <v>42.008196721311478</v>
      </c>
      <c r="G128" s="12">
        <v>2.5</v>
      </c>
    </row>
    <row r="129" spans="1:7" x14ac:dyDescent="0.2">
      <c r="A129" s="12">
        <v>104</v>
      </c>
      <c r="B129" s="12">
        <v>3.1327733413735599</v>
      </c>
      <c r="C129" s="12">
        <v>0.34722665862644009</v>
      </c>
      <c r="D129" s="12">
        <v>0.34401815857547235</v>
      </c>
      <c r="F129" s="12">
        <v>42.418032786885249</v>
      </c>
      <c r="G129" s="12">
        <v>2.5</v>
      </c>
    </row>
    <row r="130" spans="1:7" x14ac:dyDescent="0.2">
      <c r="A130" s="12">
        <v>105</v>
      </c>
      <c r="B130" s="12">
        <v>2.9937033361251557</v>
      </c>
      <c r="C130" s="12">
        <v>1.0862966638748444</v>
      </c>
      <c r="D130" s="12">
        <v>1.0762588893698681</v>
      </c>
      <c r="F130" s="12">
        <v>42.827868852459019</v>
      </c>
      <c r="G130" s="12">
        <v>2.5</v>
      </c>
    </row>
    <row r="131" spans="1:7" x14ac:dyDescent="0.2">
      <c r="A131" s="12">
        <v>106</v>
      </c>
      <c r="B131" s="12">
        <v>2.4782171833377364</v>
      </c>
      <c r="C131" s="12">
        <v>-0.83821718333773654</v>
      </c>
      <c r="D131" s="12">
        <v>-0.83047175305856391</v>
      </c>
      <c r="F131" s="12">
        <v>43.23770491803279</v>
      </c>
      <c r="G131" s="12">
        <v>2.5</v>
      </c>
    </row>
    <row r="132" spans="1:7" x14ac:dyDescent="0.2">
      <c r="A132" s="12">
        <v>107</v>
      </c>
      <c r="B132" s="12">
        <v>2.9538366012872794</v>
      </c>
      <c r="C132" s="12">
        <v>1.1061633987127202</v>
      </c>
      <c r="D132" s="12">
        <v>1.0959420483844129</v>
      </c>
      <c r="F132" s="12">
        <v>43.647540983606561</v>
      </c>
      <c r="G132" s="12">
        <v>2.5</v>
      </c>
    </row>
    <row r="133" spans="1:7" x14ac:dyDescent="0.2">
      <c r="A133" s="12">
        <v>108</v>
      </c>
      <c r="B133" s="12">
        <v>3.391443551135592</v>
      </c>
      <c r="C133" s="12">
        <v>0.898556448864408</v>
      </c>
      <c r="D133" s="12">
        <v>0.890253461923879</v>
      </c>
      <c r="F133" s="12">
        <v>44.057377049180332</v>
      </c>
      <c r="G133" s="12">
        <v>2.5</v>
      </c>
    </row>
    <row r="134" spans="1:7" x14ac:dyDescent="0.2">
      <c r="A134" s="12">
        <v>109</v>
      </c>
      <c r="B134" s="12">
        <v>2.7452315934146729</v>
      </c>
      <c r="C134" s="12">
        <v>1.0147684065853269</v>
      </c>
      <c r="D134" s="12">
        <v>1.0053915790769521</v>
      </c>
      <c r="F134" s="12">
        <v>44.467213114754102</v>
      </c>
      <c r="G134" s="12">
        <v>2.52</v>
      </c>
    </row>
    <row r="135" spans="1:7" x14ac:dyDescent="0.2">
      <c r="A135" s="12">
        <v>110</v>
      </c>
      <c r="B135" s="12">
        <v>2.3808681796638531</v>
      </c>
      <c r="C135" s="12">
        <v>1.6191318203361469</v>
      </c>
      <c r="D135" s="12">
        <v>1.6041704560543191</v>
      </c>
      <c r="F135" s="12">
        <v>44.877049180327873</v>
      </c>
      <c r="G135" s="12">
        <v>2.54</v>
      </c>
    </row>
    <row r="136" spans="1:7" x14ac:dyDescent="0.2">
      <c r="A136" s="12">
        <v>111</v>
      </c>
      <c r="B136" s="12">
        <v>2.3521270452458496</v>
      </c>
      <c r="C136" s="12">
        <v>0.64787295475415041</v>
      </c>
      <c r="D136" s="12">
        <v>0.64188637406771276</v>
      </c>
      <c r="F136" s="12">
        <v>45.286885245901644</v>
      </c>
      <c r="G136" s="12">
        <v>2.5499999999999998</v>
      </c>
    </row>
    <row r="137" spans="1:7" x14ac:dyDescent="0.2">
      <c r="A137" s="12">
        <v>112</v>
      </c>
      <c r="B137" s="12">
        <v>1.5337142272372426</v>
      </c>
      <c r="C137" s="12">
        <v>-0.5337142272372426</v>
      </c>
      <c r="D137" s="12">
        <v>-0.52878251452812364</v>
      </c>
      <c r="F137" s="12">
        <v>45.696721311475414</v>
      </c>
      <c r="G137" s="12">
        <v>2.56</v>
      </c>
    </row>
    <row r="138" spans="1:7" x14ac:dyDescent="0.2">
      <c r="A138" s="12">
        <v>113</v>
      </c>
      <c r="B138" s="12">
        <v>4.776334857189366</v>
      </c>
      <c r="C138" s="12">
        <v>-0.77633485718936601</v>
      </c>
      <c r="D138" s="12">
        <v>-0.76916124201041192</v>
      </c>
      <c r="F138" s="12">
        <v>46.106557377049178</v>
      </c>
      <c r="G138" s="12">
        <v>2.6</v>
      </c>
    </row>
    <row r="139" spans="1:7" x14ac:dyDescent="0.2">
      <c r="A139" s="12">
        <v>114</v>
      </c>
      <c r="B139" s="12">
        <v>3.2746247467269325</v>
      </c>
      <c r="C139" s="12">
        <v>-0.72462474672693267</v>
      </c>
      <c r="D139" s="12">
        <v>-0.71792895169206139</v>
      </c>
      <c r="F139" s="12">
        <v>46.516393442622949</v>
      </c>
      <c r="G139" s="12">
        <v>2.61</v>
      </c>
    </row>
    <row r="140" spans="1:7" x14ac:dyDescent="0.2">
      <c r="A140" s="12">
        <v>115</v>
      </c>
      <c r="B140" s="12">
        <v>3.6303980139425138</v>
      </c>
      <c r="C140" s="12">
        <v>0.36960198605748618</v>
      </c>
      <c r="D140" s="12">
        <v>0.36618672987930478</v>
      </c>
      <c r="F140" s="12">
        <v>46.92622950819672</v>
      </c>
      <c r="G140" s="12">
        <v>2.64</v>
      </c>
    </row>
    <row r="141" spans="1:7" x14ac:dyDescent="0.2">
      <c r="A141" s="12">
        <v>116</v>
      </c>
      <c r="B141" s="12">
        <v>2.6590081901606619</v>
      </c>
      <c r="C141" s="12">
        <v>0.84099180983933808</v>
      </c>
      <c r="D141" s="12">
        <v>0.83322074100664245</v>
      </c>
      <c r="F141" s="12">
        <v>47.33606557377049</v>
      </c>
      <c r="G141" s="12">
        <v>2.71</v>
      </c>
    </row>
    <row r="142" spans="1:7" x14ac:dyDescent="0.2">
      <c r="A142" s="12">
        <v>117</v>
      </c>
      <c r="B142" s="12">
        <v>4.2142460897654788</v>
      </c>
      <c r="C142" s="12">
        <v>0.85575391023452152</v>
      </c>
      <c r="D142" s="12">
        <v>0.84784643424905226</v>
      </c>
      <c r="F142" s="12">
        <v>47.745901639344261</v>
      </c>
      <c r="G142" s="12">
        <v>2.72</v>
      </c>
    </row>
    <row r="143" spans="1:7" x14ac:dyDescent="0.2">
      <c r="A143" s="12">
        <v>118</v>
      </c>
      <c r="B143" s="12">
        <v>2.0415373668577463</v>
      </c>
      <c r="C143" s="12">
        <v>-0.54153736685774634</v>
      </c>
      <c r="D143" s="12">
        <v>-0.53653336550589936</v>
      </c>
      <c r="F143" s="12">
        <v>48.155737704918032</v>
      </c>
      <c r="G143" s="12">
        <v>2.74</v>
      </c>
    </row>
    <row r="144" spans="1:7" x14ac:dyDescent="0.2">
      <c r="A144" s="12">
        <v>119</v>
      </c>
      <c r="B144" s="12">
        <v>2.2065671064191865</v>
      </c>
      <c r="C144" s="12">
        <v>-0.40656710641918647</v>
      </c>
      <c r="D144" s="12">
        <v>-0.40281027914437989</v>
      </c>
      <c r="F144" s="12">
        <v>48.565573770491802</v>
      </c>
      <c r="G144" s="12">
        <v>2.75</v>
      </c>
    </row>
    <row r="145" spans="1:7" x14ac:dyDescent="0.2">
      <c r="A145" s="12">
        <v>120</v>
      </c>
      <c r="B145" s="12">
        <v>3.671873069296701</v>
      </c>
      <c r="C145" s="12">
        <v>-0.75187306929670106</v>
      </c>
      <c r="D145" s="12">
        <v>-0.74492548989510021</v>
      </c>
      <c r="F145" s="12">
        <v>48.975409836065573</v>
      </c>
      <c r="G145" s="12">
        <v>2.75</v>
      </c>
    </row>
    <row r="146" spans="1:7" x14ac:dyDescent="0.2">
      <c r="A146" s="12">
        <v>121</v>
      </c>
      <c r="B146" s="12">
        <v>2.1379592371633067</v>
      </c>
      <c r="C146" s="12">
        <v>0.17204076283669334</v>
      </c>
      <c r="D146" s="12">
        <v>0.17045104389485391</v>
      </c>
      <c r="F146" s="12">
        <v>49.385245901639344</v>
      </c>
      <c r="G146" s="12">
        <v>2.83</v>
      </c>
    </row>
    <row r="147" spans="1:7" x14ac:dyDescent="0.2">
      <c r="A147" s="12">
        <v>122</v>
      </c>
      <c r="B147" s="12">
        <v>2.2983533098831335</v>
      </c>
      <c r="C147" s="12">
        <v>-0.61835330988313353</v>
      </c>
      <c r="D147" s="12">
        <v>-0.61263950140389878</v>
      </c>
      <c r="F147" s="12">
        <v>49.795081967213115</v>
      </c>
      <c r="G147" s="12">
        <v>2.88</v>
      </c>
    </row>
    <row r="148" spans="1:7" x14ac:dyDescent="0.2">
      <c r="A148" s="12">
        <v>123</v>
      </c>
      <c r="B148" s="12">
        <v>2.3762325128222397</v>
      </c>
      <c r="C148" s="12">
        <v>0.12376748717776032</v>
      </c>
      <c r="D148" s="12">
        <v>0.12262383078199601</v>
      </c>
      <c r="F148" s="12">
        <v>50.204918032786885</v>
      </c>
      <c r="G148" s="12">
        <v>2.92</v>
      </c>
    </row>
    <row r="149" spans="1:7" x14ac:dyDescent="0.2">
      <c r="A149" s="12">
        <v>124</v>
      </c>
      <c r="B149" s="12">
        <v>2.5329180520687755</v>
      </c>
      <c r="C149" s="12">
        <v>-0.53291805206877552</v>
      </c>
      <c r="D149" s="12">
        <v>-0.52799369630649562</v>
      </c>
      <c r="F149" s="12">
        <v>50.614754098360656</v>
      </c>
      <c r="G149" s="12">
        <v>3</v>
      </c>
    </row>
    <row r="150" spans="1:7" x14ac:dyDescent="0.2">
      <c r="A150" s="12">
        <v>125</v>
      </c>
      <c r="B150" s="12">
        <v>2.2112027732607999</v>
      </c>
      <c r="C150" s="12">
        <v>0.30879722673920007</v>
      </c>
      <c r="D150" s="12">
        <v>0.30594382855355745</v>
      </c>
      <c r="F150" s="12">
        <v>51.024590163934427</v>
      </c>
      <c r="G150" s="12">
        <v>3</v>
      </c>
    </row>
    <row r="151" spans="1:7" x14ac:dyDescent="0.2">
      <c r="A151" s="12">
        <v>126</v>
      </c>
      <c r="B151" s="12">
        <v>4.5873889447588567</v>
      </c>
      <c r="C151" s="12">
        <v>-0.38738894475885655</v>
      </c>
      <c r="D151" s="12">
        <v>-0.3838093306418992</v>
      </c>
      <c r="F151" s="12">
        <v>51.434426229508198</v>
      </c>
      <c r="G151" s="12">
        <v>3</v>
      </c>
    </row>
    <row r="152" spans="1:7" x14ac:dyDescent="0.2">
      <c r="A152" s="12">
        <v>127</v>
      </c>
      <c r="B152" s="12">
        <v>1.8440579594050122</v>
      </c>
      <c r="C152" s="12">
        <v>-0.36405795940501218</v>
      </c>
      <c r="D152" s="12">
        <v>-0.36069393204050365</v>
      </c>
      <c r="F152" s="12">
        <v>51.844262295081968</v>
      </c>
      <c r="G152" s="12">
        <v>3</v>
      </c>
    </row>
    <row r="153" spans="1:7" x14ac:dyDescent="0.2">
      <c r="A153" s="12">
        <v>128</v>
      </c>
      <c r="B153" s="12">
        <v>2.4003379803986298</v>
      </c>
      <c r="C153" s="12">
        <v>-0.40033798039862978</v>
      </c>
      <c r="D153" s="12">
        <v>-0.39663871250372074</v>
      </c>
      <c r="F153" s="12">
        <v>52.254098360655739</v>
      </c>
      <c r="G153" s="12">
        <v>3</v>
      </c>
    </row>
    <row r="154" spans="1:7" x14ac:dyDescent="0.2">
      <c r="A154" s="12">
        <v>129</v>
      </c>
      <c r="B154" s="12">
        <v>2.1092181027453032</v>
      </c>
      <c r="C154" s="12">
        <v>-0.10921810274530319</v>
      </c>
      <c r="D154" s="12">
        <v>-0.10820888792979587</v>
      </c>
      <c r="F154" s="12">
        <v>52.66393442622951</v>
      </c>
      <c r="G154" s="12">
        <v>3</v>
      </c>
    </row>
    <row r="155" spans="1:7" x14ac:dyDescent="0.2">
      <c r="A155" s="12">
        <v>130</v>
      </c>
      <c r="B155" s="12">
        <v>3.3624564704972548</v>
      </c>
      <c r="C155" s="12">
        <v>-1.1824564704972547</v>
      </c>
      <c r="D155" s="12">
        <v>-1.1715301445611483</v>
      </c>
      <c r="F155" s="12">
        <v>53.07377049180328</v>
      </c>
      <c r="G155" s="12">
        <v>3</v>
      </c>
    </row>
    <row r="156" spans="1:7" x14ac:dyDescent="0.2">
      <c r="A156" s="12">
        <v>131</v>
      </c>
      <c r="B156" s="12">
        <v>2.8231107963537792</v>
      </c>
      <c r="C156" s="12">
        <v>-1.3231107963537792</v>
      </c>
      <c r="D156" s="12">
        <v>-1.3108847735180607</v>
      </c>
      <c r="F156" s="12">
        <v>53.483606557377051</v>
      </c>
      <c r="G156" s="12">
        <v>3</v>
      </c>
    </row>
    <row r="157" spans="1:7" x14ac:dyDescent="0.2">
      <c r="A157" s="12">
        <v>132</v>
      </c>
      <c r="B157" s="12">
        <v>2.9334396671841803</v>
      </c>
      <c r="C157" s="12">
        <v>-0.10343966718418018</v>
      </c>
      <c r="D157" s="12">
        <v>-0.1024838472055374</v>
      </c>
      <c r="F157" s="12">
        <v>53.893442622950822</v>
      </c>
      <c r="G157" s="12">
        <v>3</v>
      </c>
    </row>
    <row r="158" spans="1:7" x14ac:dyDescent="0.2">
      <c r="A158" s="12">
        <v>133</v>
      </c>
      <c r="B158" s="12">
        <v>2.0897483020105265</v>
      </c>
      <c r="C158" s="12">
        <v>-0.58974830201052653</v>
      </c>
      <c r="D158" s="12">
        <v>-0.58429881416145379</v>
      </c>
      <c r="F158" s="12">
        <v>54.303278688524593</v>
      </c>
      <c r="G158" s="12">
        <v>3</v>
      </c>
    </row>
    <row r="159" spans="1:7" x14ac:dyDescent="0.2">
      <c r="A159" s="12">
        <v>134</v>
      </c>
      <c r="B159" s="12">
        <v>2.1908058391577003</v>
      </c>
      <c r="C159" s="12">
        <v>-0.19080583915770033</v>
      </c>
      <c r="D159" s="12">
        <v>-0.18904272411611864</v>
      </c>
      <c r="F159" s="12">
        <v>54.713114754098363</v>
      </c>
      <c r="G159" s="12">
        <v>3</v>
      </c>
    </row>
    <row r="160" spans="1:7" x14ac:dyDescent="0.2">
      <c r="A160" s="12">
        <v>135</v>
      </c>
      <c r="B160" s="12">
        <v>2.7470858601513184</v>
      </c>
      <c r="C160" s="12">
        <v>0.50291413984868161</v>
      </c>
      <c r="D160" s="12">
        <v>0.49826703109925558</v>
      </c>
      <c r="F160" s="12">
        <v>55.122950819672134</v>
      </c>
      <c r="G160" s="12">
        <v>3</v>
      </c>
    </row>
    <row r="161" spans="1:7" x14ac:dyDescent="0.2">
      <c r="A161" s="12">
        <v>136</v>
      </c>
      <c r="B161" s="12">
        <v>1.8431308260366894</v>
      </c>
      <c r="C161" s="12">
        <v>-0.59313082603668943</v>
      </c>
      <c r="D161" s="12">
        <v>-0.5876500824408567</v>
      </c>
      <c r="F161" s="12">
        <v>55.532786885245905</v>
      </c>
      <c r="G161" s="12">
        <v>3</v>
      </c>
    </row>
    <row r="162" spans="1:7" x14ac:dyDescent="0.2">
      <c r="A162" s="12">
        <v>137</v>
      </c>
      <c r="B162" s="12">
        <v>2.0118690990714203</v>
      </c>
      <c r="C162" s="12">
        <v>-1.1869099071420308E-2</v>
      </c>
      <c r="D162" s="12">
        <v>-1.1759424298388081E-2</v>
      </c>
      <c r="F162" s="12">
        <v>55.942622950819676</v>
      </c>
      <c r="G162" s="12">
        <v>3</v>
      </c>
    </row>
    <row r="163" spans="1:7" x14ac:dyDescent="0.2">
      <c r="A163" s="12">
        <v>138</v>
      </c>
      <c r="B163" s="12">
        <v>2.3660340457706903</v>
      </c>
      <c r="C163" s="12">
        <v>-0.36603404577069032</v>
      </c>
      <c r="D163" s="12">
        <v>-0.36265175865265342</v>
      </c>
      <c r="F163" s="12">
        <v>56.352459016393446</v>
      </c>
      <c r="G163" s="12">
        <v>3</v>
      </c>
    </row>
    <row r="164" spans="1:7" x14ac:dyDescent="0.2">
      <c r="A164" s="12">
        <v>139</v>
      </c>
      <c r="B164" s="12">
        <v>2.5375537189103889</v>
      </c>
      <c r="C164" s="12">
        <v>-0.53755371891038894</v>
      </c>
      <c r="D164" s="12">
        <v>-0.53258652790799121</v>
      </c>
      <c r="F164" s="12">
        <v>56.762295081967217</v>
      </c>
      <c r="G164" s="12">
        <v>3</v>
      </c>
    </row>
    <row r="165" spans="1:7" x14ac:dyDescent="0.2">
      <c r="A165" s="12">
        <v>140</v>
      </c>
      <c r="B165" s="12">
        <v>2.2742478423067434</v>
      </c>
      <c r="C165" s="12">
        <v>0.47575215769325663</v>
      </c>
      <c r="D165" s="12">
        <v>0.47135603549386912</v>
      </c>
      <c r="F165" s="12">
        <v>57.172131147540988</v>
      </c>
      <c r="G165" s="12">
        <v>3</v>
      </c>
    </row>
    <row r="166" spans="1:7" x14ac:dyDescent="0.2">
      <c r="A166" s="12">
        <v>141</v>
      </c>
      <c r="B166" s="12">
        <v>2.6738423240538252</v>
      </c>
      <c r="C166" s="12">
        <v>0.82615767594617484</v>
      </c>
      <c r="D166" s="12">
        <v>0.81852367988185637</v>
      </c>
      <c r="F166" s="12">
        <v>57.581967213114758</v>
      </c>
      <c r="G166" s="12">
        <v>3</v>
      </c>
    </row>
    <row r="167" spans="1:7" x14ac:dyDescent="0.2">
      <c r="A167" s="12">
        <v>142</v>
      </c>
      <c r="B167" s="12">
        <v>5.0045989605040697</v>
      </c>
      <c r="C167" s="12">
        <v>1.6954010394959305</v>
      </c>
      <c r="D167" s="12">
        <v>1.679734920013193</v>
      </c>
      <c r="F167" s="12">
        <v>57.991803278688529</v>
      </c>
      <c r="G167" s="12">
        <v>3</v>
      </c>
    </row>
    <row r="168" spans="1:7" x14ac:dyDescent="0.2">
      <c r="A168" s="12">
        <v>143</v>
      </c>
      <c r="B168" s="12">
        <v>5.4507960568876213</v>
      </c>
      <c r="C168" s="12">
        <v>-0.45079605688762125</v>
      </c>
      <c r="D168" s="12">
        <v>-0.44663053809588565</v>
      </c>
      <c r="F168" s="12">
        <v>58.4016393442623</v>
      </c>
      <c r="G168" s="12">
        <v>3</v>
      </c>
    </row>
    <row r="169" spans="1:7" x14ac:dyDescent="0.2">
      <c r="A169" s="12">
        <v>144</v>
      </c>
      <c r="B169" s="12">
        <v>4.3324272684701155</v>
      </c>
      <c r="C169" s="12">
        <v>0.6675727315298845</v>
      </c>
      <c r="D169" s="12">
        <v>0.66140411777306274</v>
      </c>
      <c r="F169" s="12">
        <v>58.811475409836071</v>
      </c>
      <c r="G169" s="12">
        <v>3</v>
      </c>
    </row>
    <row r="170" spans="1:7" x14ac:dyDescent="0.2">
      <c r="A170" s="12">
        <v>145</v>
      </c>
      <c r="B170" s="12">
        <v>2.5774204537482648</v>
      </c>
      <c r="C170" s="12">
        <v>-0.27742045374826496</v>
      </c>
      <c r="D170" s="12">
        <v>-0.27485698830608984</v>
      </c>
      <c r="F170" s="12">
        <v>59.221311475409841</v>
      </c>
      <c r="G170" s="12">
        <v>3</v>
      </c>
    </row>
    <row r="171" spans="1:7" x14ac:dyDescent="0.2">
      <c r="A171" s="12">
        <v>146</v>
      </c>
      <c r="B171" s="12">
        <v>1.8282966921435264</v>
      </c>
      <c r="C171" s="12">
        <v>-0.32829669214352641</v>
      </c>
      <c r="D171" s="12">
        <v>-0.32526311183710105</v>
      </c>
      <c r="F171" s="12">
        <v>59.631147540983605</v>
      </c>
      <c r="G171" s="12">
        <v>3</v>
      </c>
    </row>
    <row r="172" spans="1:7" x14ac:dyDescent="0.2">
      <c r="A172" s="12">
        <v>147</v>
      </c>
      <c r="B172" s="12">
        <v>2.9749147225383674</v>
      </c>
      <c r="C172" s="12">
        <v>-1.6149147225383673</v>
      </c>
      <c r="D172" s="12">
        <v>-1.5999923257671351</v>
      </c>
      <c r="F172" s="12">
        <v>60.040983606557376</v>
      </c>
      <c r="G172" s="12">
        <v>3.02</v>
      </c>
    </row>
    <row r="173" spans="1:7" x14ac:dyDescent="0.2">
      <c r="A173" s="12">
        <v>148</v>
      </c>
      <c r="B173" s="12">
        <v>2.1546476377931154</v>
      </c>
      <c r="C173" s="12">
        <v>-0.52464763779311552</v>
      </c>
      <c r="D173" s="12">
        <v>-0.51979970365332839</v>
      </c>
      <c r="F173" s="12">
        <v>60.450819672131146</v>
      </c>
      <c r="G173" s="12">
        <v>3.06</v>
      </c>
    </row>
    <row r="174" spans="1:7" x14ac:dyDescent="0.2">
      <c r="A174" s="12">
        <v>149</v>
      </c>
      <c r="B174" s="12">
        <v>1.9608767638136719</v>
      </c>
      <c r="C174" s="12">
        <v>-0.23087676381367195</v>
      </c>
      <c r="D174" s="12">
        <v>-0.22874337891922356</v>
      </c>
      <c r="F174" s="12">
        <v>60.860655737704917</v>
      </c>
      <c r="G174" s="12">
        <v>3.07</v>
      </c>
    </row>
    <row r="175" spans="1:7" x14ac:dyDescent="0.2">
      <c r="A175" s="12">
        <v>150</v>
      </c>
      <c r="B175" s="12">
        <v>1.7504174892044198</v>
      </c>
      <c r="C175" s="12">
        <v>0.24958251079558025</v>
      </c>
      <c r="D175" s="12">
        <v>0.24727627802596505</v>
      </c>
      <c r="F175" s="12">
        <v>61.270491803278688</v>
      </c>
      <c r="G175" s="12">
        <v>3.08</v>
      </c>
    </row>
    <row r="176" spans="1:7" x14ac:dyDescent="0.2">
      <c r="A176" s="12">
        <v>151</v>
      </c>
      <c r="B176" s="12">
        <v>2.3586169788241085</v>
      </c>
      <c r="C176" s="12">
        <v>0.14138302117589152</v>
      </c>
      <c r="D176" s="12">
        <v>0.14007659086767935</v>
      </c>
      <c r="F176" s="12">
        <v>61.680327868852459</v>
      </c>
      <c r="G176" s="12">
        <v>3.09</v>
      </c>
    </row>
    <row r="177" spans="1:7" x14ac:dyDescent="0.2">
      <c r="A177" s="12">
        <v>152</v>
      </c>
      <c r="B177" s="12">
        <v>2.2714664422017754</v>
      </c>
      <c r="C177" s="12">
        <v>-0.2714664422017754</v>
      </c>
      <c r="D177" s="12">
        <v>-0.26895799398214293</v>
      </c>
      <c r="F177" s="12">
        <v>62.090163934426229</v>
      </c>
      <c r="G177" s="12">
        <v>3.11</v>
      </c>
    </row>
    <row r="178" spans="1:7" x14ac:dyDescent="0.2">
      <c r="A178" s="12">
        <v>153</v>
      </c>
      <c r="B178" s="12">
        <v>2.8469703177098356</v>
      </c>
      <c r="C178" s="12">
        <v>-0.10697031770983534</v>
      </c>
      <c r="D178" s="12">
        <v>-0.10598187324194301</v>
      </c>
      <c r="F178" s="12">
        <v>62.5</v>
      </c>
      <c r="G178" s="12">
        <v>3.12</v>
      </c>
    </row>
    <row r="179" spans="1:7" x14ac:dyDescent="0.2">
      <c r="A179" s="12">
        <v>154</v>
      </c>
      <c r="B179" s="12">
        <v>3.7154483376078677</v>
      </c>
      <c r="C179" s="12">
        <v>-1.7154483376078677</v>
      </c>
      <c r="D179" s="12">
        <v>-1.6995969738317678</v>
      </c>
      <c r="F179" s="12">
        <v>62.909836065573771</v>
      </c>
      <c r="G179" s="12">
        <v>3.14</v>
      </c>
    </row>
    <row r="180" spans="1:7" x14ac:dyDescent="0.2">
      <c r="A180" s="12">
        <v>155</v>
      </c>
      <c r="B180" s="12">
        <v>3.2722785875496192</v>
      </c>
      <c r="C180" s="12">
        <v>-1.2722785875496192</v>
      </c>
      <c r="D180" s="12">
        <v>-1.2605222727287868</v>
      </c>
      <c r="F180" s="12">
        <v>63.319672131147541</v>
      </c>
      <c r="G180" s="12">
        <v>3.15</v>
      </c>
    </row>
    <row r="181" spans="1:7" x14ac:dyDescent="0.2">
      <c r="A181" s="12">
        <v>156</v>
      </c>
      <c r="B181" s="12">
        <v>4.399426817209684</v>
      </c>
      <c r="C181" s="12">
        <v>0.7405731827903157</v>
      </c>
      <c r="D181" s="12">
        <v>0.73373001843154328</v>
      </c>
      <c r="F181" s="12">
        <v>63.729508196721312</v>
      </c>
      <c r="G181" s="12">
        <v>3.16</v>
      </c>
    </row>
    <row r="182" spans="1:7" x14ac:dyDescent="0.2">
      <c r="A182" s="12">
        <v>157</v>
      </c>
      <c r="B182" s="12">
        <v>6.2905329423676504</v>
      </c>
      <c r="C182" s="12">
        <v>-1.2905329423676504</v>
      </c>
      <c r="D182" s="12">
        <v>-1.2786079506986874</v>
      </c>
      <c r="F182" s="12">
        <v>64.139344262295083</v>
      </c>
      <c r="G182" s="12">
        <v>3.18</v>
      </c>
    </row>
    <row r="183" spans="1:7" x14ac:dyDescent="0.2">
      <c r="A183" s="12">
        <v>158</v>
      </c>
      <c r="B183" s="12">
        <v>3.757169339182389</v>
      </c>
      <c r="C183" s="12">
        <v>-7.1693391823890451E-3</v>
      </c>
      <c r="D183" s="12">
        <v>-7.1030918924398952E-3</v>
      </c>
      <c r="F183" s="12">
        <v>64.549180327868854</v>
      </c>
      <c r="G183" s="12">
        <v>3.18</v>
      </c>
    </row>
    <row r="184" spans="1:7" x14ac:dyDescent="0.2">
      <c r="A184" s="12">
        <v>159</v>
      </c>
      <c r="B184" s="12">
        <v>2.2955719097781655</v>
      </c>
      <c r="C184" s="12">
        <v>0.31442809022183438</v>
      </c>
      <c r="D184" s="12">
        <v>0.31152266081876601</v>
      </c>
      <c r="F184" s="12">
        <v>64.959016393442624</v>
      </c>
      <c r="G184" s="12">
        <v>3.21</v>
      </c>
    </row>
    <row r="185" spans="1:7" x14ac:dyDescent="0.2">
      <c r="A185" s="12">
        <v>160</v>
      </c>
      <c r="B185" s="12">
        <v>2.9681788427397744</v>
      </c>
      <c r="C185" s="12">
        <v>-0.96817884273977439</v>
      </c>
      <c r="D185" s="12">
        <v>-0.95923251967067369</v>
      </c>
      <c r="F185" s="12">
        <v>65.368852459016395</v>
      </c>
      <c r="G185" s="12">
        <v>3.23</v>
      </c>
    </row>
    <row r="186" spans="1:7" x14ac:dyDescent="0.2">
      <c r="A186" s="12">
        <v>161</v>
      </c>
      <c r="B186" s="12">
        <v>3.4326726602694455</v>
      </c>
      <c r="C186" s="12">
        <v>6.7327339730554492E-2</v>
      </c>
      <c r="D186" s="12">
        <v>6.6705210733283546E-2</v>
      </c>
      <c r="F186" s="12">
        <v>65.778688524590166</v>
      </c>
      <c r="G186" s="12">
        <v>3.23</v>
      </c>
    </row>
    <row r="187" spans="1:7" x14ac:dyDescent="0.2">
      <c r="A187" s="12">
        <v>162</v>
      </c>
      <c r="B187" s="12">
        <v>2.2278911738906082</v>
      </c>
      <c r="C187" s="12">
        <v>0.2721088261093918</v>
      </c>
      <c r="D187" s="12">
        <v>0.26959444202985594</v>
      </c>
      <c r="F187" s="12">
        <v>66.188524590163922</v>
      </c>
      <c r="G187" s="12">
        <v>3.25</v>
      </c>
    </row>
    <row r="188" spans="1:7" x14ac:dyDescent="0.2">
      <c r="A188" s="12">
        <v>163</v>
      </c>
      <c r="B188" s="12">
        <v>2.7496213140359527</v>
      </c>
      <c r="C188" s="12">
        <v>-0.74962131403595267</v>
      </c>
      <c r="D188" s="12">
        <v>-0.74269454166828597</v>
      </c>
      <c r="F188" s="12">
        <v>66.598360655737693</v>
      </c>
      <c r="G188" s="12">
        <v>3.25</v>
      </c>
    </row>
    <row r="189" spans="1:7" x14ac:dyDescent="0.2">
      <c r="A189" s="12">
        <v>164</v>
      </c>
      <c r="B189" s="12">
        <v>2.3345115112477184</v>
      </c>
      <c r="C189" s="12">
        <v>-0.33451151124771838</v>
      </c>
      <c r="D189" s="12">
        <v>-0.331420503762483</v>
      </c>
      <c r="F189" s="12">
        <v>67.008196721311464</v>
      </c>
      <c r="G189" s="12">
        <v>3.27</v>
      </c>
    </row>
    <row r="190" spans="1:7" x14ac:dyDescent="0.2">
      <c r="A190" s="12">
        <v>165</v>
      </c>
      <c r="B190" s="12">
        <v>2.6775508575271161</v>
      </c>
      <c r="C190" s="12">
        <v>0.32244914247288392</v>
      </c>
      <c r="D190" s="12">
        <v>0.31946959564272015</v>
      </c>
      <c r="F190" s="12">
        <v>67.418032786885234</v>
      </c>
      <c r="G190" s="12">
        <v>3.31</v>
      </c>
    </row>
    <row r="191" spans="1:7" x14ac:dyDescent="0.2">
      <c r="A191" s="12">
        <v>166</v>
      </c>
      <c r="B191" s="12">
        <v>3.5200691431121127</v>
      </c>
      <c r="C191" s="12">
        <v>-4.0069143112112737E-2</v>
      </c>
      <c r="D191" s="12">
        <v>-3.9698889721356358E-2</v>
      </c>
      <c r="F191" s="12">
        <v>67.827868852459005</v>
      </c>
      <c r="G191" s="12">
        <v>3.35</v>
      </c>
    </row>
    <row r="192" spans="1:7" x14ac:dyDescent="0.2">
      <c r="A192" s="12">
        <v>167</v>
      </c>
      <c r="B192" s="12">
        <v>2.9788692022319925</v>
      </c>
      <c r="C192" s="12">
        <v>-0.73886920223199226</v>
      </c>
      <c r="D192" s="12">
        <v>-0.73204178327056313</v>
      </c>
      <c r="F192" s="12">
        <v>68.237704918032776</v>
      </c>
      <c r="G192" s="12">
        <v>3.39</v>
      </c>
    </row>
    <row r="193" spans="1:7" x14ac:dyDescent="0.2">
      <c r="A193" s="12">
        <v>168</v>
      </c>
      <c r="B193" s="12">
        <v>4.3792758293269181</v>
      </c>
      <c r="C193" s="12">
        <v>0.12072417067308194</v>
      </c>
      <c r="D193" s="12">
        <v>0.11960863562375745</v>
      </c>
      <c r="F193" s="12">
        <v>68.647540983606547</v>
      </c>
      <c r="G193" s="12">
        <v>3.4</v>
      </c>
    </row>
    <row r="194" spans="1:7" x14ac:dyDescent="0.2">
      <c r="A194" s="12">
        <v>169</v>
      </c>
      <c r="B194" s="12">
        <v>2.0359745666478104</v>
      </c>
      <c r="C194" s="12">
        <v>-0.4259745666478103</v>
      </c>
      <c r="D194" s="12">
        <v>-0.42203840741335802</v>
      </c>
      <c r="F194" s="12">
        <v>69.057377049180317</v>
      </c>
      <c r="G194" s="12">
        <v>3.41</v>
      </c>
    </row>
    <row r="195" spans="1:7" x14ac:dyDescent="0.2">
      <c r="A195" s="12">
        <v>170</v>
      </c>
      <c r="B195" s="12">
        <v>2.0396831001211013</v>
      </c>
      <c r="C195" s="12">
        <v>-3.9683100121101322E-2</v>
      </c>
      <c r="D195" s="12">
        <v>-3.9316413907361923E-2</v>
      </c>
      <c r="F195" s="12">
        <v>69.467213114754088</v>
      </c>
      <c r="G195" s="12">
        <v>3.48</v>
      </c>
    </row>
    <row r="196" spans="1:7" x14ac:dyDescent="0.2">
      <c r="A196" s="12">
        <v>171</v>
      </c>
      <c r="B196" s="12">
        <v>5.9575027684324819</v>
      </c>
      <c r="C196" s="12">
        <v>4.0424972315675181</v>
      </c>
      <c r="D196" s="12">
        <v>4.0051430934237775</v>
      </c>
      <c r="F196" s="12">
        <v>69.877049180327859</v>
      </c>
      <c r="G196" s="12">
        <v>3.48</v>
      </c>
    </row>
    <row r="197" spans="1:7" x14ac:dyDescent="0.2">
      <c r="A197" s="12">
        <v>172</v>
      </c>
      <c r="B197" s="12">
        <v>2.5199381849122577</v>
      </c>
      <c r="C197" s="12">
        <v>0.6400618150877424</v>
      </c>
      <c r="D197" s="12">
        <v>0.63414741216011206</v>
      </c>
      <c r="F197" s="12">
        <v>70.28688524590163</v>
      </c>
      <c r="G197" s="12">
        <v>3.48</v>
      </c>
    </row>
    <row r="198" spans="1:7" x14ac:dyDescent="0.2">
      <c r="A198" s="12">
        <v>173</v>
      </c>
      <c r="B198" s="12">
        <v>1.7263120216280297</v>
      </c>
      <c r="C198" s="12">
        <v>3.4236879783719707</v>
      </c>
      <c r="D198" s="12">
        <v>3.3920518617887616</v>
      </c>
      <c r="F198" s="12">
        <v>70.6967213114754</v>
      </c>
      <c r="G198" s="12">
        <v>3.5</v>
      </c>
    </row>
    <row r="199" spans="1:7" x14ac:dyDescent="0.2">
      <c r="A199" s="12">
        <v>174</v>
      </c>
      <c r="B199" s="12">
        <v>4.0070601077018626</v>
      </c>
      <c r="C199" s="12">
        <v>-0.82706010770186245</v>
      </c>
      <c r="D199" s="12">
        <v>-0.81941777284136519</v>
      </c>
      <c r="F199" s="12">
        <v>71.106557377049171</v>
      </c>
      <c r="G199" s="12">
        <v>3.5</v>
      </c>
    </row>
    <row r="200" spans="1:7" x14ac:dyDescent="0.2">
      <c r="A200" s="12">
        <v>175</v>
      </c>
      <c r="B200" s="12">
        <v>2.6135786551128501</v>
      </c>
      <c r="C200" s="12">
        <v>1.3864213448871499</v>
      </c>
      <c r="D200" s="12">
        <v>1.3736103096592387</v>
      </c>
      <c r="F200" s="12">
        <v>71.516393442622942</v>
      </c>
      <c r="G200" s="12">
        <v>3.5</v>
      </c>
    </row>
    <row r="201" spans="1:7" x14ac:dyDescent="0.2">
      <c r="A201" s="12">
        <v>176</v>
      </c>
      <c r="B201" s="12">
        <v>4.1044091113757455</v>
      </c>
      <c r="C201" s="12">
        <v>-0.99440911137574561</v>
      </c>
      <c r="D201" s="12">
        <v>-0.98522041112688474</v>
      </c>
      <c r="F201" s="12">
        <v>71.926229508196712</v>
      </c>
      <c r="G201" s="12">
        <v>3.5</v>
      </c>
    </row>
    <row r="202" spans="1:7" x14ac:dyDescent="0.2">
      <c r="A202" s="12">
        <v>177</v>
      </c>
      <c r="B202" s="12">
        <v>2.7127819255233785</v>
      </c>
      <c r="C202" s="12">
        <v>-0.71278192552337849</v>
      </c>
      <c r="D202" s="12">
        <v>-0.70619556244452553</v>
      </c>
      <c r="F202" s="12">
        <v>72.336065573770483</v>
      </c>
      <c r="G202" s="12">
        <v>3.5</v>
      </c>
    </row>
    <row r="203" spans="1:7" x14ac:dyDescent="0.2">
      <c r="A203" s="12">
        <v>178</v>
      </c>
      <c r="B203" s="12">
        <v>2.3966294469253393</v>
      </c>
      <c r="C203" s="12">
        <v>-0.3966294469253393</v>
      </c>
      <c r="D203" s="12">
        <v>-0.39296444722252455</v>
      </c>
      <c r="F203" s="12">
        <v>72.745901639344254</v>
      </c>
      <c r="G203" s="12">
        <v>3.5</v>
      </c>
    </row>
    <row r="204" spans="1:7" x14ac:dyDescent="0.2">
      <c r="A204" s="12">
        <v>179</v>
      </c>
      <c r="B204" s="12">
        <v>1.9441883631838632</v>
      </c>
      <c r="C204" s="12">
        <v>2.055811636816137</v>
      </c>
      <c r="D204" s="12">
        <v>2.0368151929152067</v>
      </c>
      <c r="F204" s="12">
        <v>73.155737704918025</v>
      </c>
      <c r="G204" s="12">
        <v>3.5</v>
      </c>
    </row>
    <row r="205" spans="1:7" x14ac:dyDescent="0.2">
      <c r="A205" s="12">
        <v>180</v>
      </c>
      <c r="B205" s="12">
        <v>4.2648031840955722</v>
      </c>
      <c r="C205" s="12">
        <v>-0.71480318409557242</v>
      </c>
      <c r="D205" s="12">
        <v>-0.70819814385564683</v>
      </c>
      <c r="F205" s="12">
        <v>73.565573770491795</v>
      </c>
      <c r="G205" s="12">
        <v>3.5</v>
      </c>
    </row>
    <row r="206" spans="1:7" x14ac:dyDescent="0.2">
      <c r="A206" s="12">
        <v>181</v>
      </c>
      <c r="B206" s="12">
        <v>4.6518530396137905</v>
      </c>
      <c r="C206" s="12">
        <v>-0.97185303961379033</v>
      </c>
      <c r="D206" s="12">
        <v>-0.96287276563520541</v>
      </c>
      <c r="F206" s="12">
        <v>73.975409836065566</v>
      </c>
      <c r="G206" s="12">
        <v>3.5</v>
      </c>
    </row>
    <row r="207" spans="1:7" x14ac:dyDescent="0.2">
      <c r="A207" s="12">
        <v>182</v>
      </c>
      <c r="B207" s="12">
        <v>3.217142477890925</v>
      </c>
      <c r="C207" s="12">
        <v>2.4328575221090754</v>
      </c>
      <c r="D207" s="12">
        <v>2.4103770377057101</v>
      </c>
      <c r="F207" s="12">
        <v>74.385245901639337</v>
      </c>
      <c r="G207" s="12">
        <v>3.51</v>
      </c>
    </row>
    <row r="208" spans="1:7" x14ac:dyDescent="0.2">
      <c r="A208" s="12">
        <v>183</v>
      </c>
      <c r="B208" s="12">
        <v>5.4512879493282895</v>
      </c>
      <c r="C208" s="12">
        <v>-1.9512879493282895</v>
      </c>
      <c r="D208" s="12">
        <v>-1.9332573421461143</v>
      </c>
      <c r="F208" s="12">
        <v>74.795081967213108</v>
      </c>
      <c r="G208" s="12">
        <v>3.55</v>
      </c>
    </row>
    <row r="209" spans="1:7" x14ac:dyDescent="0.2">
      <c r="A209" s="12">
        <v>184</v>
      </c>
      <c r="B209" s="12">
        <v>3.5875039327793359</v>
      </c>
      <c r="C209" s="12">
        <v>2.9124960672206641</v>
      </c>
      <c r="D209" s="12">
        <v>2.8855835489909669</v>
      </c>
      <c r="F209" s="12">
        <v>75.204918032786878</v>
      </c>
      <c r="G209" s="12">
        <v>3.6</v>
      </c>
    </row>
    <row r="210" spans="1:7" x14ac:dyDescent="0.2">
      <c r="A210" s="12">
        <v>185</v>
      </c>
      <c r="B210" s="12">
        <v>4.813666138142608</v>
      </c>
      <c r="C210" s="12">
        <v>-1.813666138142608</v>
      </c>
      <c r="D210" s="12">
        <v>-1.7969072063264611</v>
      </c>
      <c r="F210" s="12">
        <v>75.614754098360649</v>
      </c>
      <c r="G210" s="12">
        <v>3.61</v>
      </c>
    </row>
    <row r="211" spans="1:7" x14ac:dyDescent="0.2">
      <c r="A211" s="12">
        <v>186</v>
      </c>
      <c r="B211" s="12">
        <v>3.5501726518260943</v>
      </c>
      <c r="C211" s="12">
        <v>1.4498273481739057</v>
      </c>
      <c r="D211" s="12">
        <v>1.436430418517318</v>
      </c>
      <c r="F211" s="12">
        <v>76.02459016393442</v>
      </c>
      <c r="G211" s="12">
        <v>3.68</v>
      </c>
    </row>
    <row r="212" spans="1:7" x14ac:dyDescent="0.2">
      <c r="A212" s="12">
        <v>187</v>
      </c>
      <c r="B212" s="12">
        <v>3.1844468637792969</v>
      </c>
      <c r="C212" s="12">
        <v>0.31555313622070313</v>
      </c>
      <c r="D212" s="12">
        <v>0.31263731098524389</v>
      </c>
      <c r="F212" s="12">
        <v>76.43442622950819</v>
      </c>
      <c r="G212" s="12">
        <v>3.71</v>
      </c>
    </row>
    <row r="213" spans="1:7" x14ac:dyDescent="0.2">
      <c r="A213" s="12">
        <v>188</v>
      </c>
      <c r="B213" s="12">
        <v>4.4559819526773685</v>
      </c>
      <c r="C213" s="12">
        <v>-2.4559819526773685</v>
      </c>
      <c r="D213" s="12">
        <v>-2.4332877901625634</v>
      </c>
      <c r="F213" s="12">
        <v>76.844262295081961</v>
      </c>
      <c r="G213" s="12">
        <v>3.75</v>
      </c>
    </row>
    <row r="214" spans="1:7" x14ac:dyDescent="0.2">
      <c r="A214" s="12">
        <v>189</v>
      </c>
      <c r="B214" s="12">
        <v>2.9294851874905552</v>
      </c>
      <c r="C214" s="12">
        <v>0.5705148125094448</v>
      </c>
      <c r="D214" s="12">
        <v>0.56524304906750311</v>
      </c>
      <c r="F214" s="12">
        <v>77.254098360655732</v>
      </c>
      <c r="G214" s="12">
        <v>3.76</v>
      </c>
    </row>
    <row r="215" spans="1:7" x14ac:dyDescent="0.2">
      <c r="A215" s="12">
        <v>190</v>
      </c>
      <c r="B215" s="12">
        <v>3.3884162048102904</v>
      </c>
      <c r="C215" s="12">
        <v>0.61158379518970962</v>
      </c>
      <c r="D215" s="12">
        <v>0.6059325394773758</v>
      </c>
      <c r="F215" s="12">
        <v>77.663934426229503</v>
      </c>
      <c r="G215" s="12">
        <v>3.76</v>
      </c>
    </row>
    <row r="216" spans="1:7" x14ac:dyDescent="0.2">
      <c r="A216" s="12">
        <v>191</v>
      </c>
      <c r="B216" s="12">
        <v>2.5088125844923854</v>
      </c>
      <c r="C216" s="12">
        <v>-1.0088125844923854</v>
      </c>
      <c r="D216" s="12">
        <v>-0.99949079093665794</v>
      </c>
      <c r="F216" s="12">
        <v>78.073770491803273</v>
      </c>
      <c r="G216" s="12">
        <v>3.92</v>
      </c>
    </row>
    <row r="217" spans="1:7" x14ac:dyDescent="0.2">
      <c r="A217" s="12">
        <v>192</v>
      </c>
      <c r="B217" s="12">
        <v>2.890791532241336</v>
      </c>
      <c r="C217" s="12">
        <v>1.2992084677586644</v>
      </c>
      <c r="D217" s="12">
        <v>1.2872033110938184</v>
      </c>
      <c r="F217" s="12">
        <v>78.483606557377044</v>
      </c>
      <c r="G217" s="12">
        <v>4</v>
      </c>
    </row>
    <row r="218" spans="1:7" x14ac:dyDescent="0.2">
      <c r="A218" s="12">
        <v>193</v>
      </c>
      <c r="B218" s="12">
        <v>3.690907629103823</v>
      </c>
      <c r="C218" s="12">
        <v>-1.1309076291038229</v>
      </c>
      <c r="D218" s="12">
        <v>-1.1204576331272089</v>
      </c>
      <c r="F218" s="12">
        <v>78.893442622950815</v>
      </c>
      <c r="G218" s="12">
        <v>4</v>
      </c>
    </row>
    <row r="219" spans="1:7" x14ac:dyDescent="0.2">
      <c r="A219" s="12">
        <v>194</v>
      </c>
      <c r="B219" s="12">
        <v>2.4893427837576088</v>
      </c>
      <c r="C219" s="12">
        <v>-0.46934278375760874</v>
      </c>
      <c r="D219" s="12">
        <v>-0.46500588649411917</v>
      </c>
      <c r="F219" s="12">
        <v>79.303278688524586</v>
      </c>
      <c r="G219" s="12">
        <v>4</v>
      </c>
    </row>
    <row r="220" spans="1:7" x14ac:dyDescent="0.2">
      <c r="A220" s="12">
        <v>195</v>
      </c>
      <c r="B220" s="12">
        <v>2.5913274542731051</v>
      </c>
      <c r="C220" s="12">
        <v>1.4086725457268949</v>
      </c>
      <c r="D220" s="12">
        <v>1.395655901346418</v>
      </c>
      <c r="F220" s="12">
        <v>79.713114754098356</v>
      </c>
      <c r="G220" s="12">
        <v>4</v>
      </c>
    </row>
    <row r="221" spans="1:7" x14ac:dyDescent="0.2">
      <c r="A221" s="12">
        <v>196</v>
      </c>
      <c r="B221" s="12">
        <v>1.7550531560460334</v>
      </c>
      <c r="C221" s="12">
        <v>-0.31505315604603346</v>
      </c>
      <c r="D221" s="12">
        <v>-0.31214195080842305</v>
      </c>
      <c r="F221" s="12">
        <v>80.122950819672127</v>
      </c>
      <c r="G221" s="12">
        <v>4</v>
      </c>
    </row>
    <row r="222" spans="1:7" x14ac:dyDescent="0.2">
      <c r="A222" s="12">
        <v>197</v>
      </c>
      <c r="B222" s="12">
        <v>2.0127962324397428</v>
      </c>
      <c r="C222" s="12">
        <v>-1.2796232439742816E-2</v>
      </c>
      <c r="D222" s="12">
        <v>-1.2677990618687018E-2</v>
      </c>
      <c r="F222" s="12">
        <v>80.532786885245898</v>
      </c>
      <c r="G222" s="12">
        <v>4</v>
      </c>
    </row>
    <row r="223" spans="1:7" x14ac:dyDescent="0.2">
      <c r="A223" s="12">
        <v>198</v>
      </c>
      <c r="B223" s="12">
        <v>5.4362078692147922</v>
      </c>
      <c r="C223" s="12">
        <v>-0.43620786921479215</v>
      </c>
      <c r="D223" s="12">
        <v>-0.43217715055930461</v>
      </c>
      <c r="F223" s="12">
        <v>80.942622950819668</v>
      </c>
      <c r="G223" s="12">
        <v>4</v>
      </c>
    </row>
    <row r="224" spans="1:7" x14ac:dyDescent="0.2">
      <c r="A224" s="12">
        <v>199</v>
      </c>
      <c r="B224" s="12">
        <v>2.2594137084135801</v>
      </c>
      <c r="C224" s="12">
        <v>-0.25941370841358014</v>
      </c>
      <c r="D224" s="12">
        <v>-0.25701663181825407</v>
      </c>
      <c r="F224" s="12">
        <v>81.352459016393439</v>
      </c>
      <c r="G224" s="12">
        <v>4</v>
      </c>
    </row>
    <row r="225" spans="1:7" x14ac:dyDescent="0.2">
      <c r="A225" s="12">
        <v>200</v>
      </c>
      <c r="B225" s="12">
        <v>2.3066975101980374</v>
      </c>
      <c r="C225" s="12">
        <v>-0.30669751019803737</v>
      </c>
      <c r="D225" s="12">
        <v>-0.30386351415350915</v>
      </c>
      <c r="F225" s="12">
        <v>81.76229508196721</v>
      </c>
      <c r="G225" s="12">
        <v>4</v>
      </c>
    </row>
    <row r="226" spans="1:7" x14ac:dyDescent="0.2">
      <c r="A226" s="12">
        <v>201</v>
      </c>
      <c r="B226" s="12">
        <v>2.9814046561166268</v>
      </c>
      <c r="C226" s="12">
        <v>1.0185953438833732</v>
      </c>
      <c r="D226" s="12">
        <v>1.0091831540886913</v>
      </c>
      <c r="F226" s="12">
        <v>82.172131147540981</v>
      </c>
      <c r="G226" s="12">
        <v>4</v>
      </c>
    </row>
    <row r="227" spans="1:7" x14ac:dyDescent="0.2">
      <c r="A227" s="12">
        <v>202</v>
      </c>
      <c r="B227" s="12">
        <v>2.23530824083719</v>
      </c>
      <c r="C227" s="12">
        <v>-0.22530824083719025</v>
      </c>
      <c r="D227" s="12">
        <v>-0.2232263111113183</v>
      </c>
      <c r="F227" s="12">
        <v>82.581967213114751</v>
      </c>
      <c r="G227" s="12">
        <v>4</v>
      </c>
    </row>
    <row r="228" spans="1:7" x14ac:dyDescent="0.2">
      <c r="A228" s="12">
        <v>203</v>
      </c>
      <c r="B228" s="12">
        <v>2.2594137084135801</v>
      </c>
      <c r="C228" s="12">
        <v>-0.25941370841358014</v>
      </c>
      <c r="D228" s="12">
        <v>-0.25701663181825407</v>
      </c>
      <c r="F228" s="12">
        <v>82.991803278688522</v>
      </c>
      <c r="G228" s="12">
        <v>4</v>
      </c>
    </row>
    <row r="229" spans="1:7" x14ac:dyDescent="0.2">
      <c r="A229" s="12">
        <v>204</v>
      </c>
      <c r="B229" s="12">
        <v>2.5746390536432968</v>
      </c>
      <c r="C229" s="12">
        <v>-7.4639053643296815E-2</v>
      </c>
      <c r="D229" s="12">
        <v>-7.3949361762016622E-2</v>
      </c>
      <c r="F229" s="12">
        <v>83.401639344262293</v>
      </c>
      <c r="G229" s="12">
        <v>4.0599999999999996</v>
      </c>
    </row>
    <row r="230" spans="1:7" x14ac:dyDescent="0.2">
      <c r="A230" s="12">
        <v>205</v>
      </c>
      <c r="B230" s="12">
        <v>3.342740723542144</v>
      </c>
      <c r="C230" s="12">
        <v>0.65725927645785598</v>
      </c>
      <c r="D230" s="12">
        <v>0.6511859627602381</v>
      </c>
      <c r="F230" s="12">
        <v>83.811475409836063</v>
      </c>
      <c r="G230" s="12">
        <v>4.08</v>
      </c>
    </row>
    <row r="231" spans="1:7" x14ac:dyDescent="0.2">
      <c r="A231" s="12">
        <v>206</v>
      </c>
      <c r="B231" s="12">
        <v>2.7737267816123423</v>
      </c>
      <c r="C231" s="12">
        <v>0.45627321838765766</v>
      </c>
      <c r="D231" s="12">
        <v>0.45205708864046851</v>
      </c>
      <c r="F231" s="12">
        <v>84.221311475409834</v>
      </c>
      <c r="G231" s="12">
        <v>4.08</v>
      </c>
    </row>
    <row r="232" spans="1:7" x14ac:dyDescent="0.2">
      <c r="A232" s="12">
        <v>207</v>
      </c>
      <c r="B232" s="12">
        <v>3.711985750354911</v>
      </c>
      <c r="C232" s="12">
        <v>-0.30198575035491082</v>
      </c>
      <c r="D232" s="12">
        <v>-0.29919529267738648</v>
      </c>
      <c r="F232" s="12">
        <v>84.631147540983605</v>
      </c>
      <c r="G232" s="12">
        <v>4.1900000000000004</v>
      </c>
    </row>
    <row r="233" spans="1:7" x14ac:dyDescent="0.2">
      <c r="A233" s="12">
        <v>208</v>
      </c>
      <c r="B233" s="12">
        <v>5.030123453889451</v>
      </c>
      <c r="C233" s="12">
        <v>-2.030123453889451</v>
      </c>
      <c r="D233" s="12">
        <v>-2.0113643781000463</v>
      </c>
      <c r="F233" s="12">
        <v>85.040983606557376</v>
      </c>
      <c r="G233" s="12">
        <v>4.2</v>
      </c>
    </row>
    <row r="234" spans="1:7" x14ac:dyDescent="0.2">
      <c r="A234" s="12">
        <v>209</v>
      </c>
      <c r="B234" s="12">
        <v>3.3042930145132585</v>
      </c>
      <c r="C234" s="12">
        <v>-1.2742930145132587</v>
      </c>
      <c r="D234" s="12">
        <v>-1.2625180856578901</v>
      </c>
      <c r="F234" s="12">
        <v>85.450819672131146</v>
      </c>
      <c r="G234" s="12">
        <v>4.29</v>
      </c>
    </row>
    <row r="235" spans="1:7" x14ac:dyDescent="0.2">
      <c r="A235" s="12">
        <v>210</v>
      </c>
      <c r="B235" s="12">
        <v>2.2371625075738355</v>
      </c>
      <c r="C235" s="12">
        <v>-7.1625075738355193E-3</v>
      </c>
      <c r="D235" s="12">
        <v>-7.096323410423021E-3</v>
      </c>
      <c r="F235" s="12">
        <v>85.860655737704917</v>
      </c>
      <c r="G235" s="12">
        <v>4.3</v>
      </c>
    </row>
    <row r="236" spans="1:7" x14ac:dyDescent="0.2">
      <c r="A236" s="12">
        <v>211</v>
      </c>
      <c r="B236" s="12">
        <v>4.033701029162887</v>
      </c>
      <c r="C236" s="12">
        <v>-2.033701029162887</v>
      </c>
      <c r="D236" s="12">
        <v>-2.0149088952825727</v>
      </c>
      <c r="F236" s="12">
        <v>86.270491803278688</v>
      </c>
      <c r="G236" s="12">
        <v>4.3</v>
      </c>
    </row>
    <row r="237" spans="1:7" x14ac:dyDescent="0.2">
      <c r="A237" s="12">
        <v>212</v>
      </c>
      <c r="B237" s="12">
        <v>3.8396842089631091</v>
      </c>
      <c r="C237" s="12">
        <v>1.320315791036891</v>
      </c>
      <c r="D237" s="12">
        <v>1.3081155950623276</v>
      </c>
      <c r="F237" s="12">
        <v>86.680327868852459</v>
      </c>
      <c r="G237" s="12">
        <v>4.34</v>
      </c>
    </row>
    <row r="238" spans="1:7" x14ac:dyDescent="0.2">
      <c r="A238" s="12">
        <v>213</v>
      </c>
      <c r="B238" s="12">
        <v>5.920171487479239</v>
      </c>
      <c r="C238" s="12">
        <v>3.079828512520761</v>
      </c>
      <c r="D238" s="12">
        <v>3.0513697819080696</v>
      </c>
      <c r="F238" s="12">
        <v>87.090163934426229</v>
      </c>
      <c r="G238" s="12">
        <v>4.5</v>
      </c>
    </row>
    <row r="239" spans="1:7" x14ac:dyDescent="0.2">
      <c r="A239" s="12">
        <v>214</v>
      </c>
      <c r="B239" s="12">
        <v>2.2844463093582927</v>
      </c>
      <c r="C239" s="12">
        <v>0.21555369064170726</v>
      </c>
      <c r="D239" s="12">
        <v>0.21356189649160931</v>
      </c>
      <c r="F239" s="12">
        <v>87.5</v>
      </c>
      <c r="G239" s="12">
        <v>4.67</v>
      </c>
    </row>
    <row r="240" spans="1:7" x14ac:dyDescent="0.2">
      <c r="A240" s="12">
        <v>215</v>
      </c>
      <c r="B240" s="12">
        <v>3.8584728225498974</v>
      </c>
      <c r="C240" s="12">
        <v>2.6415271774501026</v>
      </c>
      <c r="D240" s="12">
        <v>2.6171185098754175</v>
      </c>
      <c r="F240" s="12">
        <v>87.909836065573771</v>
      </c>
      <c r="G240" s="12">
        <v>4.71</v>
      </c>
    </row>
    <row r="241" spans="1:7" x14ac:dyDescent="0.2">
      <c r="A241" s="12">
        <v>216</v>
      </c>
      <c r="B241" s="12">
        <v>2.2501423747303533</v>
      </c>
      <c r="C241" s="12">
        <v>-1.1501423747303532</v>
      </c>
      <c r="D241" s="12">
        <v>-1.1395146427395539</v>
      </c>
      <c r="F241" s="12">
        <v>88.319672131147541</v>
      </c>
      <c r="G241" s="12">
        <v>4.7300000000000004</v>
      </c>
    </row>
    <row r="242" spans="1:7" x14ac:dyDescent="0.2">
      <c r="A242" s="12">
        <v>217</v>
      </c>
      <c r="B242" s="12">
        <v>4.2418141445948256</v>
      </c>
      <c r="C242" s="12">
        <v>-1.2418141445948256</v>
      </c>
      <c r="D242" s="12">
        <v>-1.2303393322575866</v>
      </c>
      <c r="F242" s="12">
        <v>88.729508196721312</v>
      </c>
      <c r="G242" s="12">
        <v>5</v>
      </c>
    </row>
    <row r="243" spans="1:7" x14ac:dyDescent="0.2">
      <c r="A243" s="12">
        <v>218</v>
      </c>
      <c r="B243" s="12">
        <v>2.1286879034800799</v>
      </c>
      <c r="C243" s="12">
        <v>-0.62868790348007986</v>
      </c>
      <c r="D243" s="12">
        <v>-0.62287859961401704</v>
      </c>
      <c r="F243" s="12">
        <v>89.139344262295083</v>
      </c>
      <c r="G243" s="12">
        <v>5</v>
      </c>
    </row>
    <row r="244" spans="1:7" x14ac:dyDescent="0.2">
      <c r="A244" s="12">
        <v>219</v>
      </c>
      <c r="B244" s="12">
        <v>1.7717415566758419</v>
      </c>
      <c r="C244" s="12">
        <v>-0.33174155667584193</v>
      </c>
      <c r="D244" s="12">
        <v>-0.32867614457380723</v>
      </c>
      <c r="F244" s="12">
        <v>89.549180327868854</v>
      </c>
      <c r="G244" s="12">
        <v>5</v>
      </c>
    </row>
    <row r="245" spans="1:7" x14ac:dyDescent="0.2">
      <c r="A245" s="12">
        <v>220</v>
      </c>
      <c r="B245" s="12">
        <v>4.233715890500255</v>
      </c>
      <c r="C245" s="12">
        <v>-1.1437158905002551</v>
      </c>
      <c r="D245" s="12">
        <v>-1.13314754155067</v>
      </c>
      <c r="F245" s="12">
        <v>89.959016393442624</v>
      </c>
      <c r="G245" s="12">
        <v>5</v>
      </c>
    </row>
    <row r="246" spans="1:7" x14ac:dyDescent="0.2">
      <c r="A246" s="12">
        <v>221</v>
      </c>
      <c r="B246" s="12">
        <v>2.1815345054744735</v>
      </c>
      <c r="C246" s="12">
        <v>1.8465494525526704E-2</v>
      </c>
      <c r="D246" s="12">
        <v>1.8294866670048485E-2</v>
      </c>
      <c r="F246" s="12">
        <v>90.368852459016395</v>
      </c>
      <c r="G246" s="12">
        <v>5</v>
      </c>
    </row>
    <row r="247" spans="1:7" x14ac:dyDescent="0.2">
      <c r="A247" s="12">
        <v>222</v>
      </c>
      <c r="B247" s="12">
        <v>2.2983533098831335</v>
      </c>
      <c r="C247" s="12">
        <v>1.1816466901168665</v>
      </c>
      <c r="D247" s="12">
        <v>1.1707278468446836</v>
      </c>
      <c r="F247" s="12">
        <v>90.778688524590166</v>
      </c>
      <c r="G247" s="12">
        <v>5</v>
      </c>
    </row>
    <row r="248" spans="1:7" x14ac:dyDescent="0.2">
      <c r="A248" s="12">
        <v>223</v>
      </c>
      <c r="B248" s="12">
        <v>1.6570229652241613</v>
      </c>
      <c r="C248" s="12">
        <v>0.26297703477583867</v>
      </c>
      <c r="D248" s="12">
        <v>0.26054703175470145</v>
      </c>
      <c r="F248" s="12">
        <v>91.188524590163937</v>
      </c>
      <c r="G248" s="12">
        <v>5</v>
      </c>
    </row>
    <row r="249" spans="1:7" x14ac:dyDescent="0.2">
      <c r="A249" s="12">
        <v>224</v>
      </c>
      <c r="B249" s="12">
        <v>2.7282972465645305</v>
      </c>
      <c r="C249" s="12">
        <v>0.27170275343546946</v>
      </c>
      <c r="D249" s="12">
        <v>0.26919212161447309</v>
      </c>
      <c r="F249" s="12">
        <v>91.598360655737707</v>
      </c>
      <c r="G249" s="12">
        <v>5</v>
      </c>
    </row>
    <row r="250" spans="1:7" x14ac:dyDescent="0.2">
      <c r="A250" s="12">
        <v>225</v>
      </c>
      <c r="B250" s="12">
        <v>2.2983533098831335</v>
      </c>
      <c r="C250" s="12">
        <v>-0.7183533098831334</v>
      </c>
      <c r="D250" s="12">
        <v>-0.71171546519548656</v>
      </c>
      <c r="F250" s="12">
        <v>92.008196721311464</v>
      </c>
      <c r="G250" s="12">
        <v>5</v>
      </c>
    </row>
    <row r="251" spans="1:7" x14ac:dyDescent="0.2">
      <c r="A251" s="12">
        <v>226</v>
      </c>
      <c r="B251" s="12">
        <v>2.5625863198551015</v>
      </c>
      <c r="C251" s="12">
        <v>-6.2586319855101546E-2</v>
      </c>
      <c r="D251" s="12">
        <v>-6.2007999598127798E-2</v>
      </c>
      <c r="F251" s="12">
        <v>92.418032786885234</v>
      </c>
      <c r="G251" s="12">
        <v>5</v>
      </c>
    </row>
    <row r="252" spans="1:7" x14ac:dyDescent="0.2">
      <c r="A252" s="12">
        <v>227</v>
      </c>
      <c r="B252" s="12">
        <v>1.9896178982316755</v>
      </c>
      <c r="C252" s="12">
        <v>1.0382101768324548E-2</v>
      </c>
      <c r="D252" s="12">
        <v>1.0286167388791036E-2</v>
      </c>
      <c r="F252" s="12">
        <v>92.827868852459005</v>
      </c>
      <c r="G252" s="12">
        <v>5.07</v>
      </c>
    </row>
    <row r="253" spans="1:7" x14ac:dyDescent="0.2">
      <c r="A253" s="12">
        <v>228</v>
      </c>
      <c r="B253" s="12">
        <v>3.3353236565955622</v>
      </c>
      <c r="C253" s="12">
        <v>-0.33532365659556218</v>
      </c>
      <c r="D253" s="12">
        <v>-0.33222514459324776</v>
      </c>
      <c r="F253" s="12">
        <v>93.237704918032776</v>
      </c>
      <c r="G253" s="12">
        <v>5.14</v>
      </c>
    </row>
    <row r="254" spans="1:7" x14ac:dyDescent="0.2">
      <c r="A254" s="12">
        <v>229</v>
      </c>
      <c r="B254" s="12">
        <v>2.2853734427266157</v>
      </c>
      <c r="C254" s="12">
        <v>0.43462655727338451</v>
      </c>
      <c r="D254" s="12">
        <v>0.4306104505128035</v>
      </c>
      <c r="F254" s="12">
        <v>93.647540983606547</v>
      </c>
      <c r="G254" s="12">
        <v>5.15</v>
      </c>
    </row>
    <row r="255" spans="1:7" x14ac:dyDescent="0.2">
      <c r="A255" s="12">
        <v>230</v>
      </c>
      <c r="B255" s="12">
        <v>3.1049593403238793</v>
      </c>
      <c r="C255" s="12">
        <v>-0.22495934032387943</v>
      </c>
      <c r="D255" s="12">
        <v>-0.22288063456508181</v>
      </c>
      <c r="F255" s="12">
        <v>94.057377049180317</v>
      </c>
      <c r="G255" s="12">
        <v>5.16</v>
      </c>
    </row>
    <row r="256" spans="1:7" x14ac:dyDescent="0.2">
      <c r="A256" s="12">
        <v>231</v>
      </c>
      <c r="B256" s="12">
        <v>3.6653831357184425</v>
      </c>
      <c r="C256" s="12">
        <v>-1.6653831357184425</v>
      </c>
      <c r="D256" s="12">
        <v>-1.6499943925356155</v>
      </c>
      <c r="F256" s="12">
        <v>94.467213114754088</v>
      </c>
      <c r="G256" s="12">
        <v>5.17</v>
      </c>
    </row>
    <row r="257" spans="1:7" x14ac:dyDescent="0.2">
      <c r="A257" s="12">
        <v>232</v>
      </c>
      <c r="B257" s="12">
        <v>2.701410378883172</v>
      </c>
      <c r="C257" s="12">
        <v>0.29858962111682796</v>
      </c>
      <c r="D257" s="12">
        <v>0.29583054490314797</v>
      </c>
      <c r="F257" s="12">
        <v>94.877049180327859</v>
      </c>
      <c r="G257" s="12">
        <v>5.2</v>
      </c>
    </row>
    <row r="258" spans="1:7" x14ac:dyDescent="0.2">
      <c r="A258" s="12">
        <v>233</v>
      </c>
      <c r="B258" s="12">
        <v>2.1305421702167253</v>
      </c>
      <c r="C258" s="12">
        <v>1.2594578297832748</v>
      </c>
      <c r="D258" s="12">
        <v>1.2478199834063961</v>
      </c>
      <c r="F258" s="12">
        <v>95.28688524590163</v>
      </c>
      <c r="G258" s="12">
        <v>5.6</v>
      </c>
    </row>
    <row r="259" spans="1:7" x14ac:dyDescent="0.2">
      <c r="A259" s="12">
        <v>234</v>
      </c>
      <c r="B259" s="12">
        <v>2.0526629672776187</v>
      </c>
      <c r="C259" s="12">
        <v>-0.58266296727761868</v>
      </c>
      <c r="D259" s="12">
        <v>-0.5772789504869652</v>
      </c>
      <c r="F259" s="12">
        <v>95.6967213114754</v>
      </c>
      <c r="G259" s="12">
        <v>5.65</v>
      </c>
    </row>
    <row r="260" spans="1:7" x14ac:dyDescent="0.2">
      <c r="A260" s="12">
        <v>235</v>
      </c>
      <c r="B260" s="12">
        <v>2.4939784505992222</v>
      </c>
      <c r="C260" s="12">
        <v>0.50602154940077781</v>
      </c>
      <c r="D260" s="12">
        <v>0.50134572706194669</v>
      </c>
      <c r="F260" s="12">
        <v>96.106557377049171</v>
      </c>
      <c r="G260" s="12">
        <v>5.85</v>
      </c>
    </row>
    <row r="261" spans="1:7" x14ac:dyDescent="0.2">
      <c r="A261" s="12">
        <v>236</v>
      </c>
      <c r="B261" s="12">
        <v>1.9877636314950302</v>
      </c>
      <c r="C261" s="12">
        <v>-0.73776363149503021</v>
      </c>
      <c r="D261" s="12">
        <v>-0.73094642840752022</v>
      </c>
      <c r="F261" s="12">
        <v>96.516393442622942</v>
      </c>
      <c r="G261" s="12">
        <v>5.92</v>
      </c>
    </row>
    <row r="262" spans="1:7" x14ac:dyDescent="0.2">
      <c r="A262" s="12">
        <v>237</v>
      </c>
      <c r="B262" s="12">
        <v>2.2223283736806723</v>
      </c>
      <c r="C262" s="12">
        <v>-1.2223283736806723</v>
      </c>
      <c r="D262" s="12">
        <v>-1.2110336169221683</v>
      </c>
      <c r="F262" s="12">
        <v>96.926229508196712</v>
      </c>
      <c r="G262" s="12">
        <v>6</v>
      </c>
    </row>
    <row r="263" spans="1:7" x14ac:dyDescent="0.2">
      <c r="A263" s="12">
        <v>238</v>
      </c>
      <c r="B263" s="12">
        <v>4.0979191777974862</v>
      </c>
      <c r="C263" s="12">
        <v>-2.9279191777974862</v>
      </c>
      <c r="D263" s="12">
        <v>-2.9008641444415959</v>
      </c>
      <c r="F263" s="12">
        <v>97.336065573770483</v>
      </c>
      <c r="G263" s="12">
        <v>6.5</v>
      </c>
    </row>
    <row r="264" spans="1:7" x14ac:dyDescent="0.2">
      <c r="A264" s="12">
        <v>239</v>
      </c>
      <c r="B264" s="12">
        <v>4.5686569826850825</v>
      </c>
      <c r="C264" s="12">
        <v>0.10134301731491746</v>
      </c>
      <c r="D264" s="12">
        <v>0.10040657114023029</v>
      </c>
      <c r="F264" s="12">
        <v>97.745901639344254</v>
      </c>
      <c r="G264" s="12">
        <v>6.5</v>
      </c>
    </row>
    <row r="265" spans="1:7" x14ac:dyDescent="0.2">
      <c r="A265" s="12">
        <v>240</v>
      </c>
      <c r="B265" s="12">
        <v>3.9382062922256491</v>
      </c>
      <c r="C265" s="12">
        <v>1.9817937077743508</v>
      </c>
      <c r="D265" s="12">
        <v>1.9634812163384834</v>
      </c>
      <c r="F265" s="12">
        <v>98.155737704918025</v>
      </c>
      <c r="G265" s="12">
        <v>6.7</v>
      </c>
    </row>
    <row r="266" spans="1:7" x14ac:dyDescent="0.2">
      <c r="A266" s="12">
        <v>241</v>
      </c>
      <c r="B266" s="12">
        <v>3.5740888246951634</v>
      </c>
      <c r="C266" s="12">
        <v>-1.5740888246951634</v>
      </c>
      <c r="D266" s="12">
        <v>-1.5595436740024118</v>
      </c>
      <c r="F266" s="12">
        <v>98.565573770491795</v>
      </c>
      <c r="G266" s="12">
        <v>6.73</v>
      </c>
    </row>
    <row r="267" spans="1:7" x14ac:dyDescent="0.2">
      <c r="A267" s="12">
        <v>242</v>
      </c>
      <c r="B267" s="12">
        <v>3.1559516755816275</v>
      </c>
      <c r="C267" s="12">
        <v>-1.1559516755816275</v>
      </c>
      <c r="D267" s="12">
        <v>-1.1452702635475069</v>
      </c>
      <c r="F267" s="12">
        <v>98.975409836065566</v>
      </c>
      <c r="G267" s="12">
        <v>7.58</v>
      </c>
    </row>
    <row r="268" spans="1:7" x14ac:dyDescent="0.2">
      <c r="A268" s="12">
        <v>243</v>
      </c>
      <c r="B268" s="12">
        <v>2.7062919919451196</v>
      </c>
      <c r="C268" s="12">
        <v>-0.9562919919451196</v>
      </c>
      <c r="D268" s="12">
        <v>-0.94745550768140141</v>
      </c>
      <c r="F268" s="12">
        <v>99.385245901639337</v>
      </c>
      <c r="G268" s="12">
        <v>9</v>
      </c>
    </row>
    <row r="269" spans="1:7" ht="16" thickBot="1" x14ac:dyDescent="0.25">
      <c r="A269" s="13">
        <v>244</v>
      </c>
      <c r="B269" s="13">
        <v>2.7952967953040986</v>
      </c>
      <c r="C269" s="13">
        <v>0.20470320469590142</v>
      </c>
      <c r="D269" s="13">
        <v>0.20281167296473138</v>
      </c>
      <c r="F269" s="13">
        <v>99.795081967213108</v>
      </c>
      <c r="G269" s="13">
        <v>10</v>
      </c>
    </row>
  </sheetData>
  <sortState xmlns:xlrd2="http://schemas.microsoft.com/office/spreadsheetml/2017/richdata2" ref="G26:G269">
    <sortCondition ref="G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6B87-F068-3D45-902B-56FFD0492512}">
  <dimension ref="A1:O245"/>
  <sheetViews>
    <sheetView tabSelected="1" zoomScale="145" zoomScaleNormal="145" workbookViewId="0">
      <selection activeCell="M29" sqref="M29"/>
    </sheetView>
  </sheetViews>
  <sheetFormatPr baseColWidth="10" defaultColWidth="13.5" defaultRowHeight="15" x14ac:dyDescent="0.2"/>
  <cols>
    <col min="1" max="1" width="6.5" bestFit="1" customWidth="1"/>
    <col min="2" max="2" width="6.83203125" bestFit="1" customWidth="1"/>
    <col min="3" max="3" width="4.6640625" bestFit="1" customWidth="1"/>
    <col min="4" max="4" width="6.33203125" bestFit="1" customWidth="1"/>
    <col min="5" max="5" width="4" bestFit="1" customWidth="1"/>
    <col min="6" max="6" width="8.1640625" bestFit="1" customWidth="1"/>
    <col min="7" max="7" width="5.1640625" bestFit="1" customWidth="1"/>
    <col min="8" max="8" width="12.5" bestFit="1" customWidth="1"/>
    <col min="9" max="9" width="17.5" bestFit="1" customWidth="1"/>
    <col min="11" max="11" width="15.83203125" bestFit="1" customWidth="1"/>
    <col min="12" max="12" width="10.6640625" bestFit="1" customWidth="1"/>
    <col min="15" max="15" width="46" bestFit="1" customWidth="1"/>
  </cols>
  <sheetData>
    <row r="1" spans="1:15" s="2" customFormat="1" x14ac:dyDescent="0.2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16</v>
      </c>
      <c r="G1" s="2" t="s">
        <v>15</v>
      </c>
      <c r="H1" s="2" t="s">
        <v>61</v>
      </c>
      <c r="I1" s="2" t="s">
        <v>62</v>
      </c>
    </row>
    <row r="2" spans="1:15" ht="16" thickBot="1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  <c r="H2" s="17">
        <f>$L$4+E2*$L$5+F2*$L$6</f>
        <v>2.629073</v>
      </c>
      <c r="I2" s="17">
        <f>(G2-H2)^2</f>
        <v>2.6213973793289997</v>
      </c>
    </row>
    <row r="3" spans="1:15" x14ac:dyDescent="0.2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H3" s="17">
        <f t="shared" ref="H3:H66" si="0">$L$4+E3*$L$5+F3*$L$6</f>
        <v>2.2052180000000003</v>
      </c>
      <c r="I3" s="17">
        <f t="shared" ref="I3:I66" si="1">(G3-H3)^2</f>
        <v>0.29726266752400049</v>
      </c>
      <c r="J3" s="3"/>
      <c r="K3" s="26"/>
      <c r="L3" s="26" t="s">
        <v>46</v>
      </c>
      <c r="N3" s="1" t="s">
        <v>17</v>
      </c>
      <c r="O3" s="1" t="s">
        <v>18</v>
      </c>
    </row>
    <row r="4" spans="1:15" x14ac:dyDescent="0.2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H4" s="17">
        <f t="shared" si="0"/>
        <v>3.1943270000000004</v>
      </c>
      <c r="I4" s="17">
        <f t="shared" si="1"/>
        <v>9.3435982928999781E-2</v>
      </c>
      <c r="K4" s="27" t="s">
        <v>40</v>
      </c>
      <c r="L4" s="28">
        <v>0.66890000000000005</v>
      </c>
      <c r="N4" s="1" t="s">
        <v>13</v>
      </c>
      <c r="O4" s="1" t="s">
        <v>24</v>
      </c>
    </row>
    <row r="5" spans="1:15" x14ac:dyDescent="0.2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H5" s="17">
        <f t="shared" si="0"/>
        <v>3.2492360000000002</v>
      </c>
      <c r="I5" s="17">
        <f t="shared" si="1"/>
        <v>3.692263695999978E-3</v>
      </c>
      <c r="K5" s="27" t="s">
        <v>10</v>
      </c>
      <c r="L5" s="28">
        <v>0.19259999999999999</v>
      </c>
      <c r="N5" s="1" t="s">
        <v>12</v>
      </c>
      <c r="O5" s="1" t="s">
        <v>19</v>
      </c>
    </row>
    <row r="6" spans="1:15" ht="16" thickBot="1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H6" s="17">
        <f t="shared" si="0"/>
        <v>3.7187929999999998</v>
      </c>
      <c r="I6" s="17">
        <f t="shared" si="1"/>
        <v>1.1835916848999982E-2</v>
      </c>
      <c r="K6" s="29" t="s">
        <v>16</v>
      </c>
      <c r="L6" s="30">
        <v>9.2700000000000005E-2</v>
      </c>
      <c r="N6" s="1" t="s">
        <v>11</v>
      </c>
      <c r="O6" s="1" t="s">
        <v>25</v>
      </c>
    </row>
    <row r="7" spans="1:15" x14ac:dyDescent="0.2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H7" s="17">
        <f t="shared" si="0"/>
        <v>3.7836829999999999</v>
      </c>
      <c r="I7" s="17">
        <f t="shared" si="1"/>
        <v>0.8580631844890001</v>
      </c>
      <c r="N7" s="1" t="s">
        <v>10</v>
      </c>
      <c r="O7" s="1" t="s">
        <v>20</v>
      </c>
    </row>
    <row r="8" spans="1:15" x14ac:dyDescent="0.2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H8" s="17">
        <f t="shared" si="0"/>
        <v>1.8670789999999999</v>
      </c>
      <c r="I8" s="17">
        <f t="shared" si="1"/>
        <v>1.7667992241000019E-2</v>
      </c>
      <c r="K8" s="31" t="s">
        <v>64</v>
      </c>
      <c r="L8" s="17">
        <f>AVERAGE(H2:H245)</f>
        <v>2.9979757336065562</v>
      </c>
      <c r="N8" s="1" t="s">
        <v>21</v>
      </c>
      <c r="O8" s="1" t="s">
        <v>22</v>
      </c>
    </row>
    <row r="9" spans="1:15" x14ac:dyDescent="0.2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H9" s="17">
        <f t="shared" si="0"/>
        <v>3.931076</v>
      </c>
      <c r="I9" s="17">
        <f t="shared" si="1"/>
        <v>0.65784427777599985</v>
      </c>
      <c r="K9" s="31" t="s">
        <v>65</v>
      </c>
      <c r="L9" s="17">
        <f>AVERAGE(H2:H245)</f>
        <v>2.9979757336065562</v>
      </c>
      <c r="N9" s="1" t="s">
        <v>15</v>
      </c>
      <c r="O9" s="1" t="s">
        <v>23</v>
      </c>
    </row>
    <row r="10" spans="1:15" x14ac:dyDescent="0.2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  <c r="H10" s="17">
        <f t="shared" si="0"/>
        <v>2.4483079999999999</v>
      </c>
      <c r="I10" s="17">
        <f t="shared" si="1"/>
        <v>0.23844470286399996</v>
      </c>
      <c r="K10" s="31" t="s">
        <v>63</v>
      </c>
      <c r="L10" s="17">
        <f>SQRT(SUM(I2:I245)/COUNTA(I2:I245))</f>
        <v>1.0072561794986949</v>
      </c>
    </row>
    <row r="11" spans="1:15" x14ac:dyDescent="0.2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  <c r="H11" s="17">
        <f t="shared" si="0"/>
        <v>2.4242059999999999</v>
      </c>
      <c r="I11" s="17">
        <f t="shared" si="1"/>
        <v>0.64930397043600019</v>
      </c>
    </row>
    <row r="12" spans="1:15" x14ac:dyDescent="0.2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  <c r="H12" s="17">
        <f t="shared" si="0"/>
        <v>2.0061290000000001</v>
      </c>
      <c r="I12" s="17">
        <f t="shared" si="1"/>
        <v>8.7692384641000057E-2</v>
      </c>
    </row>
    <row r="13" spans="1:15" x14ac:dyDescent="0.2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  <c r="H13" s="17">
        <f t="shared" si="0"/>
        <v>4.7079019999999998</v>
      </c>
      <c r="I13" s="17">
        <f t="shared" si="1"/>
        <v>8.5321241604000106E-2</v>
      </c>
    </row>
    <row r="14" spans="1:15" x14ac:dyDescent="0.2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  <c r="H14" s="17">
        <f t="shared" si="0"/>
        <v>2.4835340000000001</v>
      </c>
      <c r="I14" s="17">
        <f t="shared" si="1"/>
        <v>0.83454436915600017</v>
      </c>
    </row>
    <row r="15" spans="1:15" x14ac:dyDescent="0.2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  <c r="H15" s="17">
        <f t="shared" si="0"/>
        <v>3.147761</v>
      </c>
      <c r="I15" s="17">
        <f t="shared" si="1"/>
        <v>2.1833313121000009E-2</v>
      </c>
    </row>
    <row r="16" spans="1:15" x14ac:dyDescent="0.2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  <c r="H16" s="17">
        <f t="shared" si="0"/>
        <v>2.4288410000000002</v>
      </c>
      <c r="I16" s="17">
        <f t="shared" si="1"/>
        <v>0.34946896328099974</v>
      </c>
    </row>
    <row r="17" spans="1:9" x14ac:dyDescent="0.2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  <c r="H17" s="17">
        <f t="shared" si="0"/>
        <v>3.0545659999999999</v>
      </c>
      <c r="I17" s="17">
        <f t="shared" si="1"/>
        <v>0.74897600835600009</v>
      </c>
    </row>
    <row r="18" spans="1:9" x14ac:dyDescent="0.2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  <c r="H18" s="17">
        <f t="shared" si="0"/>
        <v>2.2042910000000004</v>
      </c>
      <c r="I18" s="17">
        <f t="shared" si="1"/>
        <v>0.28546687268100057</v>
      </c>
    </row>
    <row r="19" spans="1:9" x14ac:dyDescent="0.2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  <c r="H19" s="17">
        <f t="shared" si="0"/>
        <v>2.7567830000000004</v>
      </c>
      <c r="I19" s="17">
        <f t="shared" si="1"/>
        <v>0.90862264908899915</v>
      </c>
    </row>
    <row r="20" spans="1:9" x14ac:dyDescent="0.2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  <c r="H20" s="17">
        <f t="shared" si="0"/>
        <v>2.8198189999999999</v>
      </c>
      <c r="I20" s="17">
        <f t="shared" si="1"/>
        <v>0.46264619276100022</v>
      </c>
    </row>
    <row r="21" spans="1:9" x14ac:dyDescent="0.2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  <c r="H21" s="17">
        <f t="shared" si="0"/>
        <v>3.1609550000000004</v>
      </c>
      <c r="I21" s="17">
        <f t="shared" si="1"/>
        <v>3.5738012024999884E-2</v>
      </c>
    </row>
    <row r="22" spans="1:9" x14ac:dyDescent="0.2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  <c r="H22" s="17">
        <f t="shared" si="0"/>
        <v>2.7152840000000005</v>
      </c>
      <c r="I22" s="17">
        <f t="shared" si="1"/>
        <v>1.8624497606559989</v>
      </c>
    </row>
    <row r="23" spans="1:9" x14ac:dyDescent="0.2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  <c r="H23" s="17">
        <f t="shared" si="0"/>
        <v>2.9349829999999999</v>
      </c>
      <c r="I23" s="17">
        <f t="shared" si="1"/>
        <v>3.4218710288999962E-2</v>
      </c>
    </row>
    <row r="24" spans="1:9" x14ac:dyDescent="0.2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  <c r="H24" s="17">
        <f t="shared" si="0"/>
        <v>2.5159789999999997</v>
      </c>
      <c r="I24" s="17">
        <f t="shared" si="1"/>
        <v>8.1783988440999864E-2</v>
      </c>
    </row>
    <row r="25" spans="1:9" x14ac:dyDescent="0.2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  <c r="H25" s="17">
        <f t="shared" si="0"/>
        <v>5.093534</v>
      </c>
      <c r="I25" s="17">
        <f t="shared" si="1"/>
        <v>6.1825131691560005</v>
      </c>
    </row>
    <row r="26" spans="1:9" x14ac:dyDescent="0.2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  <c r="H26" s="17">
        <f t="shared" si="0"/>
        <v>2.8914140000000002</v>
      </c>
      <c r="I26" s="17">
        <f t="shared" si="1"/>
        <v>8.3281879396E-2</v>
      </c>
    </row>
    <row r="27" spans="1:9" x14ac:dyDescent="0.2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  <c r="H27" s="17">
        <f t="shared" si="0"/>
        <v>3.090287</v>
      </c>
      <c r="I27" s="17">
        <f t="shared" si="1"/>
        <v>0.56293058236900018</v>
      </c>
    </row>
    <row r="28" spans="1:9" x14ac:dyDescent="0.2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  <c r="H28" s="17">
        <f t="shared" si="0"/>
        <v>2.2934989999999997</v>
      </c>
      <c r="I28" s="17">
        <f t="shared" si="1"/>
        <v>8.6141663000999846E-2</v>
      </c>
    </row>
    <row r="29" spans="1:9" x14ac:dyDescent="0.2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  <c r="H29" s="17">
        <f t="shared" si="0"/>
        <v>2.2304630000000003</v>
      </c>
      <c r="I29" s="17">
        <f t="shared" si="1"/>
        <v>5.3113194369000138E-2</v>
      </c>
    </row>
    <row r="30" spans="1:9" x14ac:dyDescent="0.2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  <c r="H30" s="17">
        <f t="shared" si="0"/>
        <v>3.06569</v>
      </c>
      <c r="I30" s="17">
        <f t="shared" si="1"/>
        <v>1.5235211760999996</v>
      </c>
    </row>
    <row r="31" spans="1:9" x14ac:dyDescent="0.2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  <c r="H31" s="17">
        <f t="shared" si="0"/>
        <v>2.8756550000000001</v>
      </c>
      <c r="I31" s="17">
        <f t="shared" si="1"/>
        <v>1.5461679024999982E-2</v>
      </c>
    </row>
    <row r="32" spans="1:9" x14ac:dyDescent="0.2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  <c r="H32" s="17">
        <f t="shared" si="0"/>
        <v>1.9393850000000001</v>
      </c>
      <c r="I32" s="17">
        <f t="shared" si="1"/>
        <v>0.23949767822500018</v>
      </c>
    </row>
    <row r="33" spans="1:9" x14ac:dyDescent="0.2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  <c r="H33" s="17">
        <f t="shared" si="0"/>
        <v>3.1403449999999999</v>
      </c>
      <c r="I33" s="17">
        <f t="shared" si="1"/>
        <v>0.41004171902499992</v>
      </c>
    </row>
    <row r="34" spans="1:9" x14ac:dyDescent="0.2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  <c r="H34" s="17">
        <f t="shared" si="0"/>
        <v>2.4501620000000002</v>
      </c>
      <c r="I34" s="17">
        <f t="shared" si="1"/>
        <v>0.30232182624399984</v>
      </c>
    </row>
    <row r="35" spans="1:9" x14ac:dyDescent="0.2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  <c r="H35" s="17">
        <f t="shared" si="0"/>
        <v>3.3572630000000006</v>
      </c>
      <c r="I35" s="17">
        <f t="shared" si="1"/>
        <v>0.82312615116900067</v>
      </c>
    </row>
    <row r="36" spans="1:9" x14ac:dyDescent="0.2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  <c r="H36" s="17">
        <f t="shared" si="0"/>
        <v>2.7023060000000001</v>
      </c>
      <c r="I36" s="17">
        <f t="shared" si="1"/>
        <v>0.32227647763599993</v>
      </c>
    </row>
    <row r="37" spans="1:9" x14ac:dyDescent="0.2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  <c r="H37" s="17">
        <f t="shared" si="0"/>
        <v>3.4770620000000001</v>
      </c>
      <c r="I37" s="17">
        <f t="shared" si="1"/>
        <v>1.5113751843999998E-2</v>
      </c>
    </row>
    <row r="38" spans="1:9" x14ac:dyDescent="0.2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  <c r="H38" s="17">
        <f t="shared" si="0"/>
        <v>2.7586370000000002</v>
      </c>
      <c r="I38" s="17">
        <f t="shared" si="1"/>
        <v>0.57553009776900033</v>
      </c>
    </row>
    <row r="39" spans="1:9" x14ac:dyDescent="0.2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  <c r="H39" s="17">
        <f t="shared" si="0"/>
        <v>2.8161110000000003</v>
      </c>
      <c r="I39" s="17">
        <f t="shared" si="1"/>
        <v>6.4459624320999789E-2</v>
      </c>
    </row>
    <row r="40" spans="1:9" x14ac:dyDescent="0.2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  <c r="H40" s="17">
        <f t="shared" si="0"/>
        <v>2.9792630000000004</v>
      </c>
      <c r="I40" s="17">
        <f t="shared" si="1"/>
        <v>0.44791296316900053</v>
      </c>
    </row>
    <row r="41" spans="1:9" x14ac:dyDescent="0.2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  <c r="H41" s="17">
        <f t="shared" si="0"/>
        <v>4.145429</v>
      </c>
      <c r="I41" s="17">
        <f t="shared" si="1"/>
        <v>0.73029159404099997</v>
      </c>
    </row>
    <row r="42" spans="1:9" x14ac:dyDescent="0.2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  <c r="H42" s="17">
        <f t="shared" si="0"/>
        <v>2.7336080000000003</v>
      </c>
      <c r="I42" s="17">
        <f t="shared" si="1"/>
        <v>0.24364885766400005</v>
      </c>
    </row>
    <row r="43" spans="1:9" x14ac:dyDescent="0.2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  <c r="H43" s="17">
        <f t="shared" si="0"/>
        <v>2.6726420000000002</v>
      </c>
      <c r="I43" s="17">
        <f t="shared" si="1"/>
        <v>1.7593900164000038E-2</v>
      </c>
    </row>
    <row r="44" spans="1:9" x14ac:dyDescent="0.2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  <c r="H44" s="17">
        <f t="shared" si="0"/>
        <v>2.3463380000000003</v>
      </c>
      <c r="I44" s="17">
        <f t="shared" si="1"/>
        <v>0.50931345024399965</v>
      </c>
    </row>
    <row r="45" spans="1:9" x14ac:dyDescent="0.2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  <c r="H45" s="17">
        <f t="shared" si="0"/>
        <v>1.9514360000000002</v>
      </c>
      <c r="I45" s="17">
        <f t="shared" si="1"/>
        <v>0.39871142209600013</v>
      </c>
    </row>
    <row r="46" spans="1:9" x14ac:dyDescent="0.2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  <c r="H46" s="17">
        <f t="shared" si="0"/>
        <v>4.2573800000000004</v>
      </c>
      <c r="I46" s="17">
        <f t="shared" si="1"/>
        <v>1.8026284643999979</v>
      </c>
    </row>
    <row r="47" spans="1:9" x14ac:dyDescent="0.2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  <c r="H47" s="17">
        <f t="shared" si="0"/>
        <v>2.7495830000000003</v>
      </c>
      <c r="I47" s="17">
        <f t="shared" si="1"/>
        <v>6.2708673888999839E-2</v>
      </c>
    </row>
    <row r="48" spans="1:9" x14ac:dyDescent="0.2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  <c r="H48" s="17">
        <f t="shared" si="0"/>
        <v>3.1148210000000001</v>
      </c>
      <c r="I48" s="17">
        <f t="shared" si="1"/>
        <v>3.5538998620409998</v>
      </c>
    </row>
    <row r="49" spans="1:9" x14ac:dyDescent="0.2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  <c r="H49" s="17">
        <f t="shared" si="0"/>
        <v>4.44278</v>
      </c>
      <c r="I49" s="17">
        <f t="shared" si="1"/>
        <v>2.4249341284000003</v>
      </c>
    </row>
    <row r="50" spans="1:9" x14ac:dyDescent="0.2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  <c r="H50" s="17">
        <f t="shared" si="0"/>
        <v>3.8932850000000006</v>
      </c>
      <c r="I50" s="17">
        <f t="shared" si="1"/>
        <v>3.3976995912250025</v>
      </c>
    </row>
    <row r="51" spans="1:9" x14ac:dyDescent="0.2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  <c r="H51" s="17">
        <f t="shared" si="0"/>
        <v>2.7264080000000002</v>
      </c>
      <c r="I51" s="17">
        <f t="shared" si="1"/>
        <v>7.4852582463999909E-2</v>
      </c>
    </row>
    <row r="52" spans="1:9" x14ac:dyDescent="0.2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  <c r="H52" s="17">
        <f t="shared" si="0"/>
        <v>2.216558</v>
      </c>
      <c r="I52" s="17">
        <f t="shared" si="1"/>
        <v>8.0339367363999978E-2</v>
      </c>
    </row>
    <row r="53" spans="1:9" x14ac:dyDescent="0.2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  <c r="H53" s="17">
        <f t="shared" si="0"/>
        <v>2.0079829999999999</v>
      </c>
      <c r="I53" s="17">
        <f t="shared" si="1"/>
        <v>0.35048412828900027</v>
      </c>
    </row>
    <row r="54" spans="1:9" x14ac:dyDescent="0.2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  <c r="H54" s="17">
        <f t="shared" si="0"/>
        <v>4.6661870000000008</v>
      </c>
      <c r="I54" s="17">
        <f t="shared" si="1"/>
        <v>0.28495631896899937</v>
      </c>
    </row>
    <row r="55" spans="1:9" x14ac:dyDescent="0.2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  <c r="H55" s="17">
        <f t="shared" si="0"/>
        <v>1.975538</v>
      </c>
      <c r="I55" s="17">
        <f t="shared" si="1"/>
        <v>0.17267182944399997</v>
      </c>
    </row>
    <row r="56" spans="1:9" x14ac:dyDescent="0.2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  <c r="H56" s="17">
        <f t="shared" si="0"/>
        <v>3.8087119999999999</v>
      </c>
      <c r="I56" s="17">
        <f t="shared" si="1"/>
        <v>0.28226693894399996</v>
      </c>
    </row>
    <row r="57" spans="1:9" x14ac:dyDescent="0.2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  <c r="H57" s="17">
        <f t="shared" si="0"/>
        <v>2.8608229999999999</v>
      </c>
      <c r="I57" s="17">
        <f t="shared" si="1"/>
        <v>0.42143077732899986</v>
      </c>
    </row>
    <row r="58" spans="1:9" x14ac:dyDescent="0.2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  <c r="H58" s="17">
        <f t="shared" si="0"/>
        <v>4.9628269999999999</v>
      </c>
      <c r="I58" s="17">
        <f t="shared" si="1"/>
        <v>3.8526898319289997</v>
      </c>
    </row>
    <row r="59" spans="1:9" x14ac:dyDescent="0.2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  <c r="H59" s="17">
        <f t="shared" si="0"/>
        <v>3.5023070000000001</v>
      </c>
      <c r="I59" s="17">
        <f t="shared" si="1"/>
        <v>4.009233322249</v>
      </c>
    </row>
    <row r="60" spans="1:9" x14ac:dyDescent="0.2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  <c r="H60" s="17">
        <f t="shared" si="0"/>
        <v>2.0960480000000001</v>
      </c>
      <c r="I60" s="17">
        <f t="shared" si="1"/>
        <v>0.11292825830400008</v>
      </c>
    </row>
    <row r="61" spans="1:9" x14ac:dyDescent="0.2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  <c r="H61" s="17">
        <f t="shared" si="0"/>
        <v>5.9139290000000004</v>
      </c>
      <c r="I61" s="17">
        <f t="shared" si="1"/>
        <v>0.66597187704100003</v>
      </c>
    </row>
    <row r="62" spans="1:9" x14ac:dyDescent="0.2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  <c r="H62" s="17">
        <f t="shared" si="0"/>
        <v>2.9349829999999999</v>
      </c>
      <c r="I62" s="17">
        <f t="shared" si="1"/>
        <v>7.5634350289000035E-2</v>
      </c>
    </row>
    <row r="63" spans="1:9" x14ac:dyDescent="0.2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  <c r="H63" s="17">
        <f t="shared" si="0"/>
        <v>2.3342870000000002</v>
      </c>
      <c r="I63" s="17">
        <f t="shared" si="1"/>
        <v>0.11174779836900015</v>
      </c>
    </row>
    <row r="64" spans="1:9" x14ac:dyDescent="0.2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  <c r="H64" s="17">
        <f t="shared" si="0"/>
        <v>2.0756540000000001</v>
      </c>
      <c r="I64" s="17">
        <f t="shared" si="1"/>
        <v>9.149687716000025E-3</v>
      </c>
    </row>
    <row r="65" spans="1:9" x14ac:dyDescent="0.2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  <c r="H65" s="17">
        <f t="shared" si="0"/>
        <v>3.1347830000000001</v>
      </c>
      <c r="I65" s="17">
        <f t="shared" si="1"/>
        <v>0.39089629708899959</v>
      </c>
    </row>
    <row r="66" spans="1:9" x14ac:dyDescent="0.2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  <c r="H66" s="17">
        <f t="shared" si="0"/>
        <v>2.8772929999999999</v>
      </c>
      <c r="I66" s="17">
        <f t="shared" si="1"/>
        <v>5.6307967848999885E-2</v>
      </c>
    </row>
    <row r="67" spans="1:9" x14ac:dyDescent="0.2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  <c r="H67" s="17">
        <f t="shared" ref="H67:H130" si="2">$L$4+E67*$L$5+F67*$L$6</f>
        <v>3.1081159999999999</v>
      </c>
      <c r="I67" s="17">
        <f t="shared" ref="I67:I130" si="3">(G67-H67)^2</f>
        <v>1.7542694560000027E-3</v>
      </c>
    </row>
    <row r="68" spans="1:9" x14ac:dyDescent="0.2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  <c r="H68" s="17">
        <f t="shared" si="2"/>
        <v>2.5790150000000001</v>
      </c>
      <c r="I68" s="17">
        <f t="shared" si="3"/>
        <v>1.1884270224999971E-2</v>
      </c>
    </row>
    <row r="69" spans="1:9" x14ac:dyDescent="0.2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  <c r="H69" s="17">
        <f t="shared" si="2"/>
        <v>1.1460889999999999</v>
      </c>
      <c r="I69" s="17">
        <f t="shared" si="3"/>
        <v>2.1341995920999973E-2</v>
      </c>
    </row>
    <row r="70" spans="1:9" x14ac:dyDescent="0.2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  <c r="H70" s="17">
        <f t="shared" si="2"/>
        <v>2.9294210000000005</v>
      </c>
      <c r="I70" s="17">
        <f t="shared" si="3"/>
        <v>0.84533497524100132</v>
      </c>
    </row>
    <row r="71" spans="1:9" x14ac:dyDescent="0.2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  <c r="H71" s="17">
        <f t="shared" si="2"/>
        <v>2.4455270000000002</v>
      </c>
      <c r="I71" s="17">
        <f t="shared" si="3"/>
        <v>0.12639944772900027</v>
      </c>
    </row>
    <row r="72" spans="1:9" x14ac:dyDescent="0.2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  <c r="H72" s="17">
        <f t="shared" si="2"/>
        <v>2.1683539999999999</v>
      </c>
      <c r="I72" s="17">
        <f t="shared" si="3"/>
        <v>3.934430931599997E-2</v>
      </c>
    </row>
    <row r="73" spans="1:9" x14ac:dyDescent="0.2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  <c r="H73" s="17">
        <f t="shared" si="2"/>
        <v>2.8290890000000002</v>
      </c>
      <c r="I73" s="17">
        <f t="shared" si="3"/>
        <v>2.9210569920999935E-2</v>
      </c>
    </row>
    <row r="74" spans="1:9" x14ac:dyDescent="0.2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  <c r="H74" s="17">
        <f t="shared" si="2"/>
        <v>3.544022</v>
      </c>
      <c r="I74" s="17">
        <f t="shared" si="3"/>
        <v>0.16323377648399989</v>
      </c>
    </row>
    <row r="75" spans="1:9" x14ac:dyDescent="0.2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  <c r="H75" s="17">
        <f t="shared" si="2"/>
        <v>3.3975560000000002</v>
      </c>
      <c r="I75" s="17">
        <f t="shared" si="3"/>
        <v>2.5678267731359994</v>
      </c>
    </row>
    <row r="76" spans="1:9" x14ac:dyDescent="0.2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  <c r="H76" s="17">
        <f t="shared" si="2"/>
        <v>2.4195710000000004</v>
      </c>
      <c r="I76" s="17">
        <f t="shared" si="3"/>
        <v>4.8211424041000081E-2</v>
      </c>
    </row>
    <row r="77" spans="1:9" x14ac:dyDescent="0.2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  <c r="H77" s="17">
        <f t="shared" si="2"/>
        <v>2.0283769999999999</v>
      </c>
      <c r="I77" s="17">
        <f t="shared" si="3"/>
        <v>0.60587075412899982</v>
      </c>
    </row>
    <row r="78" spans="1:9" x14ac:dyDescent="0.2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  <c r="H78" s="17">
        <f t="shared" si="2"/>
        <v>2.7152840000000005</v>
      </c>
      <c r="I78" s="17">
        <f t="shared" si="3"/>
        <v>0.13301776065599971</v>
      </c>
    </row>
    <row r="79" spans="1:9" x14ac:dyDescent="0.2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  <c r="H79" s="17">
        <f t="shared" si="2"/>
        <v>3.9607400000000004</v>
      </c>
      <c r="I79" s="17">
        <f t="shared" si="3"/>
        <v>1.5413475999999709E-3</v>
      </c>
    </row>
    <row r="80" spans="1:9" x14ac:dyDescent="0.2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  <c r="H80" s="17">
        <f t="shared" si="2"/>
        <v>3.1639520000000001</v>
      </c>
      <c r="I80" s="17">
        <f t="shared" si="3"/>
        <v>2.6880258304000031E-2</v>
      </c>
    </row>
    <row r="81" spans="1:9" x14ac:dyDescent="0.2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  <c r="H81" s="17">
        <f t="shared" si="2"/>
        <v>2.6568830000000001</v>
      </c>
      <c r="I81" s="17">
        <f t="shared" si="3"/>
        <v>2.821415688999985E-3</v>
      </c>
    </row>
    <row r="82" spans="1:9" x14ac:dyDescent="0.2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  <c r="H82" s="17">
        <f t="shared" si="2"/>
        <v>2.8561880000000004</v>
      </c>
      <c r="I82" s="17">
        <f t="shared" si="3"/>
        <v>2.0681891343999888E-2</v>
      </c>
    </row>
    <row r="83" spans="1:9" x14ac:dyDescent="0.2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  <c r="H83" s="17">
        <f t="shared" si="2"/>
        <v>2.5984820000000002</v>
      </c>
      <c r="I83" s="17">
        <f t="shared" si="3"/>
        <v>0.64243110432399952</v>
      </c>
    </row>
    <row r="84" spans="1:9" x14ac:dyDescent="0.2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  <c r="H84" s="17">
        <f t="shared" si="2"/>
        <v>1.7949890000000002</v>
      </c>
      <c r="I84" s="17">
        <f t="shared" si="3"/>
        <v>1.2257701209999932E-3</v>
      </c>
    </row>
    <row r="85" spans="1:9" x14ac:dyDescent="0.2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  <c r="H85" s="17">
        <f t="shared" si="2"/>
        <v>4.0835360000000005</v>
      </c>
      <c r="I85" s="17">
        <f t="shared" si="3"/>
        <v>0.83990626329599904</v>
      </c>
    </row>
    <row r="86" spans="1:9" x14ac:dyDescent="0.2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  <c r="H86" s="17">
        <f t="shared" si="2"/>
        <v>2.5354460000000003</v>
      </c>
      <c r="I86" s="17">
        <f t="shared" si="3"/>
        <v>0.25547565891600049</v>
      </c>
    </row>
    <row r="87" spans="1:9" x14ac:dyDescent="0.2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  <c r="H87" s="17">
        <f t="shared" si="2"/>
        <v>4.6680409999999997</v>
      </c>
      <c r="I87" s="17">
        <f t="shared" si="3"/>
        <v>0.25196283768100025</v>
      </c>
    </row>
    <row r="88" spans="1:9" x14ac:dyDescent="0.2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  <c r="H88" s="17">
        <f t="shared" si="2"/>
        <v>2.261981</v>
      </c>
      <c r="I88" s="17">
        <f t="shared" si="3"/>
        <v>6.8634044361000013E-2</v>
      </c>
    </row>
    <row r="89" spans="1:9" x14ac:dyDescent="0.2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  <c r="H89" s="17">
        <f t="shared" si="2"/>
        <v>2.7486560000000004</v>
      </c>
      <c r="I89" s="17">
        <f t="shared" si="3"/>
        <v>1.565861806335999</v>
      </c>
    </row>
    <row r="90" spans="1:9" x14ac:dyDescent="0.2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  <c r="H90" s="17">
        <f t="shared" si="2"/>
        <v>3.3447170000000002</v>
      </c>
      <c r="I90" s="17">
        <f t="shared" si="3"/>
        <v>6.2764429100889974</v>
      </c>
    </row>
    <row r="91" spans="1:9" x14ac:dyDescent="0.2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  <c r="H91" s="17">
        <f t="shared" si="2"/>
        <v>3.0156320000000001</v>
      </c>
      <c r="I91" s="17">
        <f t="shared" si="3"/>
        <v>2.4435942400000284E-4</v>
      </c>
    </row>
    <row r="92" spans="1:9" x14ac:dyDescent="0.2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  <c r="H92" s="17">
        <f t="shared" si="2"/>
        <v>3.7396190000000002</v>
      </c>
      <c r="I92" s="17">
        <f t="shared" si="3"/>
        <v>0.54703626516100035</v>
      </c>
    </row>
    <row r="93" spans="1:9" x14ac:dyDescent="0.2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  <c r="H93" s="17">
        <f t="shared" si="2"/>
        <v>3.1389230000000001</v>
      </c>
      <c r="I93" s="17">
        <f t="shared" si="3"/>
        <v>0.13037659992899991</v>
      </c>
    </row>
    <row r="94" spans="1:9" x14ac:dyDescent="0.2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  <c r="H94" s="17">
        <f t="shared" si="2"/>
        <v>1.5871250000000001</v>
      </c>
      <c r="I94" s="17">
        <f t="shared" si="3"/>
        <v>0.34471576562500011</v>
      </c>
    </row>
    <row r="95" spans="1:9" x14ac:dyDescent="0.2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  <c r="H95" s="17">
        <f t="shared" si="2"/>
        <v>2.5669640000000005</v>
      </c>
      <c r="I95" s="17">
        <f t="shared" si="3"/>
        <v>3.0034137772959979</v>
      </c>
    </row>
    <row r="96" spans="1:9" x14ac:dyDescent="0.2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  <c r="H96" s="17">
        <f t="shared" si="2"/>
        <v>3.1630250000000002</v>
      </c>
      <c r="I96" s="17">
        <f t="shared" si="3"/>
        <v>7.5646506249999659E-3</v>
      </c>
    </row>
    <row r="97" spans="1:9" x14ac:dyDescent="0.2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  <c r="H97" s="17">
        <f t="shared" si="2"/>
        <v>5.1630590000000005</v>
      </c>
      <c r="I97" s="17">
        <f t="shared" si="3"/>
        <v>0.18754009748100006</v>
      </c>
    </row>
    <row r="98" spans="1:9" x14ac:dyDescent="0.2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  <c r="H98" s="17">
        <f t="shared" si="2"/>
        <v>3.5829560000000003</v>
      </c>
      <c r="I98" s="17">
        <f t="shared" si="3"/>
        <v>0.1739256979359998</v>
      </c>
    </row>
    <row r="99" spans="1:9" x14ac:dyDescent="0.2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  <c r="H99" s="17">
        <f t="shared" si="2"/>
        <v>2.1692809999999998</v>
      </c>
      <c r="I99" s="17">
        <f t="shared" si="3"/>
        <v>0.44793705696099972</v>
      </c>
    </row>
    <row r="100" spans="1:9" x14ac:dyDescent="0.2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  <c r="H100" s="17">
        <f t="shared" si="2"/>
        <v>3.0017270000000003</v>
      </c>
      <c r="I100" s="17">
        <f t="shared" si="3"/>
        <v>2.9825290000008847E-6</v>
      </c>
    </row>
    <row r="101" spans="1:9" x14ac:dyDescent="0.2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  <c r="H101" s="17">
        <f t="shared" si="2"/>
        <v>2.2091419999999999</v>
      </c>
      <c r="I101" s="17">
        <f t="shared" si="3"/>
        <v>0.50288237616399989</v>
      </c>
    </row>
    <row r="102" spans="1:9" x14ac:dyDescent="0.2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  <c r="H102" s="17">
        <f t="shared" si="2"/>
        <v>2.1062450000000004</v>
      </c>
      <c r="I102" s="17">
        <f t="shared" si="3"/>
        <v>0.15504300002499971</v>
      </c>
    </row>
    <row r="103" spans="1:9" x14ac:dyDescent="0.2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  <c r="H103" s="17">
        <f t="shared" si="2"/>
        <v>2.4798260000000001</v>
      </c>
      <c r="I103" s="17">
        <f t="shared" si="3"/>
        <v>0.27058099027599991</v>
      </c>
    </row>
    <row r="104" spans="1:9" x14ac:dyDescent="0.2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  <c r="H104" s="17">
        <f t="shared" si="2"/>
        <v>5.3533100000000005</v>
      </c>
      <c r="I104" s="17">
        <f t="shared" si="3"/>
        <v>8.141377956100003</v>
      </c>
    </row>
    <row r="105" spans="1:9" x14ac:dyDescent="0.2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  <c r="H105" s="17">
        <f t="shared" si="2"/>
        <v>3.1324340000000004</v>
      </c>
      <c r="I105" s="17">
        <f t="shared" si="3"/>
        <v>0.12080212435599973</v>
      </c>
    </row>
    <row r="106" spans="1:9" x14ac:dyDescent="0.2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  <c r="H106" s="17">
        <f t="shared" si="2"/>
        <v>2.9933840000000003</v>
      </c>
      <c r="I106" s="17">
        <f t="shared" si="3"/>
        <v>1.1807343314559995</v>
      </c>
    </row>
    <row r="107" spans="1:9" x14ac:dyDescent="0.2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  <c r="H107" s="17">
        <f t="shared" si="2"/>
        <v>2.4779720000000003</v>
      </c>
      <c r="I107" s="17">
        <f t="shared" si="3"/>
        <v>0.70219707278400068</v>
      </c>
    </row>
    <row r="108" spans="1:9" x14ac:dyDescent="0.2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  <c r="H108" s="17">
        <f t="shared" si="2"/>
        <v>2.9535229999999997</v>
      </c>
      <c r="I108" s="17">
        <f t="shared" si="3"/>
        <v>1.2242913515289999</v>
      </c>
    </row>
    <row r="109" spans="1:9" x14ac:dyDescent="0.2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  <c r="H109" s="17">
        <f t="shared" si="2"/>
        <v>3.3910670000000001</v>
      </c>
      <c r="I109" s="17">
        <f t="shared" si="3"/>
        <v>0.80808053848899997</v>
      </c>
    </row>
    <row r="110" spans="1:9" x14ac:dyDescent="0.2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  <c r="H110" s="17">
        <f t="shared" si="2"/>
        <v>2.7449479999999999</v>
      </c>
      <c r="I110" s="17">
        <f t="shared" si="3"/>
        <v>1.0303305627039996</v>
      </c>
    </row>
    <row r="111" spans="1:9" x14ac:dyDescent="0.2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  <c r="H111" s="17">
        <f t="shared" si="2"/>
        <v>2.3806370000000001</v>
      </c>
      <c r="I111" s="17">
        <f t="shared" si="3"/>
        <v>2.6223365257689997</v>
      </c>
    </row>
    <row r="112" spans="1:9" x14ac:dyDescent="0.2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  <c r="H112" s="17">
        <f t="shared" si="2"/>
        <v>2.3519000000000001</v>
      </c>
      <c r="I112" s="17">
        <f t="shared" si="3"/>
        <v>0.42003360999999989</v>
      </c>
    </row>
    <row r="113" spans="1:9" x14ac:dyDescent="0.2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  <c r="H113" s="17">
        <f t="shared" si="2"/>
        <v>1.5335749999999999</v>
      </c>
      <c r="I113" s="17">
        <f t="shared" si="3"/>
        <v>0.28470228062499991</v>
      </c>
    </row>
    <row r="114" spans="1:9" x14ac:dyDescent="0.2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  <c r="H114" s="17">
        <f t="shared" si="2"/>
        <v>4.7757890000000005</v>
      </c>
      <c r="I114" s="17">
        <f t="shared" si="3"/>
        <v>0.60184857252100077</v>
      </c>
    </row>
    <row r="115" spans="1:9" x14ac:dyDescent="0.2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  <c r="H115" s="17">
        <f t="shared" si="2"/>
        <v>3.2742650000000002</v>
      </c>
      <c r="I115" s="17">
        <f t="shared" si="3"/>
        <v>0.52455979022500054</v>
      </c>
    </row>
    <row r="116" spans="1:9" x14ac:dyDescent="0.2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  <c r="H116" s="17">
        <f t="shared" si="2"/>
        <v>3.6300170000000005</v>
      </c>
      <c r="I116" s="17">
        <f t="shared" si="3"/>
        <v>0.13688742028899964</v>
      </c>
    </row>
    <row r="117" spans="1:9" x14ac:dyDescent="0.2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  <c r="H117" s="17">
        <f t="shared" si="2"/>
        <v>2.6587369999999999</v>
      </c>
      <c r="I117" s="17">
        <f t="shared" si="3"/>
        <v>0.70772343516900016</v>
      </c>
    </row>
    <row r="118" spans="1:9" x14ac:dyDescent="0.2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  <c r="H118" s="17">
        <f t="shared" si="2"/>
        <v>4.2138109999999998</v>
      </c>
      <c r="I118" s="17">
        <f t="shared" si="3"/>
        <v>0.73305960372100087</v>
      </c>
    </row>
    <row r="119" spans="1:9" x14ac:dyDescent="0.2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  <c r="H119" s="17">
        <f t="shared" si="2"/>
        <v>2.0413550000000003</v>
      </c>
      <c r="I119" s="17">
        <f t="shared" si="3"/>
        <v>0.29306523602500029</v>
      </c>
    </row>
    <row r="120" spans="1:9" x14ac:dyDescent="0.2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  <c r="H120" s="17">
        <f t="shared" si="2"/>
        <v>2.2063610000000002</v>
      </c>
      <c r="I120" s="17">
        <f t="shared" si="3"/>
        <v>0.16512926232100017</v>
      </c>
    </row>
    <row r="121" spans="1:9" x14ac:dyDescent="0.2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  <c r="H121" s="17">
        <f t="shared" si="2"/>
        <v>3.6715159999999996</v>
      </c>
      <c r="I121" s="17">
        <f t="shared" si="3"/>
        <v>0.5647762982559994</v>
      </c>
    </row>
    <row r="122" spans="1:9" x14ac:dyDescent="0.2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  <c r="H122" s="17">
        <f t="shared" si="2"/>
        <v>2.1377630000000001</v>
      </c>
      <c r="I122" s="17">
        <f t="shared" si="3"/>
        <v>2.9665584168999989E-2</v>
      </c>
    </row>
    <row r="123" spans="1:9" x14ac:dyDescent="0.2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  <c r="H123" s="17">
        <f t="shared" si="2"/>
        <v>2.2981340000000001</v>
      </c>
      <c r="I123" s="17">
        <f t="shared" si="3"/>
        <v>0.3820896419560002</v>
      </c>
    </row>
    <row r="124" spans="1:9" x14ac:dyDescent="0.2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  <c r="H124" s="17">
        <f t="shared" si="2"/>
        <v>2.3760020000000002</v>
      </c>
      <c r="I124" s="17">
        <f t="shared" si="3"/>
        <v>1.5375504003999958E-2</v>
      </c>
    </row>
    <row r="125" spans="1:9" x14ac:dyDescent="0.2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  <c r="H125" s="17">
        <f t="shared" si="2"/>
        <v>2.5326649999999997</v>
      </c>
      <c r="I125" s="17">
        <f t="shared" si="3"/>
        <v>0.28373200222499972</v>
      </c>
    </row>
    <row r="126" spans="1:9" x14ac:dyDescent="0.2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  <c r="H126" s="17">
        <f t="shared" si="2"/>
        <v>2.2109960000000002</v>
      </c>
      <c r="I126" s="17">
        <f t="shared" si="3"/>
        <v>9.5483472015999896E-2</v>
      </c>
    </row>
    <row r="127" spans="1:9" x14ac:dyDescent="0.2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  <c r="H127" s="17">
        <f t="shared" si="2"/>
        <v>4.5869600000000004</v>
      </c>
      <c r="I127" s="17">
        <f t="shared" si="3"/>
        <v>0.14973804160000015</v>
      </c>
    </row>
    <row r="128" spans="1:9" x14ac:dyDescent="0.2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  <c r="H128" s="17">
        <f t="shared" si="2"/>
        <v>1.843904</v>
      </c>
      <c r="I128" s="17">
        <f t="shared" si="3"/>
        <v>0.132426121216</v>
      </c>
    </row>
    <row r="129" spans="1:9" x14ac:dyDescent="0.2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  <c r="H129" s="17">
        <f t="shared" si="2"/>
        <v>2.4001039999999998</v>
      </c>
      <c r="I129" s="17">
        <f t="shared" si="3"/>
        <v>0.16008321081599983</v>
      </c>
    </row>
    <row r="130" spans="1:9" x14ac:dyDescent="0.2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  <c r="H130" s="17">
        <f t="shared" si="2"/>
        <v>2.1090260000000001</v>
      </c>
      <c r="I130" s="17">
        <f t="shared" si="3"/>
        <v>1.1886668676000014E-2</v>
      </c>
    </row>
    <row r="131" spans="1:9" x14ac:dyDescent="0.2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  <c r="H131" s="17">
        <f t="shared" ref="H131:H194" si="4">$L$4+E131*$L$5+F131*$L$6</f>
        <v>3.3621140000000005</v>
      </c>
      <c r="I131" s="17">
        <f t="shared" ref="I131:I194" si="5">(G131-H131)^2</f>
        <v>1.3973935089960008</v>
      </c>
    </row>
    <row r="132" spans="1:9" x14ac:dyDescent="0.2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  <c r="H132" s="17">
        <f t="shared" si="4"/>
        <v>2.822816</v>
      </c>
      <c r="I132" s="17">
        <f t="shared" si="5"/>
        <v>1.7498421698560001</v>
      </c>
    </row>
    <row r="133" spans="1:9" x14ac:dyDescent="0.2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  <c r="H133" s="17">
        <f t="shared" si="4"/>
        <v>2.9331290000000001</v>
      </c>
      <c r="I133" s="17">
        <f t="shared" si="5"/>
        <v>1.0635590641000005E-2</v>
      </c>
    </row>
    <row r="134" spans="1:9" x14ac:dyDescent="0.2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  <c r="H134" s="17">
        <f t="shared" si="4"/>
        <v>2.0895590000000004</v>
      </c>
      <c r="I134" s="17">
        <f t="shared" si="5"/>
        <v>0.34757981448100045</v>
      </c>
    </row>
    <row r="135" spans="1:9" x14ac:dyDescent="0.2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  <c r="H135" s="17">
        <f t="shared" si="4"/>
        <v>2.1906020000000002</v>
      </c>
      <c r="I135" s="17">
        <f t="shared" si="5"/>
        <v>3.6329122404000061E-2</v>
      </c>
    </row>
    <row r="136" spans="1:9" x14ac:dyDescent="0.2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  <c r="H136" s="17">
        <f t="shared" si="4"/>
        <v>2.7468020000000002</v>
      </c>
      <c r="I136" s="17">
        <f t="shared" si="5"/>
        <v>0.25320822720399982</v>
      </c>
    </row>
    <row r="137" spans="1:9" x14ac:dyDescent="0.2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  <c r="H137" s="17">
        <f t="shared" si="4"/>
        <v>1.8429770000000001</v>
      </c>
      <c r="I137" s="17">
        <f t="shared" si="5"/>
        <v>0.35162172252900009</v>
      </c>
    </row>
    <row r="138" spans="1:9" x14ac:dyDescent="0.2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  <c r="H138" s="17">
        <f t="shared" si="4"/>
        <v>2.0116909999999999</v>
      </c>
      <c r="I138" s="17">
        <f t="shared" si="5"/>
        <v>1.3667948099999757E-4</v>
      </c>
    </row>
    <row r="139" spans="1:9" x14ac:dyDescent="0.2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  <c r="H139" s="17">
        <f t="shared" si="4"/>
        <v>2.3658049999999999</v>
      </c>
      <c r="I139" s="17">
        <f t="shared" si="5"/>
        <v>0.13381329802499994</v>
      </c>
    </row>
    <row r="140" spans="1:9" x14ac:dyDescent="0.2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  <c r="H140" s="17">
        <f t="shared" si="4"/>
        <v>2.5373000000000001</v>
      </c>
      <c r="I140" s="17">
        <f t="shared" si="5"/>
        <v>0.2886912900000001</v>
      </c>
    </row>
    <row r="141" spans="1:9" x14ac:dyDescent="0.2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  <c r="H141" s="17">
        <f t="shared" si="4"/>
        <v>2.2740320000000001</v>
      </c>
      <c r="I141" s="17">
        <f t="shared" si="5"/>
        <v>0.22654553702399996</v>
      </c>
    </row>
    <row r="142" spans="1:9" x14ac:dyDescent="0.2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  <c r="H142" s="17">
        <f t="shared" si="4"/>
        <v>2.6735690000000001</v>
      </c>
      <c r="I142" s="17">
        <f t="shared" si="5"/>
        <v>0.68298819776099984</v>
      </c>
    </row>
    <row r="143" spans="1:9" x14ac:dyDescent="0.2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  <c r="H143" s="17">
        <f t="shared" si="4"/>
        <v>5.0041099999999998</v>
      </c>
      <c r="I143" s="17">
        <f t="shared" si="5"/>
        <v>2.876042892100001</v>
      </c>
    </row>
    <row r="144" spans="1:9" x14ac:dyDescent="0.2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  <c r="H144" s="17">
        <f t="shared" si="4"/>
        <v>5.4502129999999998</v>
      </c>
      <c r="I144" s="17">
        <f t="shared" si="5"/>
        <v>0.20269174536899978</v>
      </c>
    </row>
    <row r="145" spans="1:9" x14ac:dyDescent="0.2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  <c r="H145" s="17">
        <f t="shared" si="4"/>
        <v>4.3320350000000003</v>
      </c>
      <c r="I145" s="17">
        <f t="shared" si="5"/>
        <v>0.44617724122499958</v>
      </c>
    </row>
    <row r="146" spans="1:9" x14ac:dyDescent="0.2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  <c r="H146" s="17">
        <f t="shared" si="4"/>
        <v>2.5771610000000003</v>
      </c>
      <c r="I146" s="17">
        <f t="shared" si="5"/>
        <v>7.6818219921000241E-2</v>
      </c>
    </row>
    <row r="147" spans="1:9" x14ac:dyDescent="0.2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  <c r="H147" s="17">
        <f t="shared" si="4"/>
        <v>1.8281450000000001</v>
      </c>
      <c r="I147" s="17">
        <f t="shared" si="5"/>
        <v>0.10767914102500009</v>
      </c>
    </row>
    <row r="148" spans="1:9" x14ac:dyDescent="0.2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  <c r="H148" s="17">
        <f t="shared" si="4"/>
        <v>2.974628</v>
      </c>
      <c r="I148" s="17">
        <f t="shared" si="5"/>
        <v>2.6070235783839997</v>
      </c>
    </row>
    <row r="149" spans="1:9" x14ac:dyDescent="0.2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  <c r="H149" s="17">
        <f t="shared" si="4"/>
        <v>2.1544490000000001</v>
      </c>
      <c r="I149" s="17">
        <f t="shared" si="5"/>
        <v>0.27504675360100017</v>
      </c>
    </row>
    <row r="150" spans="1:9" x14ac:dyDescent="0.2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  <c r="H150" s="17">
        <f t="shared" si="4"/>
        <v>1.9607060000000001</v>
      </c>
      <c r="I150" s="17">
        <f t="shared" si="5"/>
        <v>5.3225258436000039E-2</v>
      </c>
    </row>
    <row r="151" spans="1:9" x14ac:dyDescent="0.2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  <c r="H151" s="17">
        <f t="shared" si="4"/>
        <v>1.7502770000000001</v>
      </c>
      <c r="I151" s="17">
        <f t="shared" si="5"/>
        <v>6.236157672899996E-2</v>
      </c>
    </row>
    <row r="152" spans="1:9" x14ac:dyDescent="0.2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  <c r="H152" s="17">
        <f t="shared" si="4"/>
        <v>2.3583889999999998</v>
      </c>
      <c r="I152" s="17">
        <f t="shared" si="5"/>
        <v>2.0053675321000042E-2</v>
      </c>
    </row>
    <row r="153" spans="1:9" x14ac:dyDescent="0.2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  <c r="H153" s="17">
        <f t="shared" si="4"/>
        <v>2.2712510000000004</v>
      </c>
      <c r="I153" s="17">
        <f t="shared" si="5"/>
        <v>7.357710500100019E-2</v>
      </c>
    </row>
    <row r="154" spans="1:9" x14ac:dyDescent="0.2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  <c r="H154" s="17">
        <f t="shared" si="4"/>
        <v>2.8467020000000005</v>
      </c>
      <c r="I154" s="17">
        <f t="shared" si="5"/>
        <v>1.1385316804000064E-2</v>
      </c>
    </row>
    <row r="155" spans="1:9" x14ac:dyDescent="0.2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  <c r="H155" s="17">
        <f t="shared" si="4"/>
        <v>3.7150850000000002</v>
      </c>
      <c r="I155" s="17">
        <f t="shared" si="5"/>
        <v>2.9415165572250008</v>
      </c>
    </row>
    <row r="156" spans="1:9" x14ac:dyDescent="0.2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  <c r="H156" s="17">
        <f t="shared" si="4"/>
        <v>3.271979</v>
      </c>
      <c r="I156" s="17">
        <f t="shared" si="5"/>
        <v>1.6179305764409999</v>
      </c>
    </row>
    <row r="157" spans="1:9" x14ac:dyDescent="0.2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  <c r="H157" s="17">
        <f t="shared" si="4"/>
        <v>4.3989950000000002</v>
      </c>
      <c r="I157" s="17">
        <f t="shared" si="5"/>
        <v>0.5490884100249992</v>
      </c>
    </row>
    <row r="158" spans="1:9" x14ac:dyDescent="0.2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  <c r="H158" s="17">
        <f t="shared" si="4"/>
        <v>6.2898589999999999</v>
      </c>
      <c r="I158" s="17">
        <f t="shared" si="5"/>
        <v>1.6637362398809996</v>
      </c>
    </row>
    <row r="159" spans="1:9" x14ac:dyDescent="0.2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  <c r="H159" s="17">
        <f t="shared" si="4"/>
        <v>3.7568000000000001</v>
      </c>
      <c r="I159" s="17">
        <f t="shared" si="5"/>
        <v>4.6240000000001895E-5</v>
      </c>
    </row>
    <row r="160" spans="1:9" x14ac:dyDescent="0.2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  <c r="H160" s="17">
        <f t="shared" si="4"/>
        <v>2.2953530000000004</v>
      </c>
      <c r="I160" s="17">
        <f t="shared" si="5"/>
        <v>9.9002734608999651E-2</v>
      </c>
    </row>
    <row r="161" spans="1:9" x14ac:dyDescent="0.2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  <c r="H161" s="17">
        <f t="shared" si="4"/>
        <v>2.9679229999999999</v>
      </c>
      <c r="I161" s="17">
        <f t="shared" si="5"/>
        <v>0.93687493392899979</v>
      </c>
    </row>
    <row r="162" spans="1:9" x14ac:dyDescent="0.2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  <c r="H162" s="17">
        <f t="shared" si="4"/>
        <v>3.4323500000000005</v>
      </c>
      <c r="I162" s="17">
        <f t="shared" si="5"/>
        <v>4.5765224999999386E-3</v>
      </c>
    </row>
    <row r="163" spans="1:9" x14ac:dyDescent="0.2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  <c r="H163" s="17">
        <f t="shared" si="4"/>
        <v>2.2276820000000002</v>
      </c>
      <c r="I163" s="17">
        <f t="shared" si="5"/>
        <v>7.4157093123999915E-2</v>
      </c>
    </row>
    <row r="164" spans="1:9" x14ac:dyDescent="0.2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  <c r="H164" s="17">
        <f t="shared" si="4"/>
        <v>2.7493670000000003</v>
      </c>
      <c r="I164" s="17">
        <f t="shared" si="5"/>
        <v>0.56155090068900049</v>
      </c>
    </row>
    <row r="165" spans="1:9" x14ac:dyDescent="0.2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  <c r="H165" s="17">
        <f t="shared" si="4"/>
        <v>2.3342870000000002</v>
      </c>
      <c r="I165" s="17">
        <f t="shared" si="5"/>
        <v>0.11174779836900015</v>
      </c>
    </row>
    <row r="166" spans="1:9" x14ac:dyDescent="0.2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  <c r="H166" s="17">
        <f t="shared" si="4"/>
        <v>2.6772770000000001</v>
      </c>
      <c r="I166" s="17">
        <f t="shared" si="5"/>
        <v>0.10415013472899992</v>
      </c>
    </row>
    <row r="167" spans="1:9" x14ac:dyDescent="0.2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  <c r="H167" s="17">
        <f t="shared" si="4"/>
        <v>3.5197040000000004</v>
      </c>
      <c r="I167" s="17">
        <f t="shared" si="5"/>
        <v>1.5764076160000322E-3</v>
      </c>
    </row>
    <row r="168" spans="1:9" x14ac:dyDescent="0.2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  <c r="H168" s="17">
        <f t="shared" si="4"/>
        <v>2.9785520000000005</v>
      </c>
      <c r="I168" s="17">
        <f t="shared" si="5"/>
        <v>0.54545905670400052</v>
      </c>
    </row>
    <row r="169" spans="1:9" x14ac:dyDescent="0.2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  <c r="H169" s="17">
        <f t="shared" si="4"/>
        <v>4.3788170000000006</v>
      </c>
      <c r="I169" s="17">
        <f t="shared" si="5"/>
        <v>1.4685319488999848E-2</v>
      </c>
    </row>
    <row r="170" spans="1:9" x14ac:dyDescent="0.2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  <c r="H170" s="17">
        <f t="shared" si="4"/>
        <v>2.035793</v>
      </c>
      <c r="I170" s="17">
        <f t="shared" si="5"/>
        <v>0.18129967884899989</v>
      </c>
    </row>
    <row r="171" spans="1:9" x14ac:dyDescent="0.2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  <c r="H171" s="17">
        <f t="shared" si="4"/>
        <v>2.039501</v>
      </c>
      <c r="I171" s="17">
        <f t="shared" si="5"/>
        <v>1.5603290010000007E-3</v>
      </c>
    </row>
    <row r="172" spans="1:9" x14ac:dyDescent="0.2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  <c r="H172" s="17">
        <f t="shared" si="4"/>
        <v>5.9567870000000003</v>
      </c>
      <c r="I172" s="17">
        <f t="shared" si="5"/>
        <v>16.347571363368999</v>
      </c>
    </row>
    <row r="173" spans="1:9" x14ac:dyDescent="0.2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  <c r="H173" s="17">
        <f t="shared" si="4"/>
        <v>2.5196870000000002</v>
      </c>
      <c r="I173" s="17">
        <f t="shared" si="5"/>
        <v>0.41000073796899988</v>
      </c>
    </row>
    <row r="174" spans="1:9" x14ac:dyDescent="0.2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  <c r="H174" s="17">
        <f t="shared" si="4"/>
        <v>1.726175</v>
      </c>
      <c r="I174" s="17">
        <f t="shared" si="5"/>
        <v>11.722577630625002</v>
      </c>
    </row>
    <row r="175" spans="1:9" x14ac:dyDescent="0.2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  <c r="H175" s="17">
        <f t="shared" si="4"/>
        <v>4.0065950000000008</v>
      </c>
      <c r="I175" s="17">
        <f t="shared" si="5"/>
        <v>0.68325929402500107</v>
      </c>
    </row>
    <row r="176" spans="1:9" x14ac:dyDescent="0.2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  <c r="H176" s="17">
        <f t="shared" si="4"/>
        <v>2.6133139999999999</v>
      </c>
      <c r="I176" s="17">
        <f t="shared" si="5"/>
        <v>1.9228980625960002</v>
      </c>
    </row>
    <row r="177" spans="1:9" x14ac:dyDescent="0.2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  <c r="H177" s="17">
        <f t="shared" si="4"/>
        <v>4.1039300000000001</v>
      </c>
      <c r="I177" s="17">
        <f t="shared" si="5"/>
        <v>0.9878968449000004</v>
      </c>
    </row>
    <row r="178" spans="1:9" x14ac:dyDescent="0.2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  <c r="H178" s="17">
        <f t="shared" si="4"/>
        <v>2.7125029999999999</v>
      </c>
      <c r="I178" s="17">
        <f t="shared" si="5"/>
        <v>0.50766052500899983</v>
      </c>
    </row>
    <row r="179" spans="1:9" x14ac:dyDescent="0.2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  <c r="H179" s="17">
        <f t="shared" si="4"/>
        <v>2.3963960000000002</v>
      </c>
      <c r="I179" s="17">
        <f t="shared" si="5"/>
        <v>0.15712978881600015</v>
      </c>
    </row>
    <row r="180" spans="1:9" x14ac:dyDescent="0.2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  <c r="H180" s="17">
        <f t="shared" si="4"/>
        <v>1.9440200000000001</v>
      </c>
      <c r="I180" s="17">
        <f t="shared" si="5"/>
        <v>4.2270537603999996</v>
      </c>
    </row>
    <row r="181" spans="1:9" x14ac:dyDescent="0.2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  <c r="H181" s="17">
        <f t="shared" si="4"/>
        <v>4.2643010000000006</v>
      </c>
      <c r="I181" s="17">
        <f t="shared" si="5"/>
        <v>0.51022591860100108</v>
      </c>
    </row>
    <row r="182" spans="1:9" x14ac:dyDescent="0.2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  <c r="H182" s="17">
        <f t="shared" si="4"/>
        <v>4.6513549999999997</v>
      </c>
      <c r="I182" s="17">
        <f t="shared" si="5"/>
        <v>0.94353053602499903</v>
      </c>
    </row>
    <row r="183" spans="1:9" x14ac:dyDescent="0.2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  <c r="H183" s="17">
        <f t="shared" si="4"/>
        <v>3.2167910000000002</v>
      </c>
      <c r="I183" s="17">
        <f t="shared" si="5"/>
        <v>5.920506037681001</v>
      </c>
    </row>
    <row r="184" spans="1:9" x14ac:dyDescent="0.2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  <c r="H184" s="17">
        <f t="shared" si="4"/>
        <v>5.4506449999999997</v>
      </c>
      <c r="I184" s="17">
        <f t="shared" si="5"/>
        <v>3.805015916024999</v>
      </c>
    </row>
    <row r="185" spans="1:9" x14ac:dyDescent="0.2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  <c r="H185" s="17">
        <f t="shared" si="4"/>
        <v>3.5871590000000007</v>
      </c>
      <c r="I185" s="17">
        <f t="shared" si="5"/>
        <v>8.484642691280996</v>
      </c>
    </row>
    <row r="186" spans="1:9" x14ac:dyDescent="0.2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  <c r="H186" s="17">
        <f t="shared" si="4"/>
        <v>4.8130850000000001</v>
      </c>
      <c r="I186" s="17">
        <f t="shared" si="5"/>
        <v>3.2872772172250002</v>
      </c>
    </row>
    <row r="187" spans="1:9" x14ac:dyDescent="0.2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  <c r="H187" s="17">
        <f t="shared" si="4"/>
        <v>3.5498630000000002</v>
      </c>
      <c r="I187" s="17">
        <f t="shared" si="5"/>
        <v>2.1028973187689992</v>
      </c>
    </row>
    <row r="188" spans="1:9" x14ac:dyDescent="0.2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  <c r="H188" s="17">
        <f t="shared" si="4"/>
        <v>3.1841300000000001</v>
      </c>
      <c r="I188" s="17">
        <f t="shared" si="5"/>
        <v>9.9773856899999916E-2</v>
      </c>
    </row>
    <row r="189" spans="1:9" x14ac:dyDescent="0.2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  <c r="H189" s="17">
        <f t="shared" si="4"/>
        <v>4.4555420000000003</v>
      </c>
      <c r="I189" s="17">
        <f t="shared" si="5"/>
        <v>6.0296865137640019</v>
      </c>
    </row>
    <row r="190" spans="1:9" x14ac:dyDescent="0.2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  <c r="H190" s="17">
        <f t="shared" si="4"/>
        <v>2.9292050000000001</v>
      </c>
      <c r="I190" s="17">
        <f t="shared" si="5"/>
        <v>0.32580693202499994</v>
      </c>
    </row>
    <row r="191" spans="1:9" x14ac:dyDescent="0.2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  <c r="H191" s="17">
        <f t="shared" si="4"/>
        <v>3.3880700000000004</v>
      </c>
      <c r="I191" s="17">
        <f t="shared" si="5"/>
        <v>0.37445832489999958</v>
      </c>
    </row>
    <row r="192" spans="1:9" x14ac:dyDescent="0.2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  <c r="H192" s="17">
        <f t="shared" si="4"/>
        <v>2.5085630000000001</v>
      </c>
      <c r="I192" s="17">
        <f t="shared" si="5"/>
        <v>1.0171993249690001</v>
      </c>
    </row>
    <row r="193" spans="1:9" x14ac:dyDescent="0.2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  <c r="H193" s="17">
        <f t="shared" si="4"/>
        <v>2.8904870000000003</v>
      </c>
      <c r="I193" s="17">
        <f t="shared" si="5"/>
        <v>1.6887340371690003</v>
      </c>
    </row>
    <row r="194" spans="1:9" x14ac:dyDescent="0.2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  <c r="H194" s="17">
        <f t="shared" si="4"/>
        <v>3.6904880000000002</v>
      </c>
      <c r="I194" s="17">
        <f t="shared" si="5"/>
        <v>1.2780031181440004</v>
      </c>
    </row>
    <row r="195" spans="1:9" x14ac:dyDescent="0.2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  <c r="H195" s="17">
        <f t="shared" ref="H195:H245" si="6">$L$4+E195*$L$5+F195*$L$6</f>
        <v>2.489096</v>
      </c>
      <c r="I195" s="17">
        <f t="shared" ref="I195:I245" si="7">(G195-H195)^2</f>
        <v>0.22005105721599996</v>
      </c>
    </row>
    <row r="196" spans="1:9" x14ac:dyDescent="0.2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  <c r="H196" s="17">
        <f t="shared" si="6"/>
        <v>2.5910659999999996</v>
      </c>
      <c r="I196" s="17">
        <f t="shared" si="7"/>
        <v>1.9850950163560011</v>
      </c>
    </row>
    <row r="197" spans="1:9" x14ac:dyDescent="0.2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  <c r="H197" s="17">
        <f t="shared" si="6"/>
        <v>1.754912</v>
      </c>
      <c r="I197" s="17">
        <f t="shared" si="7"/>
        <v>9.9169567744000056E-2</v>
      </c>
    </row>
    <row r="198" spans="1:9" x14ac:dyDescent="0.2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  <c r="H198" s="17">
        <f t="shared" si="6"/>
        <v>2.0126179999999998</v>
      </c>
      <c r="I198" s="17">
        <f t="shared" si="7"/>
        <v>1.5921392399999485E-4</v>
      </c>
    </row>
    <row r="199" spans="1:9" x14ac:dyDescent="0.2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  <c r="H199" s="17">
        <f t="shared" si="6"/>
        <v>5.4355970000000005</v>
      </c>
      <c r="I199" s="17">
        <f t="shared" si="7"/>
        <v>0.18974474640900041</v>
      </c>
    </row>
    <row r="200" spans="1:9" x14ac:dyDescent="0.2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  <c r="H200" s="17">
        <f t="shared" si="6"/>
        <v>2.2591999999999999</v>
      </c>
      <c r="I200" s="17">
        <f t="shared" si="7"/>
        <v>6.7184639999999934E-2</v>
      </c>
    </row>
    <row r="201" spans="1:9" x14ac:dyDescent="0.2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  <c r="H201" s="17">
        <f t="shared" si="6"/>
        <v>2.3064770000000001</v>
      </c>
      <c r="I201" s="17">
        <f t="shared" si="7"/>
        <v>9.3928151529000067E-2</v>
      </c>
    </row>
    <row r="202" spans="1:9" x14ac:dyDescent="0.2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  <c r="H202" s="17">
        <f t="shared" si="6"/>
        <v>2.9811170000000002</v>
      </c>
      <c r="I202" s="17">
        <f t="shared" si="7"/>
        <v>1.0381225676889996</v>
      </c>
    </row>
    <row r="203" spans="1:9" x14ac:dyDescent="0.2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  <c r="H203" s="17">
        <f t="shared" si="6"/>
        <v>2.2350979999999998</v>
      </c>
      <c r="I203" s="17">
        <f t="shared" si="7"/>
        <v>5.0669109604000007E-2</v>
      </c>
    </row>
    <row r="204" spans="1:9" x14ac:dyDescent="0.2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  <c r="H204" s="17">
        <f t="shared" si="6"/>
        <v>2.2591999999999999</v>
      </c>
      <c r="I204" s="17">
        <f t="shared" si="7"/>
        <v>6.7184639999999934E-2</v>
      </c>
    </row>
    <row r="205" spans="1:9" x14ac:dyDescent="0.2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  <c r="H205" s="17">
        <f t="shared" si="6"/>
        <v>2.5743799999999997</v>
      </c>
      <c r="I205" s="17">
        <f t="shared" si="7"/>
        <v>5.5323843999999511E-3</v>
      </c>
    </row>
    <row r="206" spans="1:9" x14ac:dyDescent="0.2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  <c r="H206" s="17">
        <f t="shared" si="6"/>
        <v>3.3424310000000004</v>
      </c>
      <c r="I206" s="17">
        <f t="shared" si="7"/>
        <v>0.4323969897609995</v>
      </c>
    </row>
    <row r="207" spans="1:9" x14ac:dyDescent="0.2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  <c r="H207" s="17">
        <f t="shared" si="6"/>
        <v>2.7734690000000004</v>
      </c>
      <c r="I207" s="17">
        <f t="shared" si="7"/>
        <v>0.20842055396099962</v>
      </c>
    </row>
    <row r="208" spans="1:9" x14ac:dyDescent="0.2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  <c r="H208" s="17">
        <f t="shared" si="6"/>
        <v>3.7115930000000001</v>
      </c>
      <c r="I208" s="17">
        <f t="shared" si="7"/>
        <v>9.0958337649000007E-2</v>
      </c>
    </row>
    <row r="209" spans="1:9" x14ac:dyDescent="0.2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  <c r="H209" s="17">
        <f t="shared" si="6"/>
        <v>5.0295709999999998</v>
      </c>
      <c r="I209" s="17">
        <f t="shared" si="7"/>
        <v>4.1191584440409992</v>
      </c>
    </row>
    <row r="210" spans="1:9" x14ac:dyDescent="0.2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  <c r="H210" s="17">
        <f t="shared" si="6"/>
        <v>3.3039290000000001</v>
      </c>
      <c r="I210" s="17">
        <f t="shared" si="7"/>
        <v>1.6228950970410008</v>
      </c>
    </row>
    <row r="211" spans="1:9" x14ac:dyDescent="0.2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  <c r="H211" s="17">
        <f t="shared" si="6"/>
        <v>2.2369520000000001</v>
      </c>
      <c r="I211" s="17">
        <f t="shared" si="7"/>
        <v>4.833030400000096E-5</v>
      </c>
    </row>
    <row r="212" spans="1:9" x14ac:dyDescent="0.2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  <c r="H212" s="17">
        <f t="shared" si="6"/>
        <v>4.0332620000000006</v>
      </c>
      <c r="I212" s="17">
        <f t="shared" si="7"/>
        <v>4.1341543606440023</v>
      </c>
    </row>
    <row r="213" spans="1:9" x14ac:dyDescent="0.2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  <c r="H213" s="17">
        <f t="shared" si="6"/>
        <v>3.8393030000000001</v>
      </c>
      <c r="I213" s="17">
        <f t="shared" si="7"/>
        <v>1.7442405658090001</v>
      </c>
    </row>
    <row r="214" spans="1:9" x14ac:dyDescent="0.2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  <c r="H214" s="17">
        <f t="shared" si="6"/>
        <v>5.9194910000000007</v>
      </c>
      <c r="I214" s="17">
        <f t="shared" si="7"/>
        <v>9.4895356990809958</v>
      </c>
    </row>
    <row r="215" spans="1:9" x14ac:dyDescent="0.2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  <c r="H215" s="17">
        <f t="shared" si="6"/>
        <v>2.2842289999999998</v>
      </c>
      <c r="I215" s="17">
        <f t="shared" si="7"/>
        <v>4.6557124441000068E-2</v>
      </c>
    </row>
    <row r="216" spans="1:9" x14ac:dyDescent="0.2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  <c r="H216" s="17">
        <f t="shared" si="6"/>
        <v>3.8580590000000003</v>
      </c>
      <c r="I216" s="17">
        <f t="shared" si="7"/>
        <v>6.9798522474809985</v>
      </c>
    </row>
    <row r="217" spans="1:9" x14ac:dyDescent="0.2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  <c r="H217" s="17">
        <f t="shared" si="6"/>
        <v>2.24993</v>
      </c>
      <c r="I217" s="17">
        <f t="shared" si="7"/>
        <v>1.3223390048999997</v>
      </c>
    </row>
    <row r="218" spans="1:9" x14ac:dyDescent="0.2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  <c r="H218" s="17">
        <f t="shared" si="6"/>
        <v>4.2414050000000003</v>
      </c>
      <c r="I218" s="17">
        <f t="shared" si="7"/>
        <v>1.5410863740250007</v>
      </c>
    </row>
    <row r="219" spans="1:9" x14ac:dyDescent="0.2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  <c r="H219" s="17">
        <f t="shared" si="6"/>
        <v>2.1284929999999997</v>
      </c>
      <c r="I219" s="17">
        <f t="shared" si="7"/>
        <v>0.3950034510489997</v>
      </c>
    </row>
    <row r="220" spans="1:9" x14ac:dyDescent="0.2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  <c r="H220" s="17">
        <f t="shared" si="6"/>
        <v>1.771598</v>
      </c>
      <c r="I220" s="17">
        <f t="shared" si="7"/>
        <v>0.10995723360400005</v>
      </c>
    </row>
    <row r="221" spans="1:9" x14ac:dyDescent="0.2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  <c r="H221" s="17">
        <f t="shared" si="6"/>
        <v>4.2332780000000003</v>
      </c>
      <c r="I221" s="17">
        <f t="shared" si="7"/>
        <v>1.307084585284001</v>
      </c>
    </row>
    <row r="222" spans="1:9" x14ac:dyDescent="0.2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  <c r="H222" s="17">
        <f t="shared" si="6"/>
        <v>2.1813320000000003</v>
      </c>
      <c r="I222" s="17">
        <f t="shared" si="7"/>
        <v>3.4849422399999653E-4</v>
      </c>
    </row>
    <row r="223" spans="1:9" x14ac:dyDescent="0.2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  <c r="H223" s="17">
        <f t="shared" si="6"/>
        <v>2.2981340000000001</v>
      </c>
      <c r="I223" s="17">
        <f t="shared" si="7"/>
        <v>1.3968072419559996</v>
      </c>
    </row>
    <row r="224" spans="1:9" x14ac:dyDescent="0.2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  <c r="H224" s="17">
        <f t="shared" si="6"/>
        <v>1.6568659999999999</v>
      </c>
      <c r="I224" s="17">
        <f t="shared" si="7"/>
        <v>6.9239501955999982E-2</v>
      </c>
    </row>
    <row r="225" spans="1:9" x14ac:dyDescent="0.2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  <c r="H225" s="17">
        <f t="shared" si="6"/>
        <v>2.728046</v>
      </c>
      <c r="I225" s="17">
        <f t="shared" si="7"/>
        <v>7.395897811600001E-2</v>
      </c>
    </row>
    <row r="226" spans="1:9" x14ac:dyDescent="0.2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  <c r="H226" s="17">
        <f t="shared" si="6"/>
        <v>2.2981340000000001</v>
      </c>
      <c r="I226" s="17">
        <f t="shared" si="7"/>
        <v>0.51571644195600008</v>
      </c>
    </row>
    <row r="227" spans="1:9" x14ac:dyDescent="0.2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  <c r="H227" s="17">
        <f t="shared" si="6"/>
        <v>2.5623290000000001</v>
      </c>
      <c r="I227" s="17">
        <f t="shared" si="7"/>
        <v>3.8849042410000097E-3</v>
      </c>
    </row>
    <row r="228" spans="1:9" x14ac:dyDescent="0.2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  <c r="H228" s="17">
        <f t="shared" si="6"/>
        <v>1.9894430000000001</v>
      </c>
      <c r="I228" s="17">
        <f t="shared" si="7"/>
        <v>1.1145024899999848E-4</v>
      </c>
    </row>
    <row r="229" spans="1:9" x14ac:dyDescent="0.2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  <c r="H229" s="17">
        <f t="shared" si="6"/>
        <v>3.3350150000000003</v>
      </c>
      <c r="I229" s="17">
        <f t="shared" si="7"/>
        <v>0.11223505022500019</v>
      </c>
    </row>
    <row r="230" spans="1:9" x14ac:dyDescent="0.2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  <c r="H230" s="17">
        <f t="shared" si="6"/>
        <v>2.2851559999999997</v>
      </c>
      <c r="I230" s="17">
        <f t="shared" si="7"/>
        <v>0.18908930433600038</v>
      </c>
    </row>
    <row r="231" spans="1:9" x14ac:dyDescent="0.2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  <c r="H231" s="17">
        <f t="shared" si="6"/>
        <v>3.1046240000000003</v>
      </c>
      <c r="I231" s="17">
        <f t="shared" si="7"/>
        <v>5.0455941376000173E-2</v>
      </c>
    </row>
    <row r="232" spans="1:9" x14ac:dyDescent="0.2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  <c r="H232" s="17">
        <f t="shared" si="6"/>
        <v>3.6650270000000003</v>
      </c>
      <c r="I232" s="17">
        <f t="shared" si="7"/>
        <v>2.7723149107290008</v>
      </c>
    </row>
    <row r="233" spans="1:9" x14ac:dyDescent="0.2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  <c r="H233" s="17">
        <f t="shared" si="6"/>
        <v>2.7011630000000002</v>
      </c>
      <c r="I233" s="17">
        <f t="shared" si="7"/>
        <v>8.9303552568999883E-2</v>
      </c>
    </row>
    <row r="234" spans="1:9" x14ac:dyDescent="0.2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  <c r="H234" s="17">
        <f t="shared" si="6"/>
        <v>2.130347</v>
      </c>
      <c r="I234" s="17">
        <f t="shared" si="7"/>
        <v>1.5867256804090004</v>
      </c>
    </row>
    <row r="235" spans="1:9" x14ac:dyDescent="0.2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  <c r="H235" s="17">
        <f t="shared" si="6"/>
        <v>2.0524789999999999</v>
      </c>
      <c r="I235" s="17">
        <f t="shared" si="7"/>
        <v>0.33928178544099996</v>
      </c>
    </row>
    <row r="236" spans="1:9" x14ac:dyDescent="0.2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  <c r="H236" s="17">
        <f t="shared" si="6"/>
        <v>2.4937310000000004</v>
      </c>
      <c r="I236" s="17">
        <f t="shared" si="7"/>
        <v>0.25630830036099961</v>
      </c>
    </row>
    <row r="237" spans="1:9" x14ac:dyDescent="0.2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  <c r="H237" s="17">
        <f t="shared" si="6"/>
        <v>1.9875890000000003</v>
      </c>
      <c r="I237" s="17">
        <f t="shared" si="7"/>
        <v>0.54403753292100043</v>
      </c>
    </row>
    <row r="238" spans="1:9" x14ac:dyDescent="0.2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  <c r="H238" s="17">
        <f t="shared" si="6"/>
        <v>2.2221200000000003</v>
      </c>
      <c r="I238" s="17">
        <f t="shared" si="7"/>
        <v>1.4935772944000008</v>
      </c>
    </row>
    <row r="239" spans="1:9" x14ac:dyDescent="0.2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  <c r="H239" s="17">
        <f t="shared" si="6"/>
        <v>4.0974409999999999</v>
      </c>
      <c r="I239" s="17">
        <f t="shared" si="7"/>
        <v>8.5699108084809996</v>
      </c>
    </row>
    <row r="240" spans="1:9" x14ac:dyDescent="0.2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  <c r="H240" s="17">
        <f t="shared" si="6"/>
        <v>4.5681410000000007</v>
      </c>
      <c r="I240" s="17">
        <f t="shared" si="7"/>
        <v>1.0375255880999848E-2</v>
      </c>
    </row>
    <row r="241" spans="1:9" x14ac:dyDescent="0.2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  <c r="H241" s="17">
        <f t="shared" si="6"/>
        <v>3.9377810000000002</v>
      </c>
      <c r="I241" s="17">
        <f t="shared" si="7"/>
        <v>3.929192163960999</v>
      </c>
    </row>
    <row r="242" spans="1:9" x14ac:dyDescent="0.2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  <c r="H242" s="17">
        <f t="shared" si="6"/>
        <v>3.5736859999999999</v>
      </c>
      <c r="I242" s="17">
        <f t="shared" si="7"/>
        <v>2.4764876265959996</v>
      </c>
    </row>
    <row r="243" spans="1:9" x14ac:dyDescent="0.2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  <c r="H243" s="17">
        <f t="shared" si="6"/>
        <v>3.1556090000000001</v>
      </c>
      <c r="I243" s="17">
        <f t="shared" si="7"/>
        <v>1.3354321608810003</v>
      </c>
    </row>
    <row r="244" spans="1:9" x14ac:dyDescent="0.2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  <c r="H244" s="17">
        <f t="shared" si="6"/>
        <v>2.7060140000000001</v>
      </c>
      <c r="I244" s="17">
        <f t="shared" si="7"/>
        <v>0.91396276819600031</v>
      </c>
    </row>
    <row r="245" spans="1:9" x14ac:dyDescent="0.2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  <c r="H245" s="17">
        <f t="shared" si="6"/>
        <v>2.7950060000000003</v>
      </c>
      <c r="I245" s="17">
        <f t="shared" si="7"/>
        <v>4.2022540035999867E-2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tips_original</vt:lpstr>
      <vt:lpstr>tips_EDA</vt:lpstr>
      <vt:lpstr>tip_encoding</vt:lpstr>
      <vt:lpstr>Analysis_1</vt:lpstr>
      <vt:lpstr>Analysis_2</vt:lpstr>
      <vt:lpstr>tips_PredictionAnalysis</vt:lpstr>
      <vt:lpstr>tips_EDA!Extract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jasvinderahuja@gmail.com</cp:lastModifiedBy>
  <dcterms:created xsi:type="dcterms:W3CDTF">2021-10-26T16:10:41Z</dcterms:created>
  <dcterms:modified xsi:type="dcterms:W3CDTF">2024-04-23T05:34:48Z</dcterms:modified>
</cp:coreProperties>
</file>