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4" i="1"/>
  <c r="N33"/>
  <c r="H34"/>
  <c r="H33"/>
  <c r="N32"/>
  <c r="H32"/>
  <c r="N29"/>
  <c r="N30"/>
  <c r="N28"/>
  <c r="N27"/>
  <c r="N26"/>
  <c r="H30"/>
  <c r="H29"/>
  <c r="H28"/>
  <c r="H27"/>
  <c r="H26"/>
  <c r="H24"/>
  <c r="H25"/>
  <c r="H23"/>
  <c r="N25"/>
  <c r="N24"/>
  <c r="N23"/>
  <c r="N22"/>
  <c r="N21"/>
  <c r="N20"/>
  <c r="N19"/>
  <c r="N18"/>
  <c r="N17"/>
  <c r="N16"/>
  <c r="N15"/>
  <c r="N14"/>
  <c r="N13"/>
  <c r="N12"/>
  <c r="H22"/>
  <c r="H21"/>
  <c r="H20"/>
  <c r="H19"/>
  <c r="H18"/>
  <c r="H17"/>
  <c r="H16"/>
  <c r="H15"/>
  <c r="H14"/>
  <c r="H10"/>
  <c r="N11"/>
  <c r="H11"/>
  <c r="N9"/>
  <c r="N10"/>
  <c r="H9"/>
  <c r="H13"/>
  <c r="H12"/>
  <c r="N8"/>
  <c r="H8"/>
</calcChain>
</file>

<file path=xl/sharedStrings.xml><?xml version="1.0" encoding="utf-8"?>
<sst xmlns="http://schemas.openxmlformats.org/spreadsheetml/2006/main" count="253" uniqueCount="167">
  <si>
    <t>name</t>
  </si>
  <si>
    <t>email</t>
  </si>
  <si>
    <t>username</t>
  </si>
  <si>
    <t>password</t>
  </si>
  <si>
    <t>Jaswant Singh</t>
  </si>
  <si>
    <t>phone</t>
  </si>
  <si>
    <t>department</t>
  </si>
  <si>
    <t>designation</t>
  </si>
  <si>
    <t>dateofjoining</t>
  </si>
  <si>
    <t>roles</t>
  </si>
  <si>
    <t>currentCTC</t>
  </si>
  <si>
    <t>panCard</t>
  </si>
  <si>
    <t>aadharcard</t>
  </si>
  <si>
    <t>address</t>
  </si>
  <si>
    <t>dateofbirth</t>
  </si>
  <si>
    <t>bankDetail</t>
  </si>
  <si>
    <t>React js Developer</t>
  </si>
  <si>
    <t>user</t>
  </si>
  <si>
    <t>jaswant_ameotech</t>
  </si>
  <si>
    <t>Sukhvir Singh</t>
  </si>
  <si>
    <t>jaswantsingh.ameotech@gmail.com</t>
  </si>
  <si>
    <t>sukhvirsingh.ameotech@gmail.com</t>
  </si>
  <si>
    <t>sukhvir_ameotech</t>
  </si>
  <si>
    <t>Web Designer</t>
  </si>
  <si>
    <t>Dist. - Ludhiana</t>
  </si>
  <si>
    <t>Dist. - Barnala</t>
  </si>
  <si>
    <t>Rishab Sharma</t>
  </si>
  <si>
    <t>rishabsharma.ameotech@gmail.com</t>
  </si>
  <si>
    <t>rishab_ameotech</t>
  </si>
  <si>
    <t>Jr. Web Designer</t>
  </si>
  <si>
    <t>Sr. Web Designer</t>
  </si>
  <si>
    <t>Dist. - Jalandhar</t>
  </si>
  <si>
    <t>Rohit Rana</t>
  </si>
  <si>
    <t>rohitrana.ameotech@gmail.com</t>
  </si>
  <si>
    <t>rohit_ameotech</t>
  </si>
  <si>
    <t>Dist. - Palampur</t>
  </si>
  <si>
    <t>Varun Gautam</t>
  </si>
  <si>
    <t>varungautam.ameotech@gmail.com</t>
  </si>
  <si>
    <t>varun_ameotech</t>
  </si>
  <si>
    <t>Sr. Full Stack Developer</t>
  </si>
  <si>
    <t>Dot Net Developer</t>
  </si>
  <si>
    <t>City: - Kurali</t>
  </si>
  <si>
    <t>Hr Department</t>
  </si>
  <si>
    <t>hr@ameotech.gmail.com</t>
  </si>
  <si>
    <t>hr_admin</t>
  </si>
  <si>
    <t>HrAdmin@123</t>
  </si>
  <si>
    <t>Hr Manager</t>
  </si>
  <si>
    <t>HRM</t>
  </si>
  <si>
    <t>moderator</t>
  </si>
  <si>
    <t>kamaljeetsingh.ameotech@gmail.com</t>
  </si>
  <si>
    <t>kamaljeet_ameotech</t>
  </si>
  <si>
    <t>Sr. Project Manager</t>
  </si>
  <si>
    <t>Gurinder Singh</t>
  </si>
  <si>
    <t>gurindersingh.ameotech@gmail.com</t>
  </si>
  <si>
    <t>gurinder_ameotech</t>
  </si>
  <si>
    <t>Data Entry</t>
  </si>
  <si>
    <t>Dist. - Ropar</t>
  </si>
  <si>
    <t>Tejinder Singh</t>
  </si>
  <si>
    <t>tejindersingh.ameotech@gmail.com</t>
  </si>
  <si>
    <t>tejinder_ameotech</t>
  </si>
  <si>
    <t xml:space="preserve">Mohit Kumar </t>
  </si>
  <si>
    <t>mohitkumar.ameotech@gmail.com</t>
  </si>
  <si>
    <t>mohit_ameotech</t>
  </si>
  <si>
    <t>Data Entry Operator</t>
  </si>
  <si>
    <t>Data Entry Team Leader</t>
  </si>
  <si>
    <t>City - Ambala</t>
  </si>
  <si>
    <t>Arshpreet Singh</t>
  </si>
  <si>
    <t>Manpreet Singh</t>
  </si>
  <si>
    <t>Kamaljeet Singh</t>
  </si>
  <si>
    <t>Bhavna</t>
  </si>
  <si>
    <t>Rajat Sharma</t>
  </si>
  <si>
    <t>Tushar Mahajan</t>
  </si>
  <si>
    <t>Amit Vasdev</t>
  </si>
  <si>
    <t>Rahul Mehra</t>
  </si>
  <si>
    <t>Baljeet Singh</t>
  </si>
  <si>
    <t>Kajal Thakur</t>
  </si>
  <si>
    <t>Diksha Singh</t>
  </si>
  <si>
    <t>Amrish</t>
  </si>
  <si>
    <t>Akash Gupta</t>
  </si>
  <si>
    <t>Shivtaj Kaur</t>
  </si>
  <si>
    <t>Abhay Moudgill</t>
  </si>
  <si>
    <t>Sr. Python Developer</t>
  </si>
  <si>
    <t>Python Developer</t>
  </si>
  <si>
    <t>Sr. Angular Developer</t>
  </si>
  <si>
    <t>Python</t>
  </si>
  <si>
    <t>Dot Net</t>
  </si>
  <si>
    <t>Angular Developer</t>
  </si>
  <si>
    <t>Angular</t>
  </si>
  <si>
    <t>arshpreetsingh.ameotech@gmail.com</t>
  </si>
  <si>
    <t>manpreetsingh.ameotech@gmail.com</t>
  </si>
  <si>
    <t>bhavna.ameotech@gmail.com</t>
  </si>
  <si>
    <t>rajatsharma.ameotech@gmail.com</t>
  </si>
  <si>
    <t>tusharmahajan.ameotech@gmail.com</t>
  </si>
  <si>
    <t>amitvasdev.ameotech@gmail.com</t>
  </si>
  <si>
    <t>rahulmehra.ameotech@gmail.com</t>
  </si>
  <si>
    <t>baljeetsingh.ameotech@gmail.com</t>
  </si>
  <si>
    <t>kajalthakur.ameotech@gmail.com</t>
  </si>
  <si>
    <t>dikshasingh.ameotech@gmail.com</t>
  </si>
  <si>
    <t>amrish.ameotech@gmail.com</t>
  </si>
  <si>
    <t>akashgupta.ameotech@gmail.com</t>
  </si>
  <si>
    <t>shivtajkaur.ameotech@gmail.com</t>
  </si>
  <si>
    <t>abhaymoudgill.ameotech@gmail.com</t>
  </si>
  <si>
    <t>arshpreet_ameotech</t>
  </si>
  <si>
    <t>manpreet_ameotech</t>
  </si>
  <si>
    <t>bhavna_ameotech</t>
  </si>
  <si>
    <t>rajat_ameotech</t>
  </si>
  <si>
    <t>tushar_ameotech</t>
  </si>
  <si>
    <t>amit_ameotech</t>
  </si>
  <si>
    <t>rahul_ameotech</t>
  </si>
  <si>
    <t>baljeet_ameotech</t>
  </si>
  <si>
    <t>kajal_ameotech</t>
  </si>
  <si>
    <t>diksha_ameotech</t>
  </si>
  <si>
    <t>amrish_ameotech</t>
  </si>
  <si>
    <t>akash_ameotech</t>
  </si>
  <si>
    <t>shivtaj_ameotech</t>
  </si>
  <si>
    <t>abhay_ameotech</t>
  </si>
  <si>
    <t>City - Kanpur</t>
  </si>
  <si>
    <t>City - Delhi</t>
  </si>
  <si>
    <t>Dist - Gorakhpur</t>
  </si>
  <si>
    <t>Dist - Jalandhar</t>
  </si>
  <si>
    <t>City - Mohali</t>
  </si>
  <si>
    <t>Dist - Chandigarh</t>
  </si>
  <si>
    <t>City - Himachal</t>
  </si>
  <si>
    <t>City - Nautanwa</t>
  </si>
  <si>
    <t>Dist - Maharajganj</t>
  </si>
  <si>
    <t>City - SantkabirNagar</t>
  </si>
  <si>
    <t>Dist - Delhi</t>
  </si>
  <si>
    <t>City - Lucknow</t>
  </si>
  <si>
    <t>City - Gorakhpur</t>
  </si>
  <si>
    <t>Kawandeep Kaur</t>
  </si>
  <si>
    <t>Pardeep Kumar</t>
  </si>
  <si>
    <t>Sonu Kumar</t>
  </si>
  <si>
    <t>Sumit Sharma</t>
  </si>
  <si>
    <t>Harwinder Singh</t>
  </si>
  <si>
    <t>kawandeepkaur.ameotech@gmail.com</t>
  </si>
  <si>
    <t>pardeepkumar.ameotech@gmail.com</t>
  </si>
  <si>
    <t>sonukumar.ameotech@gmail.com</t>
  </si>
  <si>
    <t>sumitsharma.ameotech@gmail.com</t>
  </si>
  <si>
    <t>harwindersingh.ameotech@gmail.com</t>
  </si>
  <si>
    <t>Digital Marketing</t>
  </si>
  <si>
    <t>kawandeep_ameotech</t>
  </si>
  <si>
    <t>pardeep_ameotech</t>
  </si>
  <si>
    <t>sonu_ameotech</t>
  </si>
  <si>
    <t>sumit_ameotech</t>
  </si>
  <si>
    <t>harwinder_ameotech</t>
  </si>
  <si>
    <t>Email Marketor</t>
  </si>
  <si>
    <t>Sr. Email Marketor</t>
  </si>
  <si>
    <t>Super Admin</t>
  </si>
  <si>
    <t>superAdmin@ameotech.gmail.com</t>
  </si>
  <si>
    <t>superAdmin</t>
  </si>
  <si>
    <t>Navpreet Kaur</t>
  </si>
  <si>
    <t>navpreet_ameotech</t>
  </si>
  <si>
    <t>navpreet.ameotech@gmail.com</t>
  </si>
  <si>
    <t>admin</t>
  </si>
  <si>
    <t>City - Amritsar Sahib</t>
  </si>
  <si>
    <t>Shubam Virat</t>
  </si>
  <si>
    <t>Vishal Kumar</t>
  </si>
  <si>
    <t>shubam_ameotech</t>
  </si>
  <si>
    <t>vishal_ameotech</t>
  </si>
  <si>
    <t>vishalkumar.ameotech@gmail.com</t>
  </si>
  <si>
    <t>shubam.ameotech@gmail.com</t>
  </si>
  <si>
    <t>Lavdeep Singh</t>
  </si>
  <si>
    <t>lavdeepsingh.ameotech@gmail.com</t>
  </si>
  <si>
    <t>lavdeepsingh_ameotech</t>
  </si>
  <si>
    <t>City - Firozpur</t>
  </si>
  <si>
    <t>teamleader</t>
  </si>
  <si>
    <t>React JS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</si>
</sst>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2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 applyProtection="1">
      <alignment horizontal="center"/>
    </xf>
    <xf numFmtId="14" fontId="0" fillId="0" borderId="0" xfId="0" applyNumberFormat="1" applyAlignment="1">
      <alignment horizontal="center"/>
    </xf>
    <xf numFmtId="0" fontId="2" fillId="0" borderId="0" xfId="1" applyFont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maljeetsingh.ameotech@gmail.com" TargetMode="External"/><Relationship Id="rId13" Type="http://schemas.openxmlformats.org/officeDocument/2006/relationships/hyperlink" Target="mailto:bhavna.ameotech@gmail.com" TargetMode="External"/><Relationship Id="rId18" Type="http://schemas.openxmlformats.org/officeDocument/2006/relationships/hyperlink" Target="mailto:baljeetsingh.ameotech@gmail.com" TargetMode="External"/><Relationship Id="rId26" Type="http://schemas.openxmlformats.org/officeDocument/2006/relationships/hyperlink" Target="mailto:kawandeepkaur.ameotech@gmail.com" TargetMode="External"/><Relationship Id="rId3" Type="http://schemas.openxmlformats.org/officeDocument/2006/relationships/hyperlink" Target="mailto:rishabsharma.ameotech@gmail.com" TargetMode="External"/><Relationship Id="rId21" Type="http://schemas.openxmlformats.org/officeDocument/2006/relationships/hyperlink" Target="mailto:amrish.ameotech@gmail.com" TargetMode="External"/><Relationship Id="rId34" Type="http://schemas.openxmlformats.org/officeDocument/2006/relationships/hyperlink" Target="mailto:navpreet.ameotech@gmail.com" TargetMode="External"/><Relationship Id="rId7" Type="http://schemas.openxmlformats.org/officeDocument/2006/relationships/hyperlink" Target="mailto:HrAdmin@123" TargetMode="External"/><Relationship Id="rId12" Type="http://schemas.openxmlformats.org/officeDocument/2006/relationships/hyperlink" Target="mailto:manpreetsingh.ameotech@gmail.com" TargetMode="External"/><Relationship Id="rId17" Type="http://schemas.openxmlformats.org/officeDocument/2006/relationships/hyperlink" Target="mailto:rahulmehra.ameotech@gmail.com" TargetMode="External"/><Relationship Id="rId25" Type="http://schemas.openxmlformats.org/officeDocument/2006/relationships/hyperlink" Target="mailto:gurindersingh.ameotech@gmail.com" TargetMode="External"/><Relationship Id="rId33" Type="http://schemas.openxmlformats.org/officeDocument/2006/relationships/hyperlink" Target="mailto:HrAdmin@123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sukhvirsingh.ameotech@gmail.com" TargetMode="External"/><Relationship Id="rId16" Type="http://schemas.openxmlformats.org/officeDocument/2006/relationships/hyperlink" Target="mailto:amitvasdev.ameotech@gmail.com" TargetMode="External"/><Relationship Id="rId20" Type="http://schemas.openxmlformats.org/officeDocument/2006/relationships/hyperlink" Target="mailto:dikshasingh.ameotech@gmail.com" TargetMode="External"/><Relationship Id="rId29" Type="http://schemas.openxmlformats.org/officeDocument/2006/relationships/hyperlink" Target="mailto:sumitsharma.ameotech@gmail.com" TargetMode="External"/><Relationship Id="rId1" Type="http://schemas.openxmlformats.org/officeDocument/2006/relationships/hyperlink" Target="mailto:jaswantsingh.ameotech@gmail.com" TargetMode="External"/><Relationship Id="rId6" Type="http://schemas.openxmlformats.org/officeDocument/2006/relationships/hyperlink" Target="mailto:hr@ameotech.gmail.com" TargetMode="External"/><Relationship Id="rId11" Type="http://schemas.openxmlformats.org/officeDocument/2006/relationships/hyperlink" Target="mailto:arshpreetsingh.ameotech@gmail.com" TargetMode="External"/><Relationship Id="rId24" Type="http://schemas.openxmlformats.org/officeDocument/2006/relationships/hyperlink" Target="mailto:abhaymoudgill.ameotech@gmail.com" TargetMode="External"/><Relationship Id="rId32" Type="http://schemas.openxmlformats.org/officeDocument/2006/relationships/hyperlink" Target="mailto:superAdmin@ameotech.gmail.com" TargetMode="External"/><Relationship Id="rId37" Type="http://schemas.openxmlformats.org/officeDocument/2006/relationships/hyperlink" Target="mailto:lavdeepsingh.ameotech@gmail.com" TargetMode="External"/><Relationship Id="rId5" Type="http://schemas.openxmlformats.org/officeDocument/2006/relationships/hyperlink" Target="mailto:varungautam.ameotech@gmail.com" TargetMode="External"/><Relationship Id="rId15" Type="http://schemas.openxmlformats.org/officeDocument/2006/relationships/hyperlink" Target="mailto:tusharmahajan.ameotech@gmail.com" TargetMode="External"/><Relationship Id="rId23" Type="http://schemas.openxmlformats.org/officeDocument/2006/relationships/hyperlink" Target="mailto:shivtajkaur.ameotech@gmail.com" TargetMode="External"/><Relationship Id="rId28" Type="http://schemas.openxmlformats.org/officeDocument/2006/relationships/hyperlink" Target="mailto:sonukumar.ameotech@gmail.com" TargetMode="External"/><Relationship Id="rId36" Type="http://schemas.openxmlformats.org/officeDocument/2006/relationships/hyperlink" Target="mailto:vishalkumar.ameotech@gmail.com" TargetMode="External"/><Relationship Id="rId10" Type="http://schemas.openxmlformats.org/officeDocument/2006/relationships/hyperlink" Target="mailto:mohitkumar.ameotech@gmail.com" TargetMode="External"/><Relationship Id="rId19" Type="http://schemas.openxmlformats.org/officeDocument/2006/relationships/hyperlink" Target="mailto:kajalthakur.ameotech@gmail.com" TargetMode="External"/><Relationship Id="rId31" Type="http://schemas.openxmlformats.org/officeDocument/2006/relationships/hyperlink" Target="mailto:harwindersingh.ameotech@gmail.com" TargetMode="External"/><Relationship Id="rId4" Type="http://schemas.openxmlformats.org/officeDocument/2006/relationships/hyperlink" Target="mailto:rohitrana.ameotech@gmail.com" TargetMode="External"/><Relationship Id="rId9" Type="http://schemas.openxmlformats.org/officeDocument/2006/relationships/hyperlink" Target="mailto:tejindersingh.ameotech@gmail.com" TargetMode="External"/><Relationship Id="rId14" Type="http://schemas.openxmlformats.org/officeDocument/2006/relationships/hyperlink" Target="mailto:rajatsharma.ameotech@gmail.com" TargetMode="External"/><Relationship Id="rId22" Type="http://schemas.openxmlformats.org/officeDocument/2006/relationships/hyperlink" Target="mailto:akashgupta.ameotech@gmail.com" TargetMode="External"/><Relationship Id="rId27" Type="http://schemas.openxmlformats.org/officeDocument/2006/relationships/hyperlink" Target="mailto:pardeepkumar.ameotech@gmail.com" TargetMode="External"/><Relationship Id="rId30" Type="http://schemas.openxmlformats.org/officeDocument/2006/relationships/hyperlink" Target="mailto:kawandeepkaur.ameotech@gmail.com" TargetMode="External"/><Relationship Id="rId35" Type="http://schemas.openxmlformats.org/officeDocument/2006/relationships/hyperlink" Target="mailto:shubam.ameote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6"/>
  <sheetViews>
    <sheetView tabSelected="1" topLeftCell="A16" workbookViewId="0">
      <selection activeCell="G6" sqref="G6"/>
    </sheetView>
  </sheetViews>
  <sheetFormatPr defaultRowHeight="15"/>
  <cols>
    <col min="1" max="1" width="18.7109375" style="1" customWidth="1"/>
    <col min="2" max="2" width="38.5703125" style="1" customWidth="1"/>
    <col min="3" max="3" width="22.28515625" style="1" customWidth="1"/>
    <col min="4" max="4" width="16" style="1" customWidth="1"/>
    <col min="5" max="5" width="15.5703125" style="1" customWidth="1"/>
    <col min="6" max="6" width="22.28515625" style="1" customWidth="1"/>
    <col min="7" max="7" width="28" style="1" customWidth="1"/>
    <col min="8" max="8" width="14.85546875" style="1" customWidth="1"/>
    <col min="9" max="9" width="9.140625" style="1"/>
    <col min="10" max="10" width="14" style="1" customWidth="1"/>
    <col min="11" max="11" width="11.85546875" style="1" customWidth="1"/>
    <col min="12" max="12" width="12" style="1" customWidth="1"/>
    <col min="13" max="13" width="17" style="1" customWidth="1"/>
    <col min="14" max="14" width="14.140625" style="1" customWidth="1"/>
    <col min="15" max="15" width="13" style="1" customWidth="1"/>
    <col min="16" max="16" width="16.7109375" style="1" customWidth="1"/>
    <col min="17" max="16384" width="9.140625" style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165</v>
      </c>
    </row>
    <row r="2" spans="1:16">
      <c r="A2" s="1" t="s">
        <v>4</v>
      </c>
      <c r="B2" s="2" t="s">
        <v>20</v>
      </c>
      <c r="C2" s="1" t="s">
        <v>18</v>
      </c>
      <c r="D2" s="1">
        <v>123456</v>
      </c>
      <c r="E2" s="1">
        <v>9876543241</v>
      </c>
      <c r="F2" s="1" t="s">
        <v>16</v>
      </c>
      <c r="G2" s="1" t="s">
        <v>166</v>
      </c>
      <c r="H2" s="3">
        <v>44595</v>
      </c>
      <c r="I2" s="1" t="s">
        <v>17</v>
      </c>
      <c r="J2" s="1">
        <v>10000</v>
      </c>
      <c r="M2" s="1" t="s">
        <v>24</v>
      </c>
      <c r="N2" s="3">
        <v>35757</v>
      </c>
      <c r="P2" s="1" t="b">
        <v>1</v>
      </c>
    </row>
    <row r="3" spans="1:16">
      <c r="A3" s="1" t="s">
        <v>19</v>
      </c>
      <c r="B3" s="2" t="s">
        <v>21</v>
      </c>
      <c r="C3" s="1" t="s">
        <v>22</v>
      </c>
      <c r="D3" s="1">
        <v>123456</v>
      </c>
      <c r="E3" s="1">
        <v>9087654324</v>
      </c>
      <c r="F3" s="1" t="s">
        <v>30</v>
      </c>
      <c r="G3" s="1" t="s">
        <v>23</v>
      </c>
      <c r="H3" s="3">
        <v>44595</v>
      </c>
      <c r="I3" s="1" t="s">
        <v>17</v>
      </c>
      <c r="J3" s="1">
        <v>30000</v>
      </c>
      <c r="M3" s="1" t="s">
        <v>25</v>
      </c>
      <c r="N3" s="3">
        <v>34255</v>
      </c>
      <c r="P3" s="1" t="b">
        <v>0</v>
      </c>
    </row>
    <row r="4" spans="1:16">
      <c r="A4" s="1" t="s">
        <v>26</v>
      </c>
      <c r="B4" s="2" t="s">
        <v>27</v>
      </c>
      <c r="C4" s="1" t="s">
        <v>28</v>
      </c>
      <c r="D4" s="1">
        <v>123456</v>
      </c>
      <c r="E4" s="1">
        <v>9087634324</v>
      </c>
      <c r="F4" s="1" t="s">
        <v>29</v>
      </c>
      <c r="G4" s="1" t="s">
        <v>23</v>
      </c>
      <c r="H4" s="3">
        <v>44595</v>
      </c>
      <c r="I4" s="1" t="s">
        <v>17</v>
      </c>
      <c r="J4" s="1">
        <v>12000</v>
      </c>
      <c r="M4" s="1" t="s">
        <v>31</v>
      </c>
      <c r="N4" s="3">
        <v>36121</v>
      </c>
      <c r="P4" s="1" t="b">
        <v>0</v>
      </c>
    </row>
    <row r="5" spans="1:16">
      <c r="A5" s="1" t="s">
        <v>32</v>
      </c>
      <c r="B5" s="2" t="s">
        <v>33</v>
      </c>
      <c r="C5" s="1" t="s">
        <v>34</v>
      </c>
      <c r="D5" s="1">
        <v>123456</v>
      </c>
      <c r="E5" s="1">
        <v>9087655324</v>
      </c>
      <c r="F5" s="1" t="s">
        <v>29</v>
      </c>
      <c r="G5" s="1" t="s">
        <v>23</v>
      </c>
      <c r="H5" s="3">
        <v>44595</v>
      </c>
      <c r="I5" s="1" t="s">
        <v>17</v>
      </c>
      <c r="J5" s="1">
        <v>12000</v>
      </c>
      <c r="M5" s="1" t="s">
        <v>35</v>
      </c>
      <c r="N5" s="3">
        <v>35019</v>
      </c>
      <c r="P5" s="1" t="b">
        <v>0</v>
      </c>
    </row>
    <row r="6" spans="1:16">
      <c r="A6" s="1" t="s">
        <v>36</v>
      </c>
      <c r="B6" s="2" t="s">
        <v>37</v>
      </c>
      <c r="C6" s="1" t="s">
        <v>38</v>
      </c>
      <c r="D6" s="1">
        <v>123456</v>
      </c>
      <c r="E6" s="1">
        <v>9456434855</v>
      </c>
      <c r="F6" s="1" t="s">
        <v>39</v>
      </c>
      <c r="G6" s="1" t="s">
        <v>85</v>
      </c>
      <c r="H6" s="3">
        <v>44595</v>
      </c>
      <c r="I6" s="1" t="s">
        <v>17</v>
      </c>
      <c r="J6" s="1">
        <v>52000</v>
      </c>
      <c r="M6" s="1" t="s">
        <v>41</v>
      </c>
      <c r="N6" s="3">
        <v>35757</v>
      </c>
      <c r="P6" s="1" t="b">
        <v>1</v>
      </c>
    </row>
    <row r="7" spans="1:16">
      <c r="A7" s="1" t="s">
        <v>42</v>
      </c>
      <c r="B7" s="2" t="s">
        <v>43</v>
      </c>
      <c r="C7" s="1" t="s">
        <v>44</v>
      </c>
      <c r="D7" s="2" t="s">
        <v>45</v>
      </c>
      <c r="E7" s="1">
        <v>9756484554</v>
      </c>
      <c r="F7" s="1" t="s">
        <v>46</v>
      </c>
      <c r="G7" s="1" t="s">
        <v>47</v>
      </c>
      <c r="H7" s="3"/>
      <c r="I7" s="1" t="s">
        <v>48</v>
      </c>
      <c r="N7" s="3"/>
      <c r="P7" s="1" t="b">
        <v>0</v>
      </c>
    </row>
    <row r="8" spans="1:16">
      <c r="A8" s="1" t="s">
        <v>68</v>
      </c>
      <c r="B8" s="2" t="s">
        <v>49</v>
      </c>
      <c r="C8" s="1" t="s">
        <v>50</v>
      </c>
      <c r="D8" s="1">
        <v>123456</v>
      </c>
      <c r="E8" s="1">
        <v>9895584598</v>
      </c>
      <c r="F8" s="1" t="s">
        <v>51</v>
      </c>
      <c r="G8" s="1" t="s">
        <v>55</v>
      </c>
      <c r="H8" s="3" t="e">
        <f>DATEVALUE(12/3/2020)</f>
        <v>#VALUE!</v>
      </c>
      <c r="I8" s="1" t="s">
        <v>17</v>
      </c>
      <c r="J8" s="1">
        <v>65000</v>
      </c>
      <c r="N8" s="3" t="e">
        <f>DATEVALUE(5/15/1990)</f>
        <v>#VALUE!</v>
      </c>
      <c r="P8" s="1" t="b">
        <v>0</v>
      </c>
    </row>
    <row r="9" spans="1:16">
      <c r="A9" s="1" t="s">
        <v>52</v>
      </c>
      <c r="B9" s="2" t="s">
        <v>53</v>
      </c>
      <c r="C9" s="1" t="s">
        <v>54</v>
      </c>
      <c r="D9" s="1">
        <v>123456</v>
      </c>
      <c r="E9" s="1">
        <v>8418414848</v>
      </c>
      <c r="F9" s="1" t="s">
        <v>63</v>
      </c>
      <c r="G9" s="1" t="s">
        <v>55</v>
      </c>
      <c r="H9" s="3" t="e">
        <f>DATEVALUE(11/3/2021)</f>
        <v>#VALUE!</v>
      </c>
      <c r="I9" s="1" t="s">
        <v>17</v>
      </c>
      <c r="J9" s="1">
        <v>15000</v>
      </c>
      <c r="M9" s="1" t="s">
        <v>56</v>
      </c>
      <c r="N9" s="3" t="e">
        <f>DATEVALUE(5/25/1999)</f>
        <v>#VALUE!</v>
      </c>
      <c r="P9" s="1" t="b">
        <v>0</v>
      </c>
    </row>
    <row r="10" spans="1:16">
      <c r="A10" s="1" t="s">
        <v>57</v>
      </c>
      <c r="B10" s="2" t="s">
        <v>58</v>
      </c>
      <c r="C10" s="1" t="s">
        <v>59</v>
      </c>
      <c r="D10" s="1">
        <v>123456</v>
      </c>
      <c r="E10" s="1">
        <v>9841658418</v>
      </c>
      <c r="F10" s="1" t="s">
        <v>63</v>
      </c>
      <c r="G10" s="1" t="s">
        <v>55</v>
      </c>
      <c r="H10" s="3" t="e">
        <f>DATEVALUE(12/30/2021)</f>
        <v>#VALUE!</v>
      </c>
      <c r="I10" s="1" t="s">
        <v>17</v>
      </c>
      <c r="J10" s="1">
        <v>15000</v>
      </c>
      <c r="M10" s="1" t="s">
        <v>56</v>
      </c>
      <c r="N10" s="3" t="e">
        <f>DATEVALUE(3/28/1999)</f>
        <v>#VALUE!</v>
      </c>
      <c r="P10" s="1" t="b">
        <v>0</v>
      </c>
    </row>
    <row r="11" spans="1:16">
      <c r="A11" s="1" t="s">
        <v>60</v>
      </c>
      <c r="B11" s="2" t="s">
        <v>61</v>
      </c>
      <c r="C11" s="1" t="s">
        <v>62</v>
      </c>
      <c r="D11" s="1">
        <v>123456</v>
      </c>
      <c r="E11" s="1">
        <v>9954123870</v>
      </c>
      <c r="F11" s="1" t="s">
        <v>64</v>
      </c>
      <c r="G11" s="1" t="s">
        <v>55</v>
      </c>
      <c r="H11" s="3" t="e">
        <f>DATEVALUE(12/12/2020)</f>
        <v>#VALUE!</v>
      </c>
      <c r="I11" s="1" t="s">
        <v>17</v>
      </c>
      <c r="J11" s="1">
        <v>45000</v>
      </c>
      <c r="M11" s="1" t="s">
        <v>65</v>
      </c>
      <c r="N11" s="3" t="e">
        <f>DATEVALUE(5/10/1991)</f>
        <v>#VALUE!</v>
      </c>
      <c r="P11" s="1" t="b">
        <v>0</v>
      </c>
    </row>
    <row r="12" spans="1:16">
      <c r="A12" s="1" t="s">
        <v>66</v>
      </c>
      <c r="B12" s="2" t="s">
        <v>88</v>
      </c>
      <c r="C12" s="1" t="s">
        <v>102</v>
      </c>
      <c r="D12" s="1">
        <v>123456</v>
      </c>
      <c r="E12" s="1">
        <v>7895423590</v>
      </c>
      <c r="F12" s="1" t="s">
        <v>81</v>
      </c>
      <c r="G12" s="1" t="s">
        <v>84</v>
      </c>
      <c r="H12" s="3" t="e">
        <f t="shared" ref="H12:H13" si="0">DATEVALUE(12/3/2020)</f>
        <v>#VALUE!</v>
      </c>
      <c r="I12" s="1" t="s">
        <v>17</v>
      </c>
      <c r="J12" s="1">
        <v>63000</v>
      </c>
      <c r="M12" s="1" t="s">
        <v>116</v>
      </c>
      <c r="N12" s="3" t="e">
        <f>N11=DATEVALUE(11/10/1991)</f>
        <v>#VALUE!</v>
      </c>
      <c r="P12" s="1" t="b">
        <v>0</v>
      </c>
    </row>
    <row r="13" spans="1:16">
      <c r="A13" s="1" t="s">
        <v>67</v>
      </c>
      <c r="B13" s="2" t="s">
        <v>89</v>
      </c>
      <c r="C13" s="1" t="s">
        <v>103</v>
      </c>
      <c r="D13" s="1">
        <v>123456</v>
      </c>
      <c r="E13" s="1">
        <v>7845896123</v>
      </c>
      <c r="F13" s="1" t="s">
        <v>81</v>
      </c>
      <c r="G13" s="1" t="s">
        <v>84</v>
      </c>
      <c r="H13" s="3" t="e">
        <f t="shared" si="0"/>
        <v>#VALUE!</v>
      </c>
      <c r="I13" s="1" t="s">
        <v>17</v>
      </c>
      <c r="J13" s="1">
        <v>65000</v>
      </c>
      <c r="M13" s="1" t="s">
        <v>117</v>
      </c>
      <c r="N13" s="3" t="e">
        <f>DATEVALUE(5/12/1992)</f>
        <v>#VALUE!</v>
      </c>
      <c r="P13" s="1" t="b">
        <v>0</v>
      </c>
    </row>
    <row r="14" spans="1:16">
      <c r="A14" s="1" t="s">
        <v>69</v>
      </c>
      <c r="B14" s="2" t="s">
        <v>90</v>
      </c>
      <c r="C14" s="1" t="s">
        <v>104</v>
      </c>
      <c r="D14" s="1">
        <v>123456</v>
      </c>
      <c r="E14" s="1">
        <v>9135426780</v>
      </c>
      <c r="F14" s="1" t="s">
        <v>82</v>
      </c>
      <c r="G14" s="1" t="s">
        <v>84</v>
      </c>
      <c r="H14" s="3" t="e">
        <f>DATEVALUE(12/4/2021)</f>
        <v>#VALUE!</v>
      </c>
      <c r="I14" s="1" t="s">
        <v>17</v>
      </c>
      <c r="J14" s="1">
        <v>32000</v>
      </c>
      <c r="M14" s="1" t="s">
        <v>118</v>
      </c>
      <c r="N14" s="3" t="e">
        <f>DATEVALUE(5/15/1990)</f>
        <v>#VALUE!</v>
      </c>
      <c r="P14" s="1" t="b">
        <v>0</v>
      </c>
    </row>
    <row r="15" spans="1:16">
      <c r="A15" s="1" t="s">
        <v>70</v>
      </c>
      <c r="B15" s="2" t="s">
        <v>91</v>
      </c>
      <c r="C15" s="1" t="s">
        <v>105</v>
      </c>
      <c r="D15" s="1">
        <v>123456</v>
      </c>
      <c r="E15" s="1">
        <v>9954123598</v>
      </c>
      <c r="F15" s="1" t="s">
        <v>82</v>
      </c>
      <c r="G15" s="1" t="s">
        <v>84</v>
      </c>
      <c r="H15" s="3" t="e">
        <f>DATEVALUE(11/6/2020)</f>
        <v>#VALUE!</v>
      </c>
      <c r="I15" s="1" t="s">
        <v>17</v>
      </c>
      <c r="J15" s="1">
        <v>17000</v>
      </c>
      <c r="M15" s="1" t="s">
        <v>119</v>
      </c>
      <c r="N15" s="3" t="e">
        <f>DATEVALUE(5/1/1993)</f>
        <v>#VALUE!</v>
      </c>
      <c r="P15" s="1" t="b">
        <v>0</v>
      </c>
    </row>
    <row r="16" spans="1:16">
      <c r="A16" s="1" t="s">
        <v>71</v>
      </c>
      <c r="B16" s="2" t="s">
        <v>92</v>
      </c>
      <c r="C16" s="1" t="s">
        <v>106</v>
      </c>
      <c r="D16" s="1">
        <v>123456</v>
      </c>
      <c r="E16" s="1">
        <v>9895584598</v>
      </c>
      <c r="F16" s="1" t="s">
        <v>40</v>
      </c>
      <c r="G16" s="1" t="s">
        <v>85</v>
      </c>
      <c r="H16" s="3" t="e">
        <f>DATEVALUE(13/3/2022)</f>
        <v>#VALUE!</v>
      </c>
      <c r="I16" s="1" t="s">
        <v>17</v>
      </c>
      <c r="J16" s="1">
        <v>33000</v>
      </c>
      <c r="M16" s="1" t="s">
        <v>120</v>
      </c>
      <c r="N16" s="3" t="e">
        <f>DATEVALUE(4/6/1990)</f>
        <v>#VALUE!</v>
      </c>
      <c r="P16" s="1" t="b">
        <v>0</v>
      </c>
    </row>
    <row r="17" spans="1:16">
      <c r="A17" s="1" t="s">
        <v>72</v>
      </c>
      <c r="B17" s="2" t="s">
        <v>93</v>
      </c>
      <c r="C17" s="1" t="s">
        <v>107</v>
      </c>
      <c r="D17" s="1">
        <v>123456</v>
      </c>
      <c r="E17" s="1">
        <v>9642351870</v>
      </c>
      <c r="F17" s="1" t="s">
        <v>40</v>
      </c>
      <c r="G17" s="1" t="s">
        <v>85</v>
      </c>
      <c r="H17" s="3" t="e">
        <f>DATEVALUE(12/4/2020)</f>
        <v>#VALUE!</v>
      </c>
      <c r="I17" s="1" t="s">
        <v>17</v>
      </c>
      <c r="J17" s="1">
        <v>26000</v>
      </c>
      <c r="M17" s="1" t="s">
        <v>121</v>
      </c>
      <c r="N17" s="3" t="e">
        <f>DATEVALUE(8/16/1994)</f>
        <v>#VALUE!</v>
      </c>
      <c r="P17" s="1" t="b">
        <v>0</v>
      </c>
    </row>
    <row r="18" spans="1:16">
      <c r="A18" s="1" t="s">
        <v>73</v>
      </c>
      <c r="B18" s="2" t="s">
        <v>94</v>
      </c>
      <c r="C18" s="1" t="s">
        <v>108</v>
      </c>
      <c r="D18" s="1">
        <v>123456</v>
      </c>
      <c r="E18" s="1">
        <v>7895463210</v>
      </c>
      <c r="F18" s="1" t="s">
        <v>40</v>
      </c>
      <c r="G18" s="1" t="s">
        <v>85</v>
      </c>
      <c r="H18" s="3" t="e">
        <f>DATEVALUE(12/3/2021)</f>
        <v>#VALUE!</v>
      </c>
      <c r="I18" s="1" t="s">
        <v>17</v>
      </c>
      <c r="J18" s="1">
        <v>28000</v>
      </c>
      <c r="M18" s="1" t="s">
        <v>122</v>
      </c>
      <c r="N18" s="3" t="e">
        <f>DATEVALUE(2/18/1989)</f>
        <v>#VALUE!</v>
      </c>
      <c r="P18" s="1" t="b">
        <v>0</v>
      </c>
    </row>
    <row r="19" spans="1:16">
      <c r="A19" s="1" t="s">
        <v>74</v>
      </c>
      <c r="B19" s="2" t="s">
        <v>95</v>
      </c>
      <c r="C19" s="1" t="s">
        <v>109</v>
      </c>
      <c r="D19" s="1">
        <v>123456</v>
      </c>
      <c r="E19" s="1">
        <v>9895235468</v>
      </c>
      <c r="F19" s="1" t="s">
        <v>83</v>
      </c>
      <c r="G19" s="1" t="s">
        <v>87</v>
      </c>
      <c r="H19" s="3" t="e">
        <f>DATEVALUE(15/7/2021)</f>
        <v>#VALUE!</v>
      </c>
      <c r="I19" s="1" t="s">
        <v>17</v>
      </c>
      <c r="J19" s="1">
        <v>55000</v>
      </c>
      <c r="M19" s="1" t="s">
        <v>116</v>
      </c>
      <c r="N19" s="3" t="e">
        <f>DATEVALUE(1/11/1996)</f>
        <v>#VALUE!</v>
      </c>
      <c r="P19" s="1" t="b">
        <v>1</v>
      </c>
    </row>
    <row r="20" spans="1:16">
      <c r="A20" s="1" t="s">
        <v>75</v>
      </c>
      <c r="B20" s="2" t="s">
        <v>96</v>
      </c>
      <c r="C20" s="1" t="s">
        <v>110</v>
      </c>
      <c r="D20" s="1">
        <v>123456</v>
      </c>
      <c r="E20" s="1">
        <v>9874563210</v>
      </c>
      <c r="F20" s="1" t="s">
        <v>86</v>
      </c>
      <c r="G20" s="1" t="s">
        <v>87</v>
      </c>
      <c r="H20" s="3" t="e">
        <f>DATEVALUE(9/8/2020)</f>
        <v>#VALUE!</v>
      </c>
      <c r="I20" s="1" t="s">
        <v>17</v>
      </c>
      <c r="J20" s="1">
        <v>35000</v>
      </c>
      <c r="M20" s="1" t="s">
        <v>123</v>
      </c>
      <c r="N20" s="3" t="e">
        <f>DATEVALUE(10/15/1993)</f>
        <v>#VALUE!</v>
      </c>
      <c r="P20" s="1" t="b">
        <v>0</v>
      </c>
    </row>
    <row r="21" spans="1:16">
      <c r="A21" s="1" t="s">
        <v>76</v>
      </c>
      <c r="B21" s="2" t="s">
        <v>97</v>
      </c>
      <c r="C21" s="1" t="s">
        <v>111</v>
      </c>
      <c r="D21" s="1">
        <v>123456</v>
      </c>
      <c r="E21" s="1">
        <v>9895314598</v>
      </c>
      <c r="F21" s="1" t="s">
        <v>86</v>
      </c>
      <c r="G21" s="1" t="s">
        <v>87</v>
      </c>
      <c r="H21" s="3" t="e">
        <f>DATEVALUE(2/5/2021)</f>
        <v>#VALUE!</v>
      </c>
      <c r="I21" s="1" t="s">
        <v>17</v>
      </c>
      <c r="J21" s="1">
        <v>23000</v>
      </c>
      <c r="M21" s="1" t="s">
        <v>124</v>
      </c>
      <c r="N21" s="3" t="e">
        <f>DATEVALUE(10/12/1995)</f>
        <v>#VALUE!</v>
      </c>
      <c r="P21" s="1" t="b">
        <v>0</v>
      </c>
    </row>
    <row r="22" spans="1:16">
      <c r="A22" s="1" t="s">
        <v>77</v>
      </c>
      <c r="B22" s="2" t="s">
        <v>98</v>
      </c>
      <c r="C22" s="1" t="s">
        <v>112</v>
      </c>
      <c r="D22" s="1">
        <v>123456</v>
      </c>
      <c r="E22" s="1">
        <v>9892384598</v>
      </c>
      <c r="F22" s="1" t="s">
        <v>86</v>
      </c>
      <c r="G22" s="1" t="s">
        <v>87</v>
      </c>
      <c r="H22" s="3" t="e">
        <f>DATEVALUE(3/3/2022)</f>
        <v>#VALUE!</v>
      </c>
      <c r="I22" s="1" t="s">
        <v>17</v>
      </c>
      <c r="J22" s="1">
        <v>14000</v>
      </c>
      <c r="M22" s="1" t="s">
        <v>125</v>
      </c>
      <c r="N22" s="3" t="e">
        <f>DATEVALUE(9/20/1992)</f>
        <v>#VALUE!</v>
      </c>
      <c r="P22" s="1" t="b">
        <v>0</v>
      </c>
    </row>
    <row r="23" spans="1:16">
      <c r="A23" s="1" t="s">
        <v>78</v>
      </c>
      <c r="B23" s="2" t="s">
        <v>99</v>
      </c>
      <c r="C23" s="1" t="s">
        <v>113</v>
      </c>
      <c r="D23" s="1">
        <v>123456</v>
      </c>
      <c r="E23" s="1">
        <v>9895578598</v>
      </c>
      <c r="F23" s="1" t="s">
        <v>86</v>
      </c>
      <c r="G23" s="1" t="s">
        <v>87</v>
      </c>
      <c r="H23" s="3" t="e">
        <f>DATEVALUE(18/5/2022)</f>
        <v>#VALUE!</v>
      </c>
      <c r="I23" s="1" t="s">
        <v>17</v>
      </c>
      <c r="J23" s="1">
        <v>12000</v>
      </c>
      <c r="M23" s="1" t="s">
        <v>126</v>
      </c>
      <c r="N23" s="3" t="e">
        <f>DATEVALUE(5/14/1990)</f>
        <v>#VALUE!</v>
      </c>
      <c r="P23" s="1" t="b">
        <v>0</v>
      </c>
    </row>
    <row r="24" spans="1:16">
      <c r="A24" s="1" t="s">
        <v>79</v>
      </c>
      <c r="B24" s="2" t="s">
        <v>100</v>
      </c>
      <c r="C24" s="1" t="s">
        <v>114</v>
      </c>
      <c r="D24" s="1">
        <v>123456</v>
      </c>
      <c r="E24" s="1">
        <v>9893284598</v>
      </c>
      <c r="F24" s="1" t="s">
        <v>83</v>
      </c>
      <c r="G24" s="1" t="s">
        <v>87</v>
      </c>
      <c r="H24" s="3" t="e">
        <f>DATEVALUE(17/3/2021)</f>
        <v>#VALUE!</v>
      </c>
      <c r="I24" s="1" t="s">
        <v>17</v>
      </c>
      <c r="J24" s="1">
        <v>35000</v>
      </c>
      <c r="M24" s="1" t="s">
        <v>127</v>
      </c>
      <c r="N24" s="3" t="e">
        <f>DATEVALUE(8/23/1991)</f>
        <v>#VALUE!</v>
      </c>
      <c r="P24" s="1" t="b">
        <v>0</v>
      </c>
    </row>
    <row r="25" spans="1:16">
      <c r="A25" s="1" t="s">
        <v>80</v>
      </c>
      <c r="B25" s="2" t="s">
        <v>101</v>
      </c>
      <c r="C25" s="1" t="s">
        <v>115</v>
      </c>
      <c r="D25" s="1">
        <v>123456</v>
      </c>
      <c r="E25" s="1">
        <v>9890214598</v>
      </c>
      <c r="F25" s="1" t="s">
        <v>86</v>
      </c>
      <c r="G25" s="1" t="s">
        <v>87</v>
      </c>
      <c r="H25" s="3" t="e">
        <f>DATEVALUE(3/6/2022)</f>
        <v>#VALUE!</v>
      </c>
      <c r="I25" s="1" t="s">
        <v>17</v>
      </c>
      <c r="J25" s="1">
        <v>14000</v>
      </c>
      <c r="M25" s="1" t="s">
        <v>128</v>
      </c>
      <c r="N25" s="3" t="e">
        <f>DATEVALUE(5/15/1992)</f>
        <v>#VALUE!</v>
      </c>
      <c r="P25" s="1" t="b">
        <v>0</v>
      </c>
    </row>
    <row r="26" spans="1:16">
      <c r="A26" s="1" t="s">
        <v>129</v>
      </c>
      <c r="B26" s="2" t="s">
        <v>134</v>
      </c>
      <c r="C26" s="1" t="s">
        <v>140</v>
      </c>
      <c r="D26" s="1">
        <v>123456</v>
      </c>
      <c r="E26" s="1">
        <v>8797898778</v>
      </c>
      <c r="F26" s="1" t="s">
        <v>145</v>
      </c>
      <c r="G26" s="1" t="s">
        <v>139</v>
      </c>
      <c r="H26" s="3" t="e">
        <f>DATEVALUE(10/8/2022)</f>
        <v>#VALUE!</v>
      </c>
      <c r="I26" s="1" t="s">
        <v>17</v>
      </c>
      <c r="J26" s="1">
        <v>12000</v>
      </c>
      <c r="M26" s="1" t="s">
        <v>128</v>
      </c>
      <c r="N26" s="3" t="e">
        <f t="shared" ref="N26:N29" si="1">DATEVALUE(5/15/1992)</f>
        <v>#VALUE!</v>
      </c>
      <c r="P26" s="1" t="b">
        <v>0</v>
      </c>
    </row>
    <row r="27" spans="1:16">
      <c r="A27" s="1" t="s">
        <v>130</v>
      </c>
      <c r="B27" s="2" t="s">
        <v>135</v>
      </c>
      <c r="C27" s="1" t="s">
        <v>141</v>
      </c>
      <c r="D27" s="1">
        <v>123456</v>
      </c>
      <c r="E27" s="1">
        <v>9878578788</v>
      </c>
      <c r="F27" s="1" t="s">
        <v>145</v>
      </c>
      <c r="G27" s="1" t="s">
        <v>139</v>
      </c>
      <c r="H27" s="3" t="e">
        <f t="shared" ref="H27:H34" si="2">DATEVALUE(10/8/2022)</f>
        <v>#VALUE!</v>
      </c>
      <c r="I27" s="1" t="s">
        <v>17</v>
      </c>
      <c r="J27" s="1">
        <v>20000</v>
      </c>
      <c r="M27" s="1" t="s">
        <v>128</v>
      </c>
      <c r="N27" s="3" t="e">
        <f t="shared" si="1"/>
        <v>#VALUE!</v>
      </c>
      <c r="P27" s="1" t="b">
        <v>0</v>
      </c>
    </row>
    <row r="28" spans="1:16">
      <c r="A28" s="1" t="s">
        <v>131</v>
      </c>
      <c r="B28" s="2" t="s">
        <v>136</v>
      </c>
      <c r="C28" s="1" t="s">
        <v>142</v>
      </c>
      <c r="D28" s="1">
        <v>123456</v>
      </c>
      <c r="E28" s="1">
        <v>8765478685</v>
      </c>
      <c r="F28" s="1" t="s">
        <v>145</v>
      </c>
      <c r="G28" s="1" t="s">
        <v>139</v>
      </c>
      <c r="H28" s="3" t="e">
        <f t="shared" si="2"/>
        <v>#VALUE!</v>
      </c>
      <c r="I28" s="1" t="s">
        <v>17</v>
      </c>
      <c r="J28" s="1">
        <v>20000</v>
      </c>
      <c r="M28" s="1" t="s">
        <v>128</v>
      </c>
      <c r="N28" s="3" t="e">
        <f t="shared" si="1"/>
        <v>#VALUE!</v>
      </c>
      <c r="P28" s="1" t="b">
        <v>0</v>
      </c>
    </row>
    <row r="29" spans="1:16">
      <c r="A29" s="1" t="s">
        <v>132</v>
      </c>
      <c r="B29" s="2" t="s">
        <v>137</v>
      </c>
      <c r="C29" s="1" t="s">
        <v>143</v>
      </c>
      <c r="D29" s="1">
        <v>123456</v>
      </c>
      <c r="E29" s="1">
        <v>8984587588</v>
      </c>
      <c r="F29" s="1" t="s">
        <v>145</v>
      </c>
      <c r="G29" s="1" t="s">
        <v>139</v>
      </c>
      <c r="H29" s="3" t="e">
        <f t="shared" si="2"/>
        <v>#VALUE!</v>
      </c>
      <c r="I29" s="1" t="s">
        <v>17</v>
      </c>
      <c r="J29" s="1">
        <v>20000</v>
      </c>
      <c r="M29" s="1" t="s">
        <v>128</v>
      </c>
      <c r="N29" s="3" t="e">
        <f t="shared" si="1"/>
        <v>#VALUE!</v>
      </c>
      <c r="P29" s="1" t="b">
        <v>0</v>
      </c>
    </row>
    <row r="30" spans="1:16">
      <c r="A30" s="1" t="s">
        <v>133</v>
      </c>
      <c r="B30" s="2" t="s">
        <v>138</v>
      </c>
      <c r="C30" s="1" t="s">
        <v>144</v>
      </c>
      <c r="D30" s="1">
        <v>123456</v>
      </c>
      <c r="E30" s="1">
        <v>9788544654</v>
      </c>
      <c r="F30" s="1" t="s">
        <v>146</v>
      </c>
      <c r="G30" s="1" t="s">
        <v>139</v>
      </c>
      <c r="H30" s="3" t="e">
        <f t="shared" si="2"/>
        <v>#VALUE!</v>
      </c>
      <c r="I30" s="1" t="s">
        <v>17</v>
      </c>
      <c r="J30" s="1">
        <v>55000</v>
      </c>
      <c r="M30" s="1" t="s">
        <v>128</v>
      </c>
      <c r="N30" s="3" t="e">
        <f>DATEVALUE(9/25/1992)</f>
        <v>#VALUE!</v>
      </c>
      <c r="P30" s="1" t="b">
        <v>0</v>
      </c>
    </row>
    <row r="31" spans="1:16">
      <c r="A31" s="1" t="s">
        <v>147</v>
      </c>
      <c r="B31" s="2" t="s">
        <v>148</v>
      </c>
      <c r="C31" s="1" t="s">
        <v>149</v>
      </c>
      <c r="D31" s="2" t="s">
        <v>45</v>
      </c>
      <c r="E31" s="1">
        <v>9756484554</v>
      </c>
      <c r="F31" s="1" t="s">
        <v>46</v>
      </c>
      <c r="G31" s="1" t="s">
        <v>47</v>
      </c>
      <c r="H31" s="3"/>
      <c r="I31" s="1" t="s">
        <v>153</v>
      </c>
      <c r="N31" s="3"/>
      <c r="P31" s="1" t="b">
        <v>0</v>
      </c>
    </row>
    <row r="32" spans="1:16">
      <c r="A32" s="1" t="s">
        <v>150</v>
      </c>
      <c r="B32" s="2" t="s">
        <v>152</v>
      </c>
      <c r="C32" s="1" t="s">
        <v>151</v>
      </c>
      <c r="D32" s="1">
        <v>123456</v>
      </c>
      <c r="E32" s="1">
        <v>9417984544</v>
      </c>
      <c r="F32" s="1" t="s">
        <v>40</v>
      </c>
      <c r="G32" s="1" t="s">
        <v>85</v>
      </c>
      <c r="H32" s="3" t="e">
        <f>DATEVALUE(6/29/2022)</f>
        <v>#VALUE!</v>
      </c>
      <c r="I32" s="1" t="s">
        <v>17</v>
      </c>
      <c r="J32" s="1">
        <v>12000</v>
      </c>
      <c r="M32" s="1" t="s">
        <v>154</v>
      </c>
      <c r="N32" s="3" t="e">
        <f>DATEVALUE(10/1/1997)</f>
        <v>#VALUE!</v>
      </c>
      <c r="P32" s="1" t="b">
        <v>0</v>
      </c>
    </row>
    <row r="33" spans="1:16">
      <c r="A33" s="1" t="s">
        <v>155</v>
      </c>
      <c r="B33" s="2" t="s">
        <v>160</v>
      </c>
      <c r="C33" s="1" t="s">
        <v>157</v>
      </c>
      <c r="D33" s="1">
        <v>123456</v>
      </c>
      <c r="E33" s="1">
        <v>9878583888</v>
      </c>
      <c r="F33" s="1" t="s">
        <v>145</v>
      </c>
      <c r="G33" s="1" t="s">
        <v>139</v>
      </c>
      <c r="H33" s="3" t="e">
        <f t="shared" si="2"/>
        <v>#VALUE!</v>
      </c>
      <c r="I33" s="1" t="s">
        <v>17</v>
      </c>
      <c r="J33" s="1">
        <v>20000</v>
      </c>
      <c r="M33" s="1" t="s">
        <v>128</v>
      </c>
      <c r="N33" s="3" t="e">
        <f>DATEVALUE(5/15/1998)</f>
        <v>#VALUE!</v>
      </c>
      <c r="P33" s="1" t="b">
        <v>0</v>
      </c>
    </row>
    <row r="34" spans="1:16">
      <c r="A34" s="1" t="s">
        <v>156</v>
      </c>
      <c r="B34" s="2" t="s">
        <v>159</v>
      </c>
      <c r="C34" s="1" t="s">
        <v>158</v>
      </c>
      <c r="D34" s="1">
        <v>123456</v>
      </c>
      <c r="E34" s="1">
        <v>8786782456</v>
      </c>
      <c r="F34" s="1" t="s">
        <v>145</v>
      </c>
      <c r="G34" s="1" t="s">
        <v>139</v>
      </c>
      <c r="H34" s="3" t="e">
        <f t="shared" si="2"/>
        <v>#VALUE!</v>
      </c>
      <c r="I34" s="1" t="s">
        <v>17</v>
      </c>
      <c r="J34" s="1">
        <v>25000</v>
      </c>
      <c r="M34" s="1" t="s">
        <v>128</v>
      </c>
      <c r="N34" s="3" t="e">
        <f>DATEVALUE(5/5/1995)</f>
        <v>#VALUE!</v>
      </c>
      <c r="P34" s="1" t="b">
        <v>0</v>
      </c>
    </row>
    <row r="35" spans="1:16" ht="15.75">
      <c r="A35" s="1" t="s">
        <v>161</v>
      </c>
      <c r="B35" s="4" t="s">
        <v>162</v>
      </c>
      <c r="C35" s="1" t="s">
        <v>163</v>
      </c>
      <c r="D35" s="1">
        <v>123456</v>
      </c>
      <c r="E35" s="1">
        <v>9890454598</v>
      </c>
      <c r="F35" s="1" t="s">
        <v>86</v>
      </c>
      <c r="G35" s="1" t="s">
        <v>87</v>
      </c>
      <c r="H35" s="1" t="e">
        <v>#VALUE!</v>
      </c>
      <c r="I35" s="1" t="s">
        <v>17</v>
      </c>
      <c r="J35" s="1">
        <v>14000</v>
      </c>
      <c r="M35" s="1" t="s">
        <v>164</v>
      </c>
      <c r="N35" s="1" t="e">
        <v>#VALUE!</v>
      </c>
      <c r="P35" s="1" t="b">
        <v>0</v>
      </c>
    </row>
    <row r="36" spans="1:16">
      <c r="B36" s="2"/>
      <c r="H36" s="3"/>
    </row>
    <row r="37" spans="1:16">
      <c r="B37" s="2"/>
      <c r="H37" s="3"/>
    </row>
    <row r="38" spans="1:16">
      <c r="B38" s="2"/>
      <c r="H38" s="3"/>
    </row>
    <row r="39" spans="1:16">
      <c r="B39" s="2"/>
      <c r="H39" s="3"/>
    </row>
    <row r="40" spans="1:16">
      <c r="B40" s="2"/>
      <c r="H40" s="3"/>
    </row>
    <row r="41" spans="1:16">
      <c r="B41" s="2"/>
      <c r="H41" s="3"/>
    </row>
    <row r="42" spans="1:16">
      <c r="B42" s="2"/>
      <c r="H42" s="3"/>
    </row>
    <row r="43" spans="1:16">
      <c r="B43" s="2"/>
      <c r="H43" s="3"/>
    </row>
    <row r="44" spans="1:16">
      <c r="B44" s="2"/>
      <c r="H44" s="3"/>
    </row>
    <row r="45" spans="1:16">
      <c r="B45" s="2"/>
      <c r="H45" s="3"/>
    </row>
    <row r="46" spans="1:16">
      <c r="B46" s="2"/>
      <c r="H46" s="3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D7" r:id="rId7"/>
    <hyperlink ref="B8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9" r:id="rId25"/>
    <hyperlink ref="B26" r:id="rId26"/>
    <hyperlink ref="B27" r:id="rId27"/>
    <hyperlink ref="B28" r:id="rId28"/>
    <hyperlink ref="B29" r:id="rId29"/>
    <hyperlink ref="B27:B30" r:id="rId30" display="kawandeepkaur.ameotech@gmail.com"/>
    <hyperlink ref="B30" r:id="rId31"/>
    <hyperlink ref="B31" r:id="rId32"/>
    <hyperlink ref="D31" r:id="rId33"/>
    <hyperlink ref="B32" r:id="rId34"/>
    <hyperlink ref="B33" r:id="rId35"/>
    <hyperlink ref="B34" r:id="rId36"/>
    <hyperlink ref="B35" r:id="rId37"/>
  </hyperlinks>
  <pageMargins left="0.7" right="0.7" top="0.75" bottom="0.75" header="0.3" footer="0.3"/>
  <pageSetup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abcde</cp:lastModifiedBy>
  <dcterms:created xsi:type="dcterms:W3CDTF">2022-11-28T10:53:28Z</dcterms:created>
  <dcterms:modified xsi:type="dcterms:W3CDTF">2023-01-19T09:59:18Z</dcterms:modified>
</cp:coreProperties>
</file>