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ddhimaniktalia/Downloads/"/>
    </mc:Choice>
  </mc:AlternateContent>
  <xr:revisionPtr revIDLastSave="0" documentId="13_ncr:1_{7847C293-121C-264C-A6DC-3C31821AAB61}" xr6:coauthVersionLast="47" xr6:coauthVersionMax="47" xr10:uidLastSave="{00000000-0000-0000-0000-000000000000}"/>
  <bookViews>
    <workbookView xWindow="16580" yWindow="0" windowWidth="12220" windowHeight="18000" xr2:uid="{00000000-000D-0000-FFFF-FFFF00000000}"/>
  </bookViews>
  <sheets>
    <sheet name="Documentation" sheetId="13" r:id="rId1"/>
    <sheet name="Sales Projections" sheetId="14" r:id="rId2"/>
    <sheet name="Cost Estimates" sheetId="16" r:id="rId3"/>
    <sheet name="Profit Projections" sheetId="1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5" l="1"/>
  <c r="H15" i="15" s="1"/>
  <c r="H16" i="15" s="1"/>
  <c r="H17" i="15" s="1"/>
  <c r="B14" i="15"/>
  <c r="B15" i="15" s="1"/>
  <c r="B16" i="15" s="1"/>
  <c r="B17" i="15" s="1"/>
  <c r="C13" i="15"/>
  <c r="C14" i="15" s="1"/>
  <c r="C15" i="15" s="1"/>
  <c r="C16" i="15" s="1"/>
  <c r="C17" i="15" s="1"/>
  <c r="D13" i="15"/>
  <c r="D14" i="15" s="1"/>
  <c r="D15" i="15" s="1"/>
  <c r="D16" i="15" s="1"/>
  <c r="D17" i="15" s="1"/>
  <c r="E13" i="15"/>
  <c r="E14" i="15" s="1"/>
  <c r="E15" i="15" s="1"/>
  <c r="E16" i="15" s="1"/>
  <c r="E17" i="15" s="1"/>
  <c r="F13" i="15"/>
  <c r="F14" i="15" s="1"/>
  <c r="F15" i="15" s="1"/>
  <c r="F16" i="15" s="1"/>
  <c r="F17" i="15" s="1"/>
  <c r="G13" i="15"/>
  <c r="G14" i="15" s="1"/>
  <c r="G15" i="15" s="1"/>
  <c r="G16" i="15" s="1"/>
  <c r="G17" i="15" s="1"/>
  <c r="H13" i="15"/>
  <c r="B13" i="15"/>
  <c r="H5" i="15"/>
  <c r="H7" i="15" s="1"/>
  <c r="E13" i="16"/>
  <c r="B13" i="16"/>
  <c r="D11" i="16"/>
  <c r="A11" i="16"/>
  <c r="D10" i="16"/>
  <c r="A10" i="16"/>
  <c r="D9" i="16"/>
  <c r="A9" i="16"/>
  <c r="C8" i="14"/>
  <c r="C9" i="14" s="1"/>
  <c r="C10" i="14" s="1"/>
  <c r="C11" i="14" s="1"/>
  <c r="D8" i="14"/>
  <c r="D9" i="14" s="1"/>
  <c r="D10" i="14" s="1"/>
  <c r="D11" i="14" s="1"/>
  <c r="E8" i="14"/>
  <c r="E9" i="14" s="1"/>
  <c r="E10" i="14" s="1"/>
  <c r="E11" i="14" s="1"/>
  <c r="F8" i="14"/>
  <c r="F9" i="14" s="1"/>
  <c r="F10" i="14" s="1"/>
  <c r="F11" i="14" s="1"/>
  <c r="G8" i="14"/>
  <c r="G9" i="14" s="1"/>
  <c r="G10" i="14" s="1"/>
  <c r="G11" i="14" s="1"/>
  <c r="H8" i="14"/>
  <c r="H9" i="14" s="1"/>
  <c r="H10" i="14" s="1"/>
  <c r="H11" i="14" s="1"/>
  <c r="B9" i="14" l="1"/>
  <c r="B10" i="14" s="1"/>
  <c r="B11" i="14" s="1"/>
  <c r="B8" i="14"/>
</calcChain>
</file>

<file path=xl/sharedStrings.xml><?xml version="1.0" encoding="utf-8"?>
<sst xmlns="http://schemas.openxmlformats.org/spreadsheetml/2006/main" count="40" uniqueCount="32">
  <si>
    <t>Author:</t>
  </si>
  <si>
    <t>Jaswanth Reddy Lanka</t>
  </si>
  <si>
    <t>Note: Do not edit this sheet. If your name does not appear in cell B6, please download a new copy of the file from the SAM website.</t>
  </si>
  <si>
    <t>Scrub Jay Peripherals</t>
  </si>
  <si>
    <t>Profit Projections</t>
  </si>
  <si>
    <t>Year-over-year growth estimate</t>
  </si>
  <si>
    <t>Yearly Sales Projections (units)</t>
  </si>
  <si>
    <t>Sales Projections</t>
  </si>
  <si>
    <t>Sales price</t>
  </si>
  <si>
    <t>Shipping cost</t>
  </si>
  <si>
    <t>Current date</t>
  </si>
  <si>
    <t>Launch</t>
  </si>
  <si>
    <t>Factory work days to market</t>
  </si>
  <si>
    <t>Manufacturing cost</t>
  </si>
  <si>
    <t>Gross Profit From Sales Projections</t>
  </si>
  <si>
    <t>Timeline</t>
  </si>
  <si>
    <t>Cost Estimates</t>
  </si>
  <si>
    <t>Manufacturing Cost Per Unit</t>
  </si>
  <si>
    <t>Shipping Cost Per Unit</t>
  </si>
  <si>
    <t>Vendor 1</t>
  </si>
  <si>
    <t>Shipper 1</t>
  </si>
  <si>
    <t>Vendor 2</t>
  </si>
  <si>
    <t>Shipper 2</t>
  </si>
  <si>
    <t>Vendor 3</t>
  </si>
  <si>
    <t>Shipper 3</t>
  </si>
  <si>
    <t>Average</t>
  </si>
  <si>
    <t>Maximum</t>
  </si>
  <si>
    <t>Minimum</t>
  </si>
  <si>
    <t>Manufacturing candidate</t>
  </si>
  <si>
    <t>Shipping candidate</t>
  </si>
  <si>
    <t>2021 sales units</t>
  </si>
  <si>
    <t>PERFORM CALCULATIONS WITH FORMULAS AND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</si>
</sst>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&quot;$&quot;* #,##0_-;\-&quot;$&quot;* #,##0_-;_-&quot;$&quot;* &quot;-&quot;??_-;_-@_-"/>
    <numFmt numFmtId="167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entury Gothic"/>
      <family val="2"/>
    </font>
    <font>
      <sz val="11"/>
      <color rgb="FF000000"/>
      <name val="Century Gothic"/>
      <family val="2"/>
    </font>
    <font>
      <sz val="28"/>
      <color rgb="FF0070C0"/>
      <name val="Century Gothic"/>
      <family val="2"/>
    </font>
    <font>
      <sz val="10"/>
      <color rgb="FF0070C0"/>
      <name val="Century Gothic"/>
      <family val="2"/>
    </font>
    <font>
      <i/>
      <sz val="10"/>
      <color rgb="FFCC6600"/>
      <name val="Century Gothic"/>
      <family val="2"/>
    </font>
    <font>
      <i/>
      <sz val="10"/>
      <name val="Century Gothic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Century Gothic"/>
      <family val="2"/>
    </font>
    <font>
      <sz val="11"/>
      <color rgb="FF4B4C4C"/>
      <name val="Century Gothic"/>
      <family val="2"/>
    </font>
    <font>
      <b/>
      <sz val="16"/>
      <color theme="0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1" fillId="0" borderId="0"/>
    <xf numFmtId="0" fontId="3" fillId="2" borderId="0">
      <alignment vertical="top" wrapText="1"/>
    </xf>
    <xf numFmtId="0" fontId="4" fillId="2" borderId="0">
      <alignment vertical="top" wrapText="1"/>
    </xf>
    <xf numFmtId="0" fontId="3" fillId="2" borderId="0">
      <alignment vertical="top" wrapText="1"/>
    </xf>
    <xf numFmtId="0" fontId="8" fillId="4" borderId="1" applyNumberFormat="0" applyProtection="0">
      <alignment horizontal="center" vertical="center"/>
    </xf>
    <xf numFmtId="0" fontId="9" fillId="5" borderId="2" applyNumberFormat="0" applyProtection="0">
      <alignment horizontal="center" vertical="center"/>
    </xf>
    <xf numFmtId="0" fontId="10" fillId="5" borderId="1" applyNumberFormat="0" applyProtection="0">
      <alignment horizontal="center" vertical="center"/>
    </xf>
    <xf numFmtId="0" fontId="11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</cellStyleXfs>
  <cellXfs count="45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0" fontId="2" fillId="2" borderId="3" xfId="1" applyFont="1" applyFill="1" applyBorder="1" applyAlignment="1">
      <alignment horizontal="left"/>
    </xf>
    <xf numFmtId="0" fontId="5" fillId="2" borderId="3" xfId="1" applyFont="1" applyFill="1" applyBorder="1" applyAlignment="1">
      <alignment horizontal="left" wrapText="1"/>
    </xf>
    <xf numFmtId="0" fontId="6" fillId="3" borderId="4" xfId="1" applyFont="1" applyFill="1" applyBorder="1" applyAlignment="1">
      <alignment horizontal="left"/>
    </xf>
    <xf numFmtId="9" fontId="0" fillId="0" borderId="0" xfId="0" applyNumberFormat="1"/>
    <xf numFmtId="1" fontId="0" fillId="0" borderId="0" xfId="0" applyNumberFormat="1"/>
    <xf numFmtId="1" fontId="12" fillId="11" borderId="0" xfId="12" applyNumberFormat="1"/>
    <xf numFmtId="0" fontId="12" fillId="11" borderId="0" xfId="12"/>
    <xf numFmtId="9" fontId="14" fillId="0" borderId="0" xfId="0" applyNumberFormat="1" applyFont="1"/>
    <xf numFmtId="0" fontId="14" fillId="13" borderId="0" xfId="14" applyFont="1"/>
    <xf numFmtId="0" fontId="11" fillId="7" borderId="0" xfId="8" applyAlignment="1"/>
    <xf numFmtId="164" fontId="12" fillId="11" borderId="0" xfId="12" applyNumberFormat="1" applyAlignment="1"/>
    <xf numFmtId="164" fontId="12" fillId="11" borderId="0" xfId="12" applyNumberFormat="1"/>
    <xf numFmtId="14" fontId="12" fillId="14" borderId="7" xfId="15" applyNumberFormat="1" applyBorder="1"/>
    <xf numFmtId="1" fontId="12" fillId="14" borderId="7" xfId="15" applyNumberFormat="1" applyBorder="1"/>
    <xf numFmtId="166" fontId="12" fillId="11" borderId="0" xfId="12" applyNumberFormat="1"/>
    <xf numFmtId="0" fontId="13" fillId="6" borderId="0" xfId="0" applyFont="1" applyFill="1" applyAlignment="1">
      <alignment horizontal="left"/>
    </xf>
    <xf numFmtId="0" fontId="18" fillId="0" borderId="0" xfId="0" applyFont="1"/>
    <xf numFmtId="164" fontId="12" fillId="14" borderId="7" xfId="15" applyNumberFormat="1" applyBorder="1"/>
    <xf numFmtId="0" fontId="22" fillId="0" borderId="0" xfId="0" applyFont="1" applyAlignment="1">
      <alignment wrapText="1"/>
    </xf>
    <xf numFmtId="0" fontId="0" fillId="0" borderId="0" xfId="0" applyAlignment="1">
      <alignment vertical="center"/>
    </xf>
    <xf numFmtId="167" fontId="12" fillId="11" borderId="0" xfId="17" applyNumberFormat="1" applyFill="1"/>
    <xf numFmtId="0" fontId="2" fillId="0" borderId="0" xfId="1" applyFont="1" applyAlignment="1">
      <alignment vertical="center"/>
    </xf>
    <xf numFmtId="0" fontId="12" fillId="0" borderId="0" xfId="18"/>
    <xf numFmtId="0" fontId="2" fillId="2" borderId="0" xfId="1" applyFont="1" applyFill="1" applyAlignment="1">
      <alignment horizontal="left"/>
    </xf>
    <xf numFmtId="0" fontId="4" fillId="2" borderId="0" xfId="3" applyAlignment="1">
      <alignment horizontal="left" vertical="top" wrapText="1"/>
    </xf>
    <xf numFmtId="0" fontId="16" fillId="2" borderId="0" xfId="4" applyFont="1" applyAlignment="1">
      <alignment horizontal="left" vertical="top" wrapText="1"/>
    </xf>
    <xf numFmtId="0" fontId="2" fillId="2" borderId="0" xfId="1" applyFont="1" applyFill="1" applyAlignment="1">
      <alignment horizontal="right"/>
    </xf>
    <xf numFmtId="0" fontId="7" fillId="2" borderId="0" xfId="1" applyFont="1" applyFill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2" borderId="6" xfId="1" applyFont="1" applyFill="1" applyBorder="1" applyAlignment="1">
      <alignment horizontal="center" vertical="center" wrapText="1"/>
    </xf>
    <xf numFmtId="0" fontId="15" fillId="0" borderId="0" xfId="1" applyFont="1" applyAlignment="1">
      <alignment horizontal="left" vertical="center" indent="7"/>
    </xf>
    <xf numFmtId="0" fontId="15" fillId="0" borderId="3" xfId="1" applyFont="1" applyBorder="1" applyAlignment="1">
      <alignment horizontal="left" vertical="center" indent="7"/>
    </xf>
    <xf numFmtId="0" fontId="20" fillId="8" borderId="0" xfId="9" applyFont="1" applyAlignment="1">
      <alignment horizontal="center"/>
    </xf>
    <xf numFmtId="0" fontId="19" fillId="10" borderId="0" xfId="11" applyFont="1" applyAlignment="1">
      <alignment horizontal="center"/>
    </xf>
    <xf numFmtId="0" fontId="17" fillId="7" borderId="0" xfId="8" applyFont="1" applyAlignment="1">
      <alignment horizontal="center"/>
    </xf>
    <xf numFmtId="0" fontId="18" fillId="0" borderId="0" xfId="0" applyFont="1" applyAlignment="1">
      <alignment horizontal="center"/>
    </xf>
    <xf numFmtId="0" fontId="19" fillId="10" borderId="0" xfId="11" applyFont="1" applyAlignment="1">
      <alignment horizontal="center" wrapText="1"/>
    </xf>
    <xf numFmtId="0" fontId="20" fillId="12" borderId="0" xfId="13" applyFont="1" applyAlignment="1">
      <alignment horizontal="center"/>
    </xf>
    <xf numFmtId="0" fontId="21" fillId="9" borderId="0" xfId="10" applyFont="1" applyAlignment="1">
      <alignment horizontal="center"/>
    </xf>
    <xf numFmtId="0" fontId="13" fillId="6" borderId="0" xfId="0" applyFont="1" applyFill="1" applyAlignment="1">
      <alignment horizontal="left"/>
    </xf>
    <xf numFmtId="164" fontId="12" fillId="14" borderId="7" xfId="15" applyNumberFormat="1" applyFont="1" applyBorder="1"/>
  </cellXfs>
  <cellStyles count="19">
    <cellStyle name="20% - Accent1" xfId="9" builtinId="30"/>
    <cellStyle name="20% - Accent3" xfId="12" builtinId="38"/>
    <cellStyle name="20% - Accent4" xfId="15" builtinId="42"/>
    <cellStyle name="40% - Accent1" xfId="10" builtinId="31"/>
    <cellStyle name="40% - Accent3" xfId="13" builtinId="39"/>
    <cellStyle name="60% - Accent1" xfId="11" builtinId="32"/>
    <cellStyle name="60% - Accent3" xfId="14" builtinId="40"/>
    <cellStyle name="Accent1" xfId="8" builtinId="29"/>
    <cellStyle name="Calculation" xfId="7" builtinId="22" customBuiltin="1"/>
    <cellStyle name="Comma" xfId="17" builtinId="3"/>
    <cellStyle name="Input" xfId="5" builtinId="20" customBuiltin="1"/>
    <cellStyle name="Normal" xfId="0" builtinId="0"/>
    <cellStyle name="Normal 2" xfId="16" xr:uid="{00000000-0005-0000-0000-00000C000000}"/>
    <cellStyle name="Normal 2 2" xfId="1" xr:uid="{00000000-0005-0000-0000-00000D000000}"/>
    <cellStyle name="Normal 3" xfId="18" xr:uid="{8FDC2395-BDFB-4173-AF48-7E5DD6BC9E27}"/>
    <cellStyle name="Output" xfId="6" builtinId="21" customBuiltin="1"/>
    <cellStyle name="Project Header" xfId="2" xr:uid="{00000000-0005-0000-0000-00000F000000}"/>
    <cellStyle name="Student Name" xfId="3" xr:uid="{00000000-0005-0000-0000-000010000000}"/>
    <cellStyle name="Submission" xfId="4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3841648</xdr:colOff>
      <xdr:row>0</xdr:row>
      <xdr:rowOff>0</xdr:rowOff>
    </xdr:from>
    <xdr:to>
      <xdr:col>3</xdr:col>
      <xdr:colOff>0</xdr:colOff>
      <xdr:row>1</xdr:row>
      <xdr:rowOff>0</xdr:rowOff>
    </xdr:to>
    <xdr:pic>
      <xdr:nvPicPr>
        <xdr:cNvPr id="2" name="Picture 1" descr="SAM logo" title="SAM logo">
          <a:extLst>
            <a:ext uri="{FF2B5EF4-FFF2-40B4-BE49-F238E27FC236}">
              <a16:creationId xmlns:a16="http://schemas.microsoft.com/office/drawing/2014/main" id="{17B0E5AA-749C-4BCB-A3CE-629EAE9FB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2673" y="0"/>
          <a:ext cx="1787627" cy="4095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3</xdr:col>
      <xdr:colOff>0</xdr:colOff>
      <xdr:row>1</xdr:row>
      <xdr:rowOff>30480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2251EBD6-5C6B-4A9C-B3C6-9D71929A4F0F}"/>
            </a:ext>
          </a:extLst>
        </xdr:cNvPr>
        <xdr:cNvGrpSpPr>
          <a:grpSpLocks noChangeAspect="1"/>
        </xdr:cNvGrpSpPr>
      </xdr:nvGrpSpPr>
      <xdr:grpSpPr>
        <a:xfrm>
          <a:off x="0" y="0"/>
          <a:ext cx="7086600" cy="436880"/>
          <a:chOff x="6987540" y="0"/>
          <a:chExt cx="6377940" cy="514244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BD1AE132-18EE-499E-8CFE-8B6F267AB5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987540" y="0"/>
            <a:ext cx="6377940" cy="514244"/>
          </a:xfrm>
          <a:prstGeom prst="rect">
            <a:avLst/>
          </a:prstGeom>
        </xdr:spPr>
      </xdr:pic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16AAB148-E576-45D3-8889-F502812DB6A0}"/>
              </a:ext>
            </a:extLst>
          </xdr:cNvPr>
          <xdr:cNvSpPr/>
        </xdr:nvSpPr>
        <xdr:spPr>
          <a:xfrm>
            <a:off x="7048500" y="0"/>
            <a:ext cx="5280660" cy="46482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l"/>
            <a:r>
              <a:rPr lang="en-US" sz="1000" b="0">
                <a:latin typeface="Century Gothic" panose="020B0502020202020204" pitchFamily="34" charset="0"/>
              </a:rPr>
              <a:t>New Perspectives Excel 365/2021 | Module 3: SAM Project 1a</a:t>
            </a:r>
            <a:endParaRPr lang="en-US" sz="1000">
              <a:latin typeface="Century Gothic" panose="020B0502020202020204" pitchFamily="34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zoomScaleNormal="100" workbookViewId="0">
      <selection activeCell="B6" sqref="B6"/>
    </sheetView>
  </sheetViews>
  <sheetFormatPr baseColWidth="10" defaultColWidth="8.83203125" defaultRowHeight="13" x14ac:dyDescent="0.15"/>
  <cols>
    <col min="1" max="1" width="8.6640625" style="1" customWidth="1"/>
    <col min="2" max="2" width="80.6640625" style="1" customWidth="1"/>
    <col min="3" max="3" width="3.6640625" style="1" customWidth="1"/>
    <col min="4" max="16384" width="8.83203125" style="1"/>
  </cols>
  <sheetData>
    <row r="1" spans="1:3" ht="32.25" customHeight="1" x14ac:dyDescent="0.15">
      <c r="A1" s="34"/>
      <c r="B1" s="34"/>
      <c r="C1" s="35"/>
    </row>
    <row r="2" spans="1:3" ht="5" customHeight="1" x14ac:dyDescent="0.2">
      <c r="A2" s="24"/>
      <c r="B2" s="25"/>
      <c r="C2" s="3"/>
    </row>
    <row r="3" spans="1:3" s="2" customFormat="1" ht="36" x14ac:dyDescent="0.15">
      <c r="A3" s="26"/>
      <c r="B3" s="27" t="s">
        <v>3</v>
      </c>
      <c r="C3" s="4"/>
    </row>
    <row r="4" spans="1:3" ht="15" x14ac:dyDescent="0.15">
      <c r="A4" s="26"/>
      <c r="B4" s="28" t="s">
        <v>31</v>
      </c>
      <c r="C4" s="3"/>
    </row>
    <row r="5" spans="1:3" ht="15.75" customHeight="1" x14ac:dyDescent="0.15">
      <c r="A5" s="26"/>
      <c r="B5" s="26"/>
      <c r="C5" s="3"/>
    </row>
    <row r="6" spans="1:3" x14ac:dyDescent="0.15">
      <c r="A6" s="29" t="s">
        <v>0</v>
      </c>
      <c r="B6" s="5" t="s">
        <v>1</v>
      </c>
      <c r="C6" s="3"/>
    </row>
    <row r="7" spans="1:3" x14ac:dyDescent="0.15">
      <c r="A7" s="26"/>
      <c r="B7" s="26"/>
      <c r="C7" s="3"/>
    </row>
    <row r="8" spans="1:3" x14ac:dyDescent="0.15">
      <c r="A8" s="30" t="s">
        <v>2</v>
      </c>
      <c r="B8" s="30"/>
      <c r="C8" s="31"/>
    </row>
    <row r="9" spans="1:3" x14ac:dyDescent="0.15">
      <c r="A9" s="30"/>
      <c r="B9" s="30"/>
      <c r="C9" s="31"/>
    </row>
    <row r="10" spans="1:3" ht="14" thickBot="1" x14ac:dyDescent="0.2">
      <c r="A10" s="32"/>
      <c r="B10" s="32"/>
      <c r="C10" s="33"/>
    </row>
    <row r="11" spans="1:3" ht="14" thickTop="1" x14ac:dyDescent="0.15"/>
  </sheetData>
  <mergeCells count="2">
    <mergeCell ref="A8:C10"/>
    <mergeCell ref="A1:C1"/>
  </mergeCells>
  <dataValidations count="2">
    <dataValidation allowBlank="1" showInputMessage="1" showErrorMessage="1" error="                                                                " sqref="J3" xr:uid="{00000000-0002-0000-0000-000000000000}"/>
    <dataValidation allowBlank="1" error="pavI8MeUFtEyxX2I4tky76e4dbe3-5ada-4a37-b7c0-20c57d006462" sqref="A1:C2 A3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"/>
  <sheetViews>
    <sheetView workbookViewId="0">
      <selection activeCell="G13" sqref="G13"/>
    </sheetView>
  </sheetViews>
  <sheetFormatPr baseColWidth="10" defaultColWidth="8.83203125" defaultRowHeight="15" x14ac:dyDescent="0.2"/>
  <cols>
    <col min="1" max="1" width="15.1640625" customWidth="1"/>
  </cols>
  <sheetData>
    <row r="1" spans="1:13" ht="21" x14ac:dyDescent="0.25">
      <c r="A1" s="38" t="s">
        <v>3</v>
      </c>
      <c r="B1" s="38"/>
      <c r="C1" s="38"/>
      <c r="D1" s="38"/>
      <c r="E1" s="38"/>
      <c r="F1" s="38"/>
      <c r="G1" s="38"/>
      <c r="H1" s="38"/>
    </row>
    <row r="2" spans="1:13" ht="19" x14ac:dyDescent="0.25">
      <c r="A2" s="39" t="s">
        <v>7</v>
      </c>
      <c r="B2" s="39"/>
      <c r="C2" s="39"/>
      <c r="D2" s="39"/>
      <c r="E2" s="39"/>
      <c r="F2" s="39"/>
      <c r="G2" s="39"/>
      <c r="H2" s="39"/>
      <c r="I2" s="19"/>
      <c r="J2" s="19"/>
      <c r="K2" s="19"/>
      <c r="L2" s="19"/>
      <c r="M2" s="19"/>
    </row>
    <row r="4" spans="1:13" ht="19" x14ac:dyDescent="0.25">
      <c r="B4" s="37" t="s">
        <v>6</v>
      </c>
      <c r="C4" s="37"/>
      <c r="D4" s="37"/>
      <c r="E4" s="37"/>
      <c r="F4" s="37"/>
      <c r="G4" s="37"/>
      <c r="H4" s="37"/>
    </row>
    <row r="5" spans="1:13" ht="16" x14ac:dyDescent="0.2">
      <c r="B5" s="36" t="s">
        <v>5</v>
      </c>
      <c r="C5" s="36"/>
      <c r="D5" s="36"/>
      <c r="E5" s="36"/>
      <c r="F5" s="36"/>
      <c r="G5" s="36"/>
      <c r="H5" s="36"/>
    </row>
    <row r="6" spans="1:13" x14ac:dyDescent="0.2">
      <c r="B6" s="10">
        <v>0.05</v>
      </c>
      <c r="C6" s="10">
        <v>0.1</v>
      </c>
      <c r="D6" s="10">
        <v>0.15</v>
      </c>
      <c r="E6" s="10">
        <v>0.2</v>
      </c>
      <c r="F6" s="10">
        <v>0.25</v>
      </c>
      <c r="G6" s="10">
        <v>0.3</v>
      </c>
      <c r="H6" s="10">
        <v>0.35</v>
      </c>
    </row>
    <row r="7" spans="1:13" x14ac:dyDescent="0.2">
      <c r="A7" s="11">
        <v>2024</v>
      </c>
      <c r="B7" s="8">
        <v>10000</v>
      </c>
      <c r="C7" s="9">
        <v>10000</v>
      </c>
      <c r="D7" s="9">
        <v>10000</v>
      </c>
      <c r="E7" s="9">
        <v>10000</v>
      </c>
      <c r="F7" s="9">
        <v>10000</v>
      </c>
      <c r="G7" s="9">
        <v>10000</v>
      </c>
      <c r="H7" s="9">
        <v>10000</v>
      </c>
    </row>
    <row r="8" spans="1:13" x14ac:dyDescent="0.2">
      <c r="A8" s="11">
        <v>2025</v>
      </c>
      <c r="B8" s="8">
        <f>(B7*B$6)+B7</f>
        <v>10500</v>
      </c>
      <c r="C8" s="8">
        <f t="shared" ref="C8:H11" si="0">(C7*C$6)+C7</f>
        <v>11000</v>
      </c>
      <c r="D8" s="8">
        <f t="shared" si="0"/>
        <v>11500</v>
      </c>
      <c r="E8" s="8">
        <f t="shared" si="0"/>
        <v>12000</v>
      </c>
      <c r="F8" s="8">
        <f t="shared" si="0"/>
        <v>12500</v>
      </c>
      <c r="G8" s="8">
        <f t="shared" si="0"/>
        <v>13000</v>
      </c>
      <c r="H8" s="8">
        <f t="shared" si="0"/>
        <v>13500</v>
      </c>
    </row>
    <row r="9" spans="1:13" x14ac:dyDescent="0.2">
      <c r="A9" s="11">
        <v>2026</v>
      </c>
      <c r="B9" s="8">
        <f t="shared" ref="B9:B11" si="1">(B8*B$6)+B8</f>
        <v>11025</v>
      </c>
      <c r="C9" s="8">
        <f t="shared" si="0"/>
        <v>12100</v>
      </c>
      <c r="D9" s="8">
        <f t="shared" si="0"/>
        <v>13225</v>
      </c>
      <c r="E9" s="8">
        <f t="shared" si="0"/>
        <v>14400</v>
      </c>
      <c r="F9" s="8">
        <f t="shared" si="0"/>
        <v>15625</v>
      </c>
      <c r="G9" s="8">
        <f t="shared" si="0"/>
        <v>16900</v>
      </c>
      <c r="H9" s="8">
        <f t="shared" si="0"/>
        <v>18225</v>
      </c>
    </row>
    <row r="10" spans="1:13" x14ac:dyDescent="0.2">
      <c r="A10" s="11">
        <v>2027</v>
      </c>
      <c r="B10" s="8">
        <f t="shared" si="1"/>
        <v>11576.25</v>
      </c>
      <c r="C10" s="8">
        <f t="shared" si="0"/>
        <v>13310</v>
      </c>
      <c r="D10" s="8">
        <f t="shared" si="0"/>
        <v>15208.75</v>
      </c>
      <c r="E10" s="8">
        <f t="shared" si="0"/>
        <v>17280</v>
      </c>
      <c r="F10" s="8">
        <f t="shared" si="0"/>
        <v>19531.25</v>
      </c>
      <c r="G10" s="8">
        <f t="shared" si="0"/>
        <v>21970</v>
      </c>
      <c r="H10" s="8">
        <f t="shared" si="0"/>
        <v>24603.75</v>
      </c>
    </row>
    <row r="11" spans="1:13" x14ac:dyDescent="0.2">
      <c r="A11" s="11">
        <v>2028</v>
      </c>
      <c r="B11" s="8">
        <f t="shared" si="1"/>
        <v>12155.0625</v>
      </c>
      <c r="C11" s="8">
        <f t="shared" si="0"/>
        <v>14641</v>
      </c>
      <c r="D11" s="8">
        <f t="shared" si="0"/>
        <v>17490.0625</v>
      </c>
      <c r="E11" s="8">
        <f t="shared" si="0"/>
        <v>20736</v>
      </c>
      <c r="F11" s="8">
        <f t="shared" si="0"/>
        <v>24414.0625</v>
      </c>
      <c r="G11" s="8">
        <f t="shared" si="0"/>
        <v>28561</v>
      </c>
      <c r="H11" s="8">
        <f t="shared" si="0"/>
        <v>33215.0625</v>
      </c>
    </row>
  </sheetData>
  <mergeCells count="4">
    <mergeCell ref="B5:H5"/>
    <mergeCell ref="B4:H4"/>
    <mergeCell ref="A1:H1"/>
    <mergeCell ref="A2:H2"/>
  </mergeCells>
  <dataValidations count="1">
    <dataValidation allowBlank="1" error="pavI8MeUFtEyxX2I4tky76e4dbe3-5ada-4a37-b7c0-20c57d006462" sqref="I1:M8 A1:H11" xr:uid="{00000000-0002-0000-0100-000000000000}"/>
  </dataValidations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"/>
  <sheetViews>
    <sheetView workbookViewId="0">
      <selection activeCell="B30" sqref="B30"/>
    </sheetView>
  </sheetViews>
  <sheetFormatPr baseColWidth="10" defaultColWidth="8.83203125" defaultRowHeight="15" x14ac:dyDescent="0.2"/>
  <cols>
    <col min="1" max="1" width="17.6640625" customWidth="1"/>
    <col min="2" max="2" width="18.1640625" customWidth="1"/>
    <col min="4" max="4" width="18" customWidth="1"/>
    <col min="5" max="5" width="15.83203125" customWidth="1"/>
  </cols>
  <sheetData>
    <row r="1" spans="1:13" ht="21" x14ac:dyDescent="0.25">
      <c r="A1" s="38" t="s">
        <v>3</v>
      </c>
      <c r="B1" s="38"/>
      <c r="C1" s="38"/>
      <c r="D1" s="38"/>
      <c r="E1" s="38"/>
    </row>
    <row r="2" spans="1:13" ht="19" x14ac:dyDescent="0.25">
      <c r="A2" s="39" t="s">
        <v>16</v>
      </c>
      <c r="B2" s="39"/>
      <c r="C2" s="39"/>
      <c r="D2" s="39"/>
      <c r="E2" s="39"/>
      <c r="F2" s="19"/>
      <c r="G2" s="19"/>
      <c r="H2" s="19"/>
      <c r="I2" s="19"/>
      <c r="J2" s="19"/>
      <c r="K2" s="19"/>
      <c r="L2" s="19"/>
      <c r="M2" s="19"/>
    </row>
    <row r="4" spans="1:13" ht="19" x14ac:dyDescent="0.25">
      <c r="A4" s="40" t="s">
        <v>17</v>
      </c>
      <c r="B4" s="40"/>
      <c r="D4" s="40" t="s">
        <v>18</v>
      </c>
      <c r="E4" s="40"/>
    </row>
    <row r="5" spans="1:13" x14ac:dyDescent="0.2">
      <c r="A5" s="14">
        <v>28.02</v>
      </c>
      <c r="B5" s="12" t="s">
        <v>19</v>
      </c>
      <c r="D5" s="14">
        <v>6.18</v>
      </c>
      <c r="E5" s="12" t="s">
        <v>20</v>
      </c>
    </row>
    <row r="6" spans="1:13" x14ac:dyDescent="0.2">
      <c r="A6" s="14">
        <v>26.8</v>
      </c>
      <c r="B6" s="12" t="s">
        <v>21</v>
      </c>
      <c r="D6" s="14">
        <v>6.22</v>
      </c>
      <c r="E6" s="12" t="s">
        <v>22</v>
      </c>
    </row>
    <row r="7" spans="1:13" x14ac:dyDescent="0.2">
      <c r="A7" s="14">
        <v>31.15</v>
      </c>
      <c r="B7" s="12" t="s">
        <v>23</v>
      </c>
      <c r="D7" s="14">
        <v>5.83</v>
      </c>
      <c r="E7" s="12" t="s">
        <v>24</v>
      </c>
    </row>
    <row r="9" spans="1:13" x14ac:dyDescent="0.2">
      <c r="A9" s="20">
        <f>AVERAGE(A5:A7)</f>
        <v>28.656666666666666</v>
      </c>
      <c r="B9" s="18" t="s">
        <v>25</v>
      </c>
      <c r="D9" s="20">
        <f>AVERAGE(D5:D7)</f>
        <v>6.0766666666666653</v>
      </c>
      <c r="E9" s="18" t="s">
        <v>25</v>
      </c>
    </row>
    <row r="10" spans="1:13" x14ac:dyDescent="0.2">
      <c r="A10" s="20">
        <f>MAX(A5:A7)</f>
        <v>31.15</v>
      </c>
      <c r="B10" s="18" t="s">
        <v>26</v>
      </c>
      <c r="D10" s="20">
        <f>MAX(D5:D7)</f>
        <v>6.22</v>
      </c>
      <c r="E10" s="18" t="s">
        <v>26</v>
      </c>
    </row>
    <row r="11" spans="1:13" x14ac:dyDescent="0.2">
      <c r="A11" s="44">
        <f>MIN(A5:A7)</f>
        <v>26.8</v>
      </c>
      <c r="B11" s="18" t="s">
        <v>27</v>
      </c>
      <c r="D11" s="44">
        <f>MIN(D5:D7)</f>
        <v>5.83</v>
      </c>
      <c r="E11" s="18" t="s">
        <v>27</v>
      </c>
    </row>
    <row r="13" spans="1:13" ht="34" x14ac:dyDescent="0.2">
      <c r="A13" s="21" t="s">
        <v>28</v>
      </c>
      <c r="B13" s="22" t="str">
        <f>VLOOKUP(A11, A5:B7, 2, FALSE)</f>
        <v>Vendor 2</v>
      </c>
      <c r="D13" s="21" t="s">
        <v>29</v>
      </c>
      <c r="E13" s="22" t="str">
        <f>VLOOKUP(D11, D5:E7, 2, FALSE)</f>
        <v>Shipper 3</v>
      </c>
    </row>
  </sheetData>
  <mergeCells count="4">
    <mergeCell ref="A1:E1"/>
    <mergeCell ref="A2:E2"/>
    <mergeCell ref="A4:B4"/>
    <mergeCell ref="D4:E4"/>
  </mergeCells>
  <dataValidations count="1">
    <dataValidation allowBlank="1" error="pavI8MeUFtEyxX2I4tky76e4dbe3-5ada-4a37-b7c0-20c57d006462" sqref="A1:M13" xr:uid="{00000000-0002-0000-0200-000000000000}"/>
  </dataValidations>
  <pageMargins left="0.7" right="0.7" top="0.75" bottom="0.75" header="0.3" footer="0.3"/>
  <pageSetup paperSize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8"/>
  <sheetViews>
    <sheetView workbookViewId="0">
      <selection activeCell="C25" sqref="C25"/>
    </sheetView>
  </sheetViews>
  <sheetFormatPr baseColWidth="10" defaultColWidth="8.83203125" defaultRowHeight="15" x14ac:dyDescent="0.2"/>
  <cols>
    <col min="1" max="1" width="18.5" customWidth="1"/>
    <col min="2" max="5" width="13.6640625" bestFit="1" customWidth="1"/>
    <col min="6" max="8" width="15.33203125" bestFit="1" customWidth="1"/>
    <col min="10" max="10" width="9.1640625" customWidth="1"/>
  </cols>
  <sheetData>
    <row r="1" spans="1:12" ht="21" x14ac:dyDescent="0.25">
      <c r="A1" s="38" t="s">
        <v>3</v>
      </c>
      <c r="B1" s="38"/>
      <c r="C1" s="38"/>
      <c r="D1" s="38"/>
      <c r="E1" s="38"/>
      <c r="F1" s="38"/>
      <c r="G1" s="38"/>
      <c r="H1" s="38"/>
    </row>
    <row r="2" spans="1:12" ht="19" x14ac:dyDescent="0.25">
      <c r="A2" s="39" t="s">
        <v>4</v>
      </c>
      <c r="B2" s="39"/>
      <c r="C2" s="39"/>
      <c r="D2" s="39"/>
      <c r="E2" s="39"/>
      <c r="F2" s="39"/>
      <c r="G2" s="39"/>
      <c r="H2" s="39"/>
    </row>
    <row r="4" spans="1:12" ht="19" x14ac:dyDescent="0.25">
      <c r="A4" s="37" t="s">
        <v>7</v>
      </c>
      <c r="B4" s="37"/>
      <c r="F4" s="37" t="s">
        <v>15</v>
      </c>
      <c r="G4" s="37"/>
      <c r="H4" s="37"/>
    </row>
    <row r="5" spans="1:12" x14ac:dyDescent="0.2">
      <c r="A5" s="12" t="s">
        <v>13</v>
      </c>
      <c r="B5" s="13">
        <v>26.8</v>
      </c>
      <c r="F5" s="43" t="s">
        <v>10</v>
      </c>
      <c r="G5" s="43"/>
      <c r="H5" s="15">
        <f ca="1">TODAY()</f>
        <v>45690</v>
      </c>
      <c r="L5" s="6"/>
    </row>
    <row r="6" spans="1:12" x14ac:dyDescent="0.2">
      <c r="A6" s="12" t="s">
        <v>8</v>
      </c>
      <c r="B6" s="13">
        <v>75</v>
      </c>
      <c r="C6" s="6"/>
      <c r="D6" s="6"/>
      <c r="E6" s="6"/>
      <c r="F6" s="18" t="s">
        <v>11</v>
      </c>
      <c r="G6" s="18"/>
      <c r="H6" s="15">
        <v>45622</v>
      </c>
    </row>
    <row r="7" spans="1:12" x14ac:dyDescent="0.2">
      <c r="A7" s="12" t="s">
        <v>9</v>
      </c>
      <c r="B7" s="14">
        <v>5.83</v>
      </c>
      <c r="F7" s="18" t="s">
        <v>12</v>
      </c>
      <c r="G7" s="18"/>
      <c r="H7" s="16">
        <f ca="1">NETWORKDAYS(H5, H6,0)</f>
        <v>-49</v>
      </c>
    </row>
    <row r="8" spans="1:12" x14ac:dyDescent="0.2">
      <c r="A8" s="12" t="s">
        <v>30</v>
      </c>
      <c r="B8" s="23">
        <v>10000</v>
      </c>
    </row>
    <row r="9" spans="1:12" x14ac:dyDescent="0.2">
      <c r="B9" s="7"/>
      <c r="C9" s="7"/>
      <c r="D9" s="7"/>
      <c r="E9" s="7"/>
      <c r="F9" s="7"/>
      <c r="G9" s="7"/>
      <c r="H9" s="7"/>
    </row>
    <row r="10" spans="1:12" ht="19" x14ac:dyDescent="0.25">
      <c r="B10" s="42" t="s">
        <v>14</v>
      </c>
      <c r="C10" s="42"/>
      <c r="D10" s="42"/>
      <c r="E10" s="42"/>
      <c r="F10" s="42"/>
      <c r="G10" s="42"/>
      <c r="H10" s="42"/>
    </row>
    <row r="11" spans="1:12" ht="16" x14ac:dyDescent="0.2">
      <c r="B11" s="41" t="s">
        <v>5</v>
      </c>
      <c r="C11" s="41"/>
      <c r="D11" s="41"/>
      <c r="E11" s="41"/>
      <c r="F11" s="41"/>
      <c r="G11" s="41"/>
      <c r="H11" s="41"/>
    </row>
    <row r="12" spans="1:12" x14ac:dyDescent="0.2">
      <c r="B12" s="10">
        <v>0.05</v>
      </c>
      <c r="C12" s="10">
        <v>0.1</v>
      </c>
      <c r="D12" s="10">
        <v>0.15</v>
      </c>
      <c r="E12" s="10">
        <v>0.2</v>
      </c>
      <c r="F12" s="10">
        <v>0.25</v>
      </c>
      <c r="G12" s="10">
        <v>0.3</v>
      </c>
      <c r="H12" s="10">
        <v>0.35</v>
      </c>
    </row>
    <row r="13" spans="1:12" x14ac:dyDescent="0.2">
      <c r="A13" s="11">
        <v>2024</v>
      </c>
      <c r="B13">
        <f>($B$6-$B$5-$B$7)*$B$8</f>
        <v>423700.00000000006</v>
      </c>
      <c r="C13">
        <f t="shared" ref="C13:H13" si="0">($B$6-$B$5-$B$7)*$B$8</f>
        <v>423700.00000000006</v>
      </c>
      <c r="D13">
        <f t="shared" si="0"/>
        <v>423700.00000000006</v>
      </c>
      <c r="E13">
        <f t="shared" si="0"/>
        <v>423700.00000000006</v>
      </c>
      <c r="F13">
        <f t="shared" si="0"/>
        <v>423700.00000000006</v>
      </c>
      <c r="G13">
        <f t="shared" si="0"/>
        <v>423700.00000000006</v>
      </c>
      <c r="H13">
        <f t="shared" si="0"/>
        <v>423700.00000000006</v>
      </c>
    </row>
    <row r="14" spans="1:12" x14ac:dyDescent="0.2">
      <c r="A14" s="11">
        <v>2025</v>
      </c>
      <c r="B14" s="17">
        <f>(B$12+1)*B13</f>
        <v>444885.00000000006</v>
      </c>
      <c r="C14" s="17">
        <f t="shared" ref="C14:H17" si="1">(C$12+1)*C13</f>
        <v>466070.00000000012</v>
      </c>
      <c r="D14" s="17">
        <f t="shared" si="1"/>
        <v>487255.00000000006</v>
      </c>
      <c r="E14" s="17">
        <f t="shared" si="1"/>
        <v>508440.00000000006</v>
      </c>
      <c r="F14" s="17">
        <f t="shared" si="1"/>
        <v>529625.00000000012</v>
      </c>
      <c r="G14" s="17">
        <f t="shared" si="1"/>
        <v>550810.00000000012</v>
      </c>
      <c r="H14" s="17">
        <f t="shared" si="1"/>
        <v>571995.00000000012</v>
      </c>
    </row>
    <row r="15" spans="1:12" x14ac:dyDescent="0.2">
      <c r="A15" s="11">
        <v>2026</v>
      </c>
      <c r="B15" s="17">
        <f t="shared" ref="B15:B17" si="2">(B$12+1)*B14</f>
        <v>467129.25000000006</v>
      </c>
      <c r="C15" s="17">
        <f t="shared" si="1"/>
        <v>512677.00000000017</v>
      </c>
      <c r="D15" s="17">
        <f t="shared" si="1"/>
        <v>560343.25</v>
      </c>
      <c r="E15" s="17">
        <f t="shared" si="1"/>
        <v>610128</v>
      </c>
      <c r="F15" s="17">
        <f t="shared" si="1"/>
        <v>662031.25000000012</v>
      </c>
      <c r="G15" s="17">
        <f t="shared" si="1"/>
        <v>716053.00000000023</v>
      </c>
      <c r="H15" s="17">
        <f t="shared" si="1"/>
        <v>772193.25000000023</v>
      </c>
    </row>
    <row r="16" spans="1:12" x14ac:dyDescent="0.2">
      <c r="A16" s="11">
        <v>2027</v>
      </c>
      <c r="B16" s="17">
        <f t="shared" si="2"/>
        <v>490485.71250000008</v>
      </c>
      <c r="C16" s="17">
        <f t="shared" si="1"/>
        <v>563944.70000000019</v>
      </c>
      <c r="D16" s="17">
        <f t="shared" si="1"/>
        <v>644394.73749999993</v>
      </c>
      <c r="E16" s="17">
        <f t="shared" si="1"/>
        <v>732153.6</v>
      </c>
      <c r="F16" s="17">
        <f t="shared" si="1"/>
        <v>827539.06250000012</v>
      </c>
      <c r="G16" s="17">
        <f t="shared" si="1"/>
        <v>930868.90000000037</v>
      </c>
      <c r="H16" s="17">
        <f t="shared" si="1"/>
        <v>1042460.8875000004</v>
      </c>
    </row>
    <row r="17" spans="1:8" x14ac:dyDescent="0.2">
      <c r="A17" s="11">
        <v>2028</v>
      </c>
      <c r="B17" s="17">
        <f t="shared" si="2"/>
        <v>515009.9981250001</v>
      </c>
      <c r="C17" s="17">
        <f t="shared" si="1"/>
        <v>620339.17000000027</v>
      </c>
      <c r="D17" s="17">
        <f t="shared" si="1"/>
        <v>741053.94812499988</v>
      </c>
      <c r="E17" s="17">
        <f t="shared" si="1"/>
        <v>878584.31999999995</v>
      </c>
      <c r="F17" s="17">
        <f t="shared" si="1"/>
        <v>1034423.8281250001</v>
      </c>
      <c r="G17" s="17">
        <f t="shared" si="1"/>
        <v>1210129.5700000005</v>
      </c>
      <c r="H17" s="17">
        <f t="shared" si="1"/>
        <v>1407322.1981250006</v>
      </c>
    </row>
    <row r="18" spans="1:8" x14ac:dyDescent="0.2">
      <c r="B18" s="7"/>
      <c r="C18" s="7"/>
      <c r="D18" s="7"/>
      <c r="E18" s="7"/>
      <c r="F18" s="7"/>
      <c r="G18" s="7"/>
      <c r="H18" s="7"/>
    </row>
  </sheetData>
  <mergeCells count="7">
    <mergeCell ref="B11:H11"/>
    <mergeCell ref="B10:H10"/>
    <mergeCell ref="A1:H1"/>
    <mergeCell ref="A2:H2"/>
    <mergeCell ref="F5:G5"/>
    <mergeCell ref="F4:H4"/>
    <mergeCell ref="A4:B4"/>
  </mergeCells>
  <dataValidations count="1">
    <dataValidation allowBlank="1" error="pavI8MeUFtEyxX2I4tky76e4dbe3-5ada-4a37-b7c0-20c57d006462" sqref="A1:A18 I1:L18 B1:H12 B14:H18" xr:uid="{00000000-0002-0000-0300-000000000000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{76e4dbe3-5ada-4a37-b7c0-20c57d006462}</UserID>
  <AssignmentID>{76e4dbe3-5ada-4a37-b7c0-20c57d006462}</AssignmentID>
</GradingEngineProps>
</file>

<file path=customXml/itemProps1.xml><?xml version="1.0" encoding="utf-8"?>
<ds:datastoreItem xmlns:ds="http://schemas.openxmlformats.org/officeDocument/2006/customXml" ds:itemID="{ACD9CBF9-6642-4A17-B06C-3D2FF2405D5D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Documentation</vt:lpstr>
      <vt:lpstr>Sales Projections</vt:lpstr>
      <vt:lpstr>Cost Estimates</vt:lpstr>
      <vt:lpstr>Profit 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Your Name</dc:creator>
  <cp:keywords>© 2020 Cengage Learning.</cp:keywords>
  <cp:lastModifiedBy>RIDDHI MANIKTALIA</cp:lastModifiedBy>
  <dcterms:created xsi:type="dcterms:W3CDTF">2019-03-29T17:45:45Z</dcterms:created>
  <dcterms:modified xsi:type="dcterms:W3CDTF">2025-02-02T18:12:05Z</dcterms:modified>
</cp:coreProperties>
</file>