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AquaHealth-Salmonlesions/Shared Documents/General/Biofouling study/Tank trials/data_analyses/data/"/>
    </mc:Choice>
  </mc:AlternateContent>
  <xr:revisionPtr revIDLastSave="1410" documentId="8_{EC115B78-6F98-438F-8039-FC6C193358A3}" xr6:coauthVersionLast="47" xr6:coauthVersionMax="47" xr10:uidLastSave="{ACBCA9D5-01AD-4867-A080-1995BF014AB2}"/>
  <bookViews>
    <workbookView xWindow="28680" yWindow="-120" windowWidth="29040" windowHeight="15840" xr2:uid="{62C3E115-252D-4847-A7A6-2B6C823E1358}"/>
  </bookViews>
  <sheets>
    <sheet name="PANEL DATA" sheetId="1" r:id="rId1"/>
    <sheet name="Summary" sheetId="3" r:id="rId2"/>
    <sheet name="Tables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3" l="1"/>
  <c r="H7" i="3"/>
  <c r="G7" i="3"/>
  <c r="F7" i="3"/>
  <c r="E7" i="3"/>
  <c r="D7" i="3"/>
  <c r="I6" i="3"/>
  <c r="H6" i="3"/>
  <c r="G6" i="3"/>
  <c r="F6" i="3"/>
  <c r="E6" i="3"/>
  <c r="D6" i="3"/>
  <c r="H5" i="3"/>
  <c r="I5" i="3" s="1"/>
  <c r="H4" i="3"/>
  <c r="I4" i="3" s="1"/>
  <c r="H3" i="3"/>
  <c r="I3" i="3" s="1"/>
  <c r="H2" i="3"/>
  <c r="I2" i="3" s="1"/>
  <c r="F5" i="3"/>
  <c r="E5" i="3"/>
  <c r="E4" i="3"/>
  <c r="F4" i="3" s="1"/>
  <c r="F3" i="3"/>
  <c r="E3" i="3"/>
  <c r="E2" i="3"/>
  <c r="F2" i="3" s="1"/>
  <c r="G5" i="3"/>
  <c r="D5" i="3"/>
  <c r="G4" i="3"/>
  <c r="G3" i="3"/>
  <c r="D4" i="3"/>
  <c r="D3" i="3"/>
  <c r="D2" i="3"/>
  <c r="G2" i="3"/>
</calcChain>
</file>

<file path=xl/sharedStrings.xml><?xml version="1.0" encoding="utf-8"?>
<sst xmlns="http://schemas.openxmlformats.org/spreadsheetml/2006/main" count="670" uniqueCount="205">
  <si>
    <t>Dose</t>
  </si>
  <si>
    <t>PhotoID</t>
  </si>
  <si>
    <t>Panel</t>
  </si>
  <si>
    <t>Rep</t>
  </si>
  <si>
    <t>RUA_D1_grower_0min59_A</t>
  </si>
  <si>
    <t>A</t>
  </si>
  <si>
    <t>Trial</t>
  </si>
  <si>
    <t>RUA</t>
  </si>
  <si>
    <t>RUA_D1_grower_1min16_B</t>
  </si>
  <si>
    <t>RUA_D1_grower_1min33_C</t>
  </si>
  <si>
    <t>RUA_D1_grower_4min21_D</t>
  </si>
  <si>
    <t>RUA_D1_grower_4min25_E</t>
  </si>
  <si>
    <t>RUA_D1_panel_0min2_A</t>
  </si>
  <si>
    <t>RUA_D1_panel_3min30_B</t>
  </si>
  <si>
    <t>RUA_D1_panel_4min23_C</t>
  </si>
  <si>
    <t>RUA_D1_panel_5min10_D</t>
  </si>
  <si>
    <t>B</t>
  </si>
  <si>
    <t>C</t>
  </si>
  <si>
    <t>D</t>
  </si>
  <si>
    <t>E</t>
  </si>
  <si>
    <t>FRC</t>
  </si>
  <si>
    <t>WSA</t>
  </si>
  <si>
    <t>BUNO</t>
  </si>
  <si>
    <t>BSA</t>
  </si>
  <si>
    <t>RUA_D2_grower_2min16_A</t>
  </si>
  <si>
    <t>RUA_D2_grower_2min27_B</t>
  </si>
  <si>
    <t>RUA_D2_grower_2min39_C</t>
  </si>
  <si>
    <t>RUA_D2_grower_3min01_D</t>
  </si>
  <si>
    <t>RUA_D2_grower_3min11_E</t>
  </si>
  <si>
    <t>RUA_D2_panel_2min36_A</t>
  </si>
  <si>
    <t>RUA_D2_panel_3min48_B</t>
  </si>
  <si>
    <t>RUA_D2_panel_4min28_C</t>
  </si>
  <si>
    <t>RUA_D2_panel_5min19_D</t>
  </si>
  <si>
    <t>RUA_D2_panel_0min19_E</t>
  </si>
  <si>
    <t>RUA_D3_grower_1min27_A</t>
  </si>
  <si>
    <t>RUA_D3_grower_1min58_B</t>
  </si>
  <si>
    <t>RUA_D3_grower_2min56_C</t>
  </si>
  <si>
    <t>RUA_D3_grower_3min01_D</t>
  </si>
  <si>
    <t>RUA_D3_grower_5min03_E</t>
  </si>
  <si>
    <t>RUA_D3_panel_0min44_A</t>
  </si>
  <si>
    <t>RUA_D3_panel_0min51_B</t>
  </si>
  <si>
    <t>RUA_D3_panel_2min59_C</t>
  </si>
  <si>
    <t>RUA_D3_panel_3min15_D</t>
  </si>
  <si>
    <t>RUA_D3_panel_3min56_E</t>
  </si>
  <si>
    <t>Biofouling tank trials project - biofouling panel dataset</t>
  </si>
  <si>
    <t>Funded under the AquaHealth programme (BST 16741)</t>
  </si>
  <si>
    <t xml:space="preserve">Anemone cover was assessed for each net panel based on 5 replicate images that represented the entire depth range. </t>
  </si>
  <si>
    <t>Each image was scored using a semi-quantitative scoring system ranging from 0 to 5, i.e., no anemones present to entire net filament covered by anemones.</t>
  </si>
  <si>
    <t>Corresponds to video snip in the prject folder (Aqua Health - Salmon lesions - General\Biofouling study\Tank trials\Biofouling). Original GoPro videos stored on external harddrive.</t>
  </si>
  <si>
    <t>Presence/absence of white-striped anemone in the image</t>
  </si>
  <si>
    <t>Presence/absence of Bunodeopsis sp. in the image</t>
  </si>
  <si>
    <t>Presence/absence of brown-striped anemone in the image</t>
  </si>
  <si>
    <t>FRC_D1_panel1_0min57_A</t>
  </si>
  <si>
    <t>FRC_D1_panel1_1min20_B</t>
  </si>
  <si>
    <t>FRC_D1_panel1_2min00_C</t>
  </si>
  <si>
    <t>FRC_D1_panel1_2min28_D</t>
  </si>
  <si>
    <t>FRC_D1_panel1_2min49_E</t>
  </si>
  <si>
    <t>FRC_D1_panel2_0min58_A</t>
  </si>
  <si>
    <t>FRC_D1_panel2_2min19_B</t>
  </si>
  <si>
    <t>FRC_D1_panel2_2min51_C</t>
  </si>
  <si>
    <t>FRC_D1_panel2_3min32_D</t>
  </si>
  <si>
    <t>FRC_D1_panel2_3min50_E</t>
  </si>
  <si>
    <t>FRC_D1_panel3_1min16_A</t>
  </si>
  <si>
    <t>FRC_D1_panel3_1min34_B</t>
  </si>
  <si>
    <t>FRC_D1_panel3_1min49_C</t>
  </si>
  <si>
    <t>FRC_D1_panel3_2min12_D</t>
  </si>
  <si>
    <t>FRC_D1_panel3_4min50_E</t>
  </si>
  <si>
    <t>FRC_D1_panel4_0min39_A</t>
  </si>
  <si>
    <t>FRC_D1_panel4_1min01_B</t>
  </si>
  <si>
    <t>FRC_D1_panel4_1min10_C</t>
  </si>
  <si>
    <t>FRC_D1_panel4_1min24_D</t>
  </si>
  <si>
    <t>FRC_D1_panel4_3min53_E</t>
  </si>
  <si>
    <t>FRC_D1_panel5_0min50_A</t>
  </si>
  <si>
    <t>FRC_D1_panel5_1min00_B</t>
  </si>
  <si>
    <t>FRC_D1_panel5_1min08_C</t>
  </si>
  <si>
    <t>FRC_D1_panel5_1min34_D</t>
  </si>
  <si>
    <t>FRC_D1_panel5_4min02_E</t>
  </si>
  <si>
    <t>FRC_D1_panel6_1min41_A</t>
  </si>
  <si>
    <t>FRC_D1_panel6_1min53_B</t>
  </si>
  <si>
    <t>FRC_D1_panel6_2min01_C</t>
  </si>
  <si>
    <t>FRC_D1_panel6_2min50_D</t>
  </si>
  <si>
    <t>FRC_D1_panel6_3min16_E</t>
  </si>
  <si>
    <t>FRC_D1_panel7_0min49_A</t>
  </si>
  <si>
    <t>FRC_D1_panel7_1min10_B</t>
  </si>
  <si>
    <t>FRC_D1_panel7_1min58_C</t>
  </si>
  <si>
    <t>FRC_D1_panel7_3min17_D</t>
  </si>
  <si>
    <t>FRC_D1_panel7_4min09_E</t>
  </si>
  <si>
    <t>FRC_D2_panel1_1min11_A</t>
  </si>
  <si>
    <t>FRC_D2_panel1_1min39_B</t>
  </si>
  <si>
    <t>FRC_D2_panel1_3min08_C</t>
  </si>
  <si>
    <t>FRC_D2_panel1_3min51_D</t>
  </si>
  <si>
    <t>FRC_D2_panel1_3min58_E</t>
  </si>
  <si>
    <t>FRC_D2_panel2_0min51_A</t>
  </si>
  <si>
    <t>FRC_D2_panel2_1min26_B</t>
  </si>
  <si>
    <t>FRC_D2_panel2_1min45_C</t>
  </si>
  <si>
    <t>FRC_D2_panel2_2min05_D</t>
  </si>
  <si>
    <t>FRC_D2_panel2_2min18_E</t>
  </si>
  <si>
    <t>FRC_D2_panel3_1min13_A</t>
  </si>
  <si>
    <t>FRC_D2_panel3_1min40_B</t>
  </si>
  <si>
    <t>FRC_D2_panel3_2min08_C</t>
  </si>
  <si>
    <t>FRC_D2_panel3_2min39_D</t>
  </si>
  <si>
    <t>FRC_D2_panel3_3min10_E</t>
  </si>
  <si>
    <t>FRC_D2_panel4_0min52_A</t>
  </si>
  <si>
    <t>FRC_D2_panel4_1min05_B</t>
  </si>
  <si>
    <t>FRC_D2_panel4_2min15_C</t>
  </si>
  <si>
    <t>FRC_D2_panel4_2min35_D</t>
  </si>
  <si>
    <t>FRC_D2_panel4_2min49_E</t>
  </si>
  <si>
    <t>FRC_D2_panel5_0min47_A</t>
  </si>
  <si>
    <t>FRC_D2_panel5_1min02_B</t>
  </si>
  <si>
    <t>FRC_D2_panel5_2min12_C</t>
  </si>
  <si>
    <t>FRC_D2_panel5_2min29_D</t>
  </si>
  <si>
    <t>FRC_D2_panel5_2min39_E</t>
  </si>
  <si>
    <t>FRC_D2_panel6_0min42_A</t>
  </si>
  <si>
    <t>FRC_D2_panel6_0min51_B</t>
  </si>
  <si>
    <t>FRC_D2_panel6_1min08_C</t>
  </si>
  <si>
    <t>FRC_D2_panel6_1min46_D</t>
  </si>
  <si>
    <t>FRC_D2_panel6_2min16_E</t>
  </si>
  <si>
    <t>FRC_D2_panel7_0min44_A</t>
  </si>
  <si>
    <t>FRC_D2_panel7_1min01_B</t>
  </si>
  <si>
    <t>FRC_D2_panel7_1min43_C</t>
  </si>
  <si>
    <t>FRC_D2_panel7_1min58_D</t>
  </si>
  <si>
    <t>FRC_D2_panel7_2min36_E</t>
  </si>
  <si>
    <t>FRC_D3_panel1_0min48_A</t>
  </si>
  <si>
    <t>FRC_D3_panel1_1min13_B</t>
  </si>
  <si>
    <t>FRC_D3_panel1_2min19_C</t>
  </si>
  <si>
    <t>FRC_D3_panel1_2min44_D</t>
  </si>
  <si>
    <t>FRC_D3_panel1_3min13_E</t>
  </si>
  <si>
    <t>FRC_D3_panel2_0min48_A</t>
  </si>
  <si>
    <t>FRC_D3_panel2_1min07_B</t>
  </si>
  <si>
    <t>FRC_D3_panel2_1min22_C</t>
  </si>
  <si>
    <t>FRC_D3_panel2_2min06_D</t>
  </si>
  <si>
    <t>FRC_D3_panel2_3min15_E</t>
  </si>
  <si>
    <t>FRC_D3_panel3_0min53_A</t>
  </si>
  <si>
    <t>FRC_D3_panel3_1min31_B</t>
  </si>
  <si>
    <t>FRC_D3_panel3_2min38_C</t>
  </si>
  <si>
    <t>FRC_D3_panel3_2min50_D</t>
  </si>
  <si>
    <t>FRC_D3_panel3_3min46_E</t>
  </si>
  <si>
    <t>FRC_D3_panel4_0min40_A</t>
  </si>
  <si>
    <t>FRC_D3_panel4_0min57_B</t>
  </si>
  <si>
    <t>FRC_D3_panel4_2min16_C</t>
  </si>
  <si>
    <t>FRC_D3_panel4_2min50_D</t>
  </si>
  <si>
    <t>FRC_D3_panel4_3min22_E</t>
  </si>
  <si>
    <t>FRC_D3_panel5_0min48_A</t>
  </si>
  <si>
    <t>FRC_D3_panel5_1min10_B</t>
  </si>
  <si>
    <t>FRC_D3_panel5_1min28_C</t>
  </si>
  <si>
    <t>FRC_D3_panel5_2min50_D</t>
  </si>
  <si>
    <t>FRC_D3_panel5_3min54_E</t>
  </si>
  <si>
    <t>NA</t>
  </si>
  <si>
    <t>FRC_D3_panel7_0min51_A</t>
  </si>
  <si>
    <t>FRC_D3_panel7_1min11_B</t>
  </si>
  <si>
    <t>FRC_D3_panel7_1min39_C</t>
  </si>
  <si>
    <t>FRC_D3_panel7_2min10_D</t>
  </si>
  <si>
    <t>FRC_D3_panel7_3min06_E</t>
  </si>
  <si>
    <t>Not assessed. Video quality was too poor.</t>
  </si>
  <si>
    <t>&gt; 90% cover, i.e. entire net covered</t>
  </si>
  <si>
    <t>Deploy</t>
  </si>
  <si>
    <t>Oct</t>
  </si>
  <si>
    <t>Nov</t>
  </si>
  <si>
    <t>Dec</t>
  </si>
  <si>
    <t>Aug</t>
  </si>
  <si>
    <t>Date</t>
  </si>
  <si>
    <t>LOF</t>
  </si>
  <si>
    <t>AnemoneScore</t>
  </si>
  <si>
    <t>Trial the soup derived from the panel was used for (Ruakaka or FRC)</t>
  </si>
  <si>
    <t>Tanks were dosed 3 times in each trial</t>
  </si>
  <si>
    <t>Ruakaka doses were made up of 2 panels, FRC doses were made up of 7 panels</t>
  </si>
  <si>
    <t>Month the panel was deployed</t>
  </si>
  <si>
    <t>5 replicate images were assessed per panel</t>
  </si>
  <si>
    <t>Level of fouling on the net in general</t>
  </si>
  <si>
    <t>RUA_D1_panel_2min21_E</t>
  </si>
  <si>
    <t>No anemones present</t>
  </si>
  <si>
    <t>&lt; 10% cover, i.e. sporadic individuals present</t>
  </si>
  <si>
    <t>10 - 30% cover, i.e. anemones present on up to one third of the net</t>
  </si>
  <si>
    <t>31 - 65% cover, i.e. anemones present on between one and two thirds of the net</t>
  </si>
  <si>
    <t>66 - 90% cover, i.e. anemones present on more than two thirds of the net</t>
  </si>
  <si>
    <t>Dose 1</t>
  </si>
  <si>
    <t>Dose 2</t>
  </si>
  <si>
    <t>Dose 3</t>
  </si>
  <si>
    <t>SE</t>
  </si>
  <si>
    <t>SD</t>
  </si>
  <si>
    <t>Largely clean net, minimal growth (i.e. filamentous algae, skeleton shrimps, etc.)</t>
  </si>
  <si>
    <t>Biofouling growth covering net filament but net openings not obstructed</t>
  </si>
  <si>
    <t xml:space="preserve">Moderate biofouling growth, occlusion of approx. half the net openings </t>
  </si>
  <si>
    <t>High biofouling growth, net openings more blocked than open</t>
  </si>
  <si>
    <t>Complete cover of the net and the spaces in between, water flow significantly obstructed</t>
  </si>
  <si>
    <t xml:space="preserve">Totally clean net (i.e. new net or only a light biofilm) </t>
  </si>
  <si>
    <t>Description</t>
  </si>
  <si>
    <t>Anemone Score</t>
  </si>
  <si>
    <t>LOF Score</t>
  </si>
  <si>
    <t>Mean Anemone Score</t>
  </si>
  <si>
    <t>Mean LOF Score</t>
  </si>
  <si>
    <t>On-farm trial</t>
  </si>
  <si>
    <t>Lab-based trial</t>
  </si>
  <si>
    <r>
      <t xml:space="preserve">2.2 </t>
    </r>
    <r>
      <rPr>
        <sz val="11"/>
        <color theme="1"/>
        <rFont val="Calibri"/>
        <family val="2"/>
      </rPr>
      <t>± 0.1</t>
    </r>
  </si>
  <si>
    <r>
      <t xml:space="preserve">2.6 </t>
    </r>
    <r>
      <rPr>
        <sz val="11"/>
        <color theme="1"/>
        <rFont val="Calibri"/>
        <family val="2"/>
      </rPr>
      <t>± 0.2</t>
    </r>
  </si>
  <si>
    <r>
      <t xml:space="preserve">3.1 </t>
    </r>
    <r>
      <rPr>
        <sz val="11"/>
        <color theme="1"/>
        <rFont val="Calibri"/>
        <family val="2"/>
      </rPr>
      <t>± 0.1</t>
    </r>
  </si>
  <si>
    <r>
      <t xml:space="preserve">3.4 </t>
    </r>
    <r>
      <rPr>
        <sz val="11"/>
        <color theme="1"/>
        <rFont val="Calibri"/>
        <family val="2"/>
      </rPr>
      <t>± 0.1</t>
    </r>
  </si>
  <si>
    <r>
      <t xml:space="preserve">3.3 </t>
    </r>
    <r>
      <rPr>
        <sz val="11"/>
        <color theme="1"/>
        <rFont val="Calibri"/>
        <family val="2"/>
      </rPr>
      <t>± 0.1</t>
    </r>
  </si>
  <si>
    <r>
      <t xml:space="preserve">3.7 </t>
    </r>
    <r>
      <rPr>
        <sz val="11"/>
        <color theme="1"/>
        <rFont val="Calibri"/>
        <family val="2"/>
      </rPr>
      <t>± 0.1</t>
    </r>
  </si>
  <si>
    <r>
      <t xml:space="preserve">1.8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0.2</t>
    </r>
  </si>
  <si>
    <r>
      <t xml:space="preserve">2.7 </t>
    </r>
    <r>
      <rPr>
        <sz val="11"/>
        <color theme="1"/>
        <rFont val="Calibri"/>
        <family val="2"/>
      </rPr>
      <t>± 0.2</t>
    </r>
  </si>
  <si>
    <r>
      <t xml:space="preserve">3.2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0.1</t>
    </r>
  </si>
  <si>
    <r>
      <t xml:space="preserve">2.7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0.1</t>
    </r>
  </si>
  <si>
    <r>
      <t xml:space="preserve">3.3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0.1</t>
    </r>
  </si>
  <si>
    <r>
      <t xml:space="preserve">1.6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</si>
</sst>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03F1-8CF0-4DC9-AEFA-0669A3D14148}">
  <dimension ref="A1:O136"/>
  <sheetViews>
    <sheetView tabSelected="1" workbookViewId="0">
      <selection activeCell="M136" sqref="M136"/>
    </sheetView>
  </sheetViews>
  <sheetFormatPr defaultRowHeight="14.5" x14ac:dyDescent="0.35"/>
  <cols>
    <col min="1" max="1" width="30.1796875" customWidth="1"/>
    <col min="2" max="3" width="8.54296875" style="1" customWidth="1"/>
    <col min="4" max="8" width="9.1796875" style="1"/>
    <col min="9" max="9" width="14.7265625" style="1" bestFit="1" customWidth="1"/>
    <col min="10" max="12" width="9.1796875" style="1"/>
    <col min="14" max="14" width="9.1796875" style="1"/>
    <col min="15" max="15" width="14.7265625" style="1" bestFit="1" customWidth="1"/>
  </cols>
  <sheetData>
    <row r="1" spans="1:12" s="3" customFormat="1" x14ac:dyDescent="0.35">
      <c r="A1" s="3" t="s">
        <v>1</v>
      </c>
      <c r="B1" s="4" t="s">
        <v>6</v>
      </c>
      <c r="C1" s="4" t="s">
        <v>160</v>
      </c>
      <c r="D1" s="4" t="s">
        <v>0</v>
      </c>
      <c r="E1" s="4" t="s">
        <v>2</v>
      </c>
      <c r="F1" s="4" t="s">
        <v>155</v>
      </c>
      <c r="G1" s="4" t="s">
        <v>3</v>
      </c>
      <c r="H1" s="4" t="s">
        <v>161</v>
      </c>
      <c r="I1" s="4" t="s">
        <v>162</v>
      </c>
      <c r="J1" s="4" t="s">
        <v>21</v>
      </c>
      <c r="K1" s="4" t="s">
        <v>22</v>
      </c>
      <c r="L1" s="4" t="s">
        <v>23</v>
      </c>
    </row>
    <row r="2" spans="1:12" x14ac:dyDescent="0.35">
      <c r="A2" t="s">
        <v>4</v>
      </c>
      <c r="B2" s="1" t="s">
        <v>7</v>
      </c>
      <c r="C2" s="5">
        <v>44582</v>
      </c>
      <c r="D2" s="1">
        <v>1</v>
      </c>
      <c r="E2" s="1">
        <v>1</v>
      </c>
      <c r="F2" s="1" t="s">
        <v>156</v>
      </c>
      <c r="G2" s="1" t="s">
        <v>5</v>
      </c>
      <c r="H2" s="1">
        <v>2</v>
      </c>
      <c r="I2" s="1">
        <v>3</v>
      </c>
      <c r="J2" s="1">
        <v>0</v>
      </c>
      <c r="K2" s="1">
        <v>1</v>
      </c>
      <c r="L2" s="1">
        <v>0</v>
      </c>
    </row>
    <row r="3" spans="1:12" x14ac:dyDescent="0.35">
      <c r="A3" t="s">
        <v>8</v>
      </c>
      <c r="B3" s="1" t="s">
        <v>7</v>
      </c>
      <c r="C3" s="5">
        <v>44582</v>
      </c>
      <c r="D3" s="1">
        <v>1</v>
      </c>
      <c r="E3" s="1">
        <v>1</v>
      </c>
      <c r="F3" s="1" t="s">
        <v>156</v>
      </c>
      <c r="G3" s="1" t="s">
        <v>16</v>
      </c>
      <c r="H3" s="1">
        <v>2</v>
      </c>
      <c r="I3" s="1">
        <v>1</v>
      </c>
      <c r="J3" s="1">
        <v>0</v>
      </c>
      <c r="K3" s="1">
        <v>1</v>
      </c>
      <c r="L3" s="1">
        <v>0</v>
      </c>
    </row>
    <row r="4" spans="1:12" x14ac:dyDescent="0.35">
      <c r="A4" t="s">
        <v>9</v>
      </c>
      <c r="B4" s="1" t="s">
        <v>7</v>
      </c>
      <c r="C4" s="5">
        <v>44582</v>
      </c>
      <c r="D4" s="1">
        <v>1</v>
      </c>
      <c r="E4" s="1">
        <v>1</v>
      </c>
      <c r="F4" s="1" t="s">
        <v>156</v>
      </c>
      <c r="G4" s="1" t="s">
        <v>17</v>
      </c>
      <c r="H4" s="1">
        <v>2</v>
      </c>
      <c r="I4" s="1">
        <v>1</v>
      </c>
      <c r="J4" s="1">
        <v>1</v>
      </c>
      <c r="K4" s="1">
        <v>1</v>
      </c>
      <c r="L4" s="1">
        <v>0</v>
      </c>
    </row>
    <row r="5" spans="1:12" x14ac:dyDescent="0.35">
      <c r="A5" t="s">
        <v>10</v>
      </c>
      <c r="B5" s="1" t="s">
        <v>7</v>
      </c>
      <c r="C5" s="5">
        <v>44582</v>
      </c>
      <c r="D5" s="1">
        <v>1</v>
      </c>
      <c r="E5" s="1">
        <v>1</v>
      </c>
      <c r="F5" s="1" t="s">
        <v>156</v>
      </c>
      <c r="G5" s="1" t="s">
        <v>18</v>
      </c>
      <c r="H5" s="1">
        <v>2</v>
      </c>
      <c r="I5" s="1">
        <v>2</v>
      </c>
      <c r="J5" s="1">
        <v>1</v>
      </c>
      <c r="K5" s="1">
        <v>1</v>
      </c>
      <c r="L5" s="1">
        <v>0</v>
      </c>
    </row>
    <row r="6" spans="1:12" x14ac:dyDescent="0.35">
      <c r="A6" t="s">
        <v>11</v>
      </c>
      <c r="B6" s="1" t="s">
        <v>7</v>
      </c>
      <c r="C6" s="5">
        <v>44582</v>
      </c>
      <c r="D6" s="1">
        <v>1</v>
      </c>
      <c r="E6" s="1">
        <v>1</v>
      </c>
      <c r="F6" s="1" t="s">
        <v>156</v>
      </c>
      <c r="G6" s="1" t="s">
        <v>19</v>
      </c>
      <c r="H6" s="1">
        <v>2</v>
      </c>
      <c r="I6" s="1">
        <v>3</v>
      </c>
      <c r="J6" s="1">
        <v>0</v>
      </c>
      <c r="K6" s="1">
        <v>1</v>
      </c>
      <c r="L6" s="1">
        <v>0</v>
      </c>
    </row>
    <row r="7" spans="1:12" x14ac:dyDescent="0.35">
      <c r="A7" t="s">
        <v>12</v>
      </c>
      <c r="B7" s="1" t="s">
        <v>7</v>
      </c>
      <c r="C7" s="5">
        <v>44582</v>
      </c>
      <c r="D7" s="1">
        <v>1</v>
      </c>
      <c r="E7" s="1">
        <v>2</v>
      </c>
      <c r="F7" s="1" t="s">
        <v>159</v>
      </c>
      <c r="G7" s="1" t="s">
        <v>5</v>
      </c>
      <c r="H7" s="1">
        <v>2</v>
      </c>
      <c r="I7" s="1">
        <v>1</v>
      </c>
      <c r="J7" s="1">
        <v>0</v>
      </c>
      <c r="K7" s="1">
        <v>1</v>
      </c>
      <c r="L7" s="1">
        <v>0</v>
      </c>
    </row>
    <row r="8" spans="1:12" x14ac:dyDescent="0.35">
      <c r="A8" t="s">
        <v>13</v>
      </c>
      <c r="B8" s="1" t="s">
        <v>7</v>
      </c>
      <c r="C8" s="5">
        <v>44582</v>
      </c>
      <c r="D8" s="1">
        <v>1</v>
      </c>
      <c r="E8" s="1">
        <v>2</v>
      </c>
      <c r="F8" s="1" t="s">
        <v>159</v>
      </c>
      <c r="G8" s="1" t="s">
        <v>16</v>
      </c>
      <c r="H8" s="1">
        <v>2</v>
      </c>
      <c r="I8" s="1">
        <v>1</v>
      </c>
      <c r="J8" s="1">
        <v>0</v>
      </c>
      <c r="K8" s="1">
        <v>1</v>
      </c>
      <c r="L8" s="1">
        <v>0</v>
      </c>
    </row>
    <row r="9" spans="1:12" x14ac:dyDescent="0.35">
      <c r="A9" t="s">
        <v>14</v>
      </c>
      <c r="B9" s="1" t="s">
        <v>7</v>
      </c>
      <c r="C9" s="5">
        <v>44582</v>
      </c>
      <c r="D9" s="1">
        <v>1</v>
      </c>
      <c r="E9" s="1">
        <v>2</v>
      </c>
      <c r="F9" s="1" t="s">
        <v>159</v>
      </c>
      <c r="G9" s="1" t="s">
        <v>17</v>
      </c>
      <c r="H9" s="1">
        <v>2</v>
      </c>
      <c r="I9" s="1">
        <v>2</v>
      </c>
      <c r="J9" s="1">
        <v>0</v>
      </c>
      <c r="K9" s="1">
        <v>1</v>
      </c>
      <c r="L9" s="1">
        <v>0</v>
      </c>
    </row>
    <row r="10" spans="1:12" x14ac:dyDescent="0.35">
      <c r="A10" t="s">
        <v>15</v>
      </c>
      <c r="B10" s="1" t="s">
        <v>7</v>
      </c>
      <c r="C10" s="5">
        <v>44582</v>
      </c>
      <c r="D10" s="1">
        <v>1</v>
      </c>
      <c r="E10" s="1">
        <v>2</v>
      </c>
      <c r="F10" s="1" t="s">
        <v>159</v>
      </c>
      <c r="G10" s="1" t="s">
        <v>18</v>
      </c>
      <c r="H10" s="1">
        <v>3</v>
      </c>
      <c r="I10" s="1">
        <v>1</v>
      </c>
      <c r="J10" s="1">
        <v>0</v>
      </c>
      <c r="K10" s="1">
        <v>1</v>
      </c>
      <c r="L10" s="1">
        <v>0</v>
      </c>
    </row>
    <row r="11" spans="1:12" x14ac:dyDescent="0.35">
      <c r="A11" t="s">
        <v>169</v>
      </c>
      <c r="B11" s="1" t="s">
        <v>7</v>
      </c>
      <c r="C11" s="5">
        <v>44582</v>
      </c>
      <c r="D11" s="1">
        <v>1</v>
      </c>
      <c r="E11" s="1">
        <v>2</v>
      </c>
      <c r="F11" s="1" t="s">
        <v>159</v>
      </c>
      <c r="G11" s="1" t="s">
        <v>19</v>
      </c>
      <c r="H11" s="1">
        <v>3</v>
      </c>
      <c r="I11" s="1">
        <v>1</v>
      </c>
      <c r="J11" s="1">
        <v>0</v>
      </c>
      <c r="K11" s="1">
        <v>1</v>
      </c>
      <c r="L11" s="1">
        <v>0</v>
      </c>
    </row>
    <row r="12" spans="1:12" x14ac:dyDescent="0.35">
      <c r="A12" t="s">
        <v>24</v>
      </c>
      <c r="B12" s="1" t="s">
        <v>7</v>
      </c>
      <c r="C12" s="5">
        <v>44594</v>
      </c>
      <c r="D12" s="1">
        <v>2</v>
      </c>
      <c r="E12" s="1">
        <v>1</v>
      </c>
      <c r="F12" s="1" t="s">
        <v>156</v>
      </c>
      <c r="G12" s="1" t="s">
        <v>5</v>
      </c>
      <c r="H12" s="1">
        <v>2</v>
      </c>
      <c r="I12" s="1">
        <v>1</v>
      </c>
      <c r="J12" s="1">
        <v>0</v>
      </c>
      <c r="K12" s="1">
        <v>1</v>
      </c>
      <c r="L12" s="1">
        <v>0</v>
      </c>
    </row>
    <row r="13" spans="1:12" x14ac:dyDescent="0.35">
      <c r="A13" t="s">
        <v>25</v>
      </c>
      <c r="B13" s="1" t="s">
        <v>7</v>
      </c>
      <c r="C13" s="5">
        <v>44594</v>
      </c>
      <c r="D13" s="1">
        <v>2</v>
      </c>
      <c r="E13" s="1">
        <v>1</v>
      </c>
      <c r="F13" s="1" t="s">
        <v>156</v>
      </c>
      <c r="G13" s="1" t="s">
        <v>16</v>
      </c>
      <c r="H13" s="1">
        <v>3</v>
      </c>
      <c r="I13" s="1">
        <v>1</v>
      </c>
      <c r="J13" s="1">
        <v>0</v>
      </c>
      <c r="K13" s="1">
        <v>1</v>
      </c>
      <c r="L13" s="1">
        <v>1</v>
      </c>
    </row>
    <row r="14" spans="1:12" x14ac:dyDescent="0.35">
      <c r="A14" t="s">
        <v>26</v>
      </c>
      <c r="B14" s="1" t="s">
        <v>7</v>
      </c>
      <c r="C14" s="5">
        <v>44594</v>
      </c>
      <c r="D14" s="1">
        <v>2</v>
      </c>
      <c r="E14" s="1">
        <v>1</v>
      </c>
      <c r="F14" s="1" t="s">
        <v>156</v>
      </c>
      <c r="G14" s="1" t="s">
        <v>17</v>
      </c>
      <c r="H14" s="1">
        <v>2</v>
      </c>
      <c r="I14" s="1">
        <v>1</v>
      </c>
      <c r="J14" s="1">
        <v>0</v>
      </c>
      <c r="K14" s="1">
        <v>1</v>
      </c>
      <c r="L14" s="1">
        <v>0</v>
      </c>
    </row>
    <row r="15" spans="1:12" x14ac:dyDescent="0.35">
      <c r="A15" t="s">
        <v>27</v>
      </c>
      <c r="B15" s="1" t="s">
        <v>7</v>
      </c>
      <c r="C15" s="5">
        <v>44594</v>
      </c>
      <c r="D15" s="1">
        <v>2</v>
      </c>
      <c r="E15" s="1">
        <v>1</v>
      </c>
      <c r="F15" s="1" t="s">
        <v>156</v>
      </c>
      <c r="G15" s="1" t="s">
        <v>18</v>
      </c>
      <c r="H15" s="1">
        <v>2</v>
      </c>
      <c r="I15" s="1">
        <v>1</v>
      </c>
      <c r="J15" s="1">
        <v>0</v>
      </c>
      <c r="K15" s="1">
        <v>1</v>
      </c>
      <c r="L15" s="1">
        <v>0</v>
      </c>
    </row>
    <row r="16" spans="1:12" x14ac:dyDescent="0.35">
      <c r="A16" t="s">
        <v>28</v>
      </c>
      <c r="B16" s="1" t="s">
        <v>7</v>
      </c>
      <c r="C16" s="5">
        <v>44594</v>
      </c>
      <c r="D16" s="1">
        <v>2</v>
      </c>
      <c r="E16" s="1">
        <v>1</v>
      </c>
      <c r="F16" s="1" t="s">
        <v>156</v>
      </c>
      <c r="G16" s="1" t="s">
        <v>19</v>
      </c>
      <c r="H16" s="1">
        <v>2</v>
      </c>
      <c r="I16" s="1">
        <v>2</v>
      </c>
      <c r="J16" s="1">
        <v>0</v>
      </c>
      <c r="K16" s="1">
        <v>1</v>
      </c>
      <c r="L16" s="1">
        <v>0</v>
      </c>
    </row>
    <row r="17" spans="1:12" x14ac:dyDescent="0.35">
      <c r="A17" t="s">
        <v>29</v>
      </c>
      <c r="B17" s="1" t="s">
        <v>7</v>
      </c>
      <c r="C17" s="5">
        <v>44594</v>
      </c>
      <c r="D17" s="1">
        <v>2</v>
      </c>
      <c r="E17" s="1">
        <v>2</v>
      </c>
      <c r="F17" s="1" t="s">
        <v>159</v>
      </c>
      <c r="G17" s="1" t="s">
        <v>5</v>
      </c>
      <c r="H17" s="1">
        <v>3</v>
      </c>
      <c r="I17" s="1">
        <v>3</v>
      </c>
      <c r="J17" s="1">
        <v>0</v>
      </c>
      <c r="K17" s="1">
        <v>1</v>
      </c>
      <c r="L17" s="1">
        <v>0</v>
      </c>
    </row>
    <row r="18" spans="1:12" x14ac:dyDescent="0.35">
      <c r="A18" t="s">
        <v>30</v>
      </c>
      <c r="B18" s="1" t="s">
        <v>7</v>
      </c>
      <c r="C18" s="5">
        <v>44594</v>
      </c>
      <c r="D18" s="1">
        <v>2</v>
      </c>
      <c r="E18" s="1">
        <v>2</v>
      </c>
      <c r="F18" s="1" t="s">
        <v>159</v>
      </c>
      <c r="G18" s="1" t="s">
        <v>16</v>
      </c>
      <c r="H18" s="1">
        <v>3</v>
      </c>
      <c r="I18" s="1">
        <v>2</v>
      </c>
      <c r="J18" s="1">
        <v>0</v>
      </c>
      <c r="K18" s="1">
        <v>1</v>
      </c>
      <c r="L18" s="1">
        <v>1</v>
      </c>
    </row>
    <row r="19" spans="1:12" x14ac:dyDescent="0.35">
      <c r="A19" t="s">
        <v>31</v>
      </c>
      <c r="B19" s="1" t="s">
        <v>7</v>
      </c>
      <c r="C19" s="5">
        <v>44594</v>
      </c>
      <c r="D19" s="1">
        <v>2</v>
      </c>
      <c r="E19" s="1">
        <v>2</v>
      </c>
      <c r="F19" s="1" t="s">
        <v>159</v>
      </c>
      <c r="G19" s="1" t="s">
        <v>17</v>
      </c>
      <c r="H19" s="1">
        <v>3</v>
      </c>
      <c r="I19" s="1">
        <v>3</v>
      </c>
      <c r="J19" s="1">
        <v>1</v>
      </c>
      <c r="K19" s="1">
        <v>1</v>
      </c>
      <c r="L19" s="1">
        <v>0</v>
      </c>
    </row>
    <row r="20" spans="1:12" x14ac:dyDescent="0.35">
      <c r="A20" t="s">
        <v>32</v>
      </c>
      <c r="B20" s="1" t="s">
        <v>7</v>
      </c>
      <c r="C20" s="5">
        <v>44594</v>
      </c>
      <c r="D20" s="1">
        <v>2</v>
      </c>
      <c r="E20" s="1">
        <v>2</v>
      </c>
      <c r="F20" s="1" t="s">
        <v>159</v>
      </c>
      <c r="G20" s="1" t="s">
        <v>18</v>
      </c>
      <c r="H20" s="1">
        <v>3</v>
      </c>
      <c r="I20" s="1">
        <v>2</v>
      </c>
      <c r="J20" s="1">
        <v>0</v>
      </c>
      <c r="K20" s="1">
        <v>1</v>
      </c>
      <c r="L20" s="1">
        <v>0</v>
      </c>
    </row>
    <row r="21" spans="1:12" x14ac:dyDescent="0.35">
      <c r="A21" t="s">
        <v>33</v>
      </c>
      <c r="B21" s="1" t="s">
        <v>7</v>
      </c>
      <c r="C21" s="5">
        <v>44594</v>
      </c>
      <c r="D21" s="1">
        <v>2</v>
      </c>
      <c r="E21" s="1">
        <v>2</v>
      </c>
      <c r="F21" s="1" t="s">
        <v>159</v>
      </c>
      <c r="G21" s="1" t="s">
        <v>19</v>
      </c>
      <c r="H21" s="1">
        <v>3</v>
      </c>
      <c r="I21" s="1">
        <v>2</v>
      </c>
      <c r="J21" s="1">
        <v>0</v>
      </c>
      <c r="K21" s="1">
        <v>1</v>
      </c>
      <c r="L21" s="1">
        <v>0</v>
      </c>
    </row>
    <row r="22" spans="1:12" x14ac:dyDescent="0.35">
      <c r="A22" t="s">
        <v>34</v>
      </c>
      <c r="B22" s="1" t="s">
        <v>7</v>
      </c>
      <c r="C22" s="5">
        <v>44608</v>
      </c>
      <c r="D22" s="1">
        <v>3</v>
      </c>
      <c r="E22" s="1">
        <v>1</v>
      </c>
      <c r="F22" s="1" t="s">
        <v>156</v>
      </c>
      <c r="G22" s="1" t="s">
        <v>5</v>
      </c>
      <c r="H22" s="1">
        <v>3</v>
      </c>
      <c r="I22" s="1">
        <v>2</v>
      </c>
      <c r="J22" s="1">
        <v>0</v>
      </c>
      <c r="K22" s="1">
        <v>1</v>
      </c>
      <c r="L22" s="1">
        <v>1</v>
      </c>
    </row>
    <row r="23" spans="1:12" x14ac:dyDescent="0.35">
      <c r="A23" t="s">
        <v>35</v>
      </c>
      <c r="B23" s="1" t="s">
        <v>7</v>
      </c>
      <c r="C23" s="5">
        <v>44608</v>
      </c>
      <c r="D23" s="1">
        <v>3</v>
      </c>
      <c r="E23" s="1">
        <v>1</v>
      </c>
      <c r="F23" s="1" t="s">
        <v>156</v>
      </c>
      <c r="G23" s="1" t="s">
        <v>16</v>
      </c>
      <c r="H23" s="1">
        <v>3</v>
      </c>
      <c r="I23" s="1">
        <v>2</v>
      </c>
      <c r="J23" s="1">
        <v>0</v>
      </c>
      <c r="K23" s="1">
        <v>1</v>
      </c>
      <c r="L23" s="1">
        <v>1</v>
      </c>
    </row>
    <row r="24" spans="1:12" x14ac:dyDescent="0.35">
      <c r="A24" t="s">
        <v>36</v>
      </c>
      <c r="B24" s="1" t="s">
        <v>7</v>
      </c>
      <c r="C24" s="5">
        <v>44608</v>
      </c>
      <c r="D24" s="1">
        <v>3</v>
      </c>
      <c r="E24" s="1">
        <v>1</v>
      </c>
      <c r="F24" s="1" t="s">
        <v>156</v>
      </c>
      <c r="G24" s="1" t="s">
        <v>17</v>
      </c>
      <c r="H24" s="1">
        <v>3</v>
      </c>
      <c r="I24" s="1">
        <v>2</v>
      </c>
      <c r="J24" s="1">
        <v>0</v>
      </c>
      <c r="K24" s="1">
        <v>1</v>
      </c>
      <c r="L24" s="1">
        <v>0</v>
      </c>
    </row>
    <row r="25" spans="1:12" x14ac:dyDescent="0.35">
      <c r="A25" t="s">
        <v>37</v>
      </c>
      <c r="B25" s="1" t="s">
        <v>7</v>
      </c>
      <c r="C25" s="5">
        <v>44608</v>
      </c>
      <c r="D25" s="1">
        <v>3</v>
      </c>
      <c r="E25" s="1">
        <v>1</v>
      </c>
      <c r="F25" s="1" t="s">
        <v>156</v>
      </c>
      <c r="G25" s="1" t="s">
        <v>18</v>
      </c>
      <c r="H25" s="1">
        <v>3</v>
      </c>
      <c r="I25" s="1">
        <v>2</v>
      </c>
      <c r="J25" s="1">
        <v>0</v>
      </c>
      <c r="K25" s="1">
        <v>1</v>
      </c>
      <c r="L25" s="1">
        <v>1</v>
      </c>
    </row>
    <row r="26" spans="1:12" x14ac:dyDescent="0.35">
      <c r="A26" t="s">
        <v>38</v>
      </c>
      <c r="B26" s="1" t="s">
        <v>7</v>
      </c>
      <c r="C26" s="5">
        <v>44608</v>
      </c>
      <c r="D26" s="1">
        <v>3</v>
      </c>
      <c r="E26" s="1">
        <v>1</v>
      </c>
      <c r="F26" s="1" t="s">
        <v>156</v>
      </c>
      <c r="G26" s="1" t="s">
        <v>19</v>
      </c>
      <c r="H26" s="1">
        <v>3</v>
      </c>
      <c r="I26" s="1">
        <v>3</v>
      </c>
      <c r="J26" s="1">
        <v>0</v>
      </c>
      <c r="K26" s="1">
        <v>1</v>
      </c>
      <c r="L26" s="1">
        <v>1</v>
      </c>
    </row>
    <row r="27" spans="1:12" x14ac:dyDescent="0.35">
      <c r="A27" t="s">
        <v>39</v>
      </c>
      <c r="B27" s="1" t="s">
        <v>7</v>
      </c>
      <c r="C27" s="5">
        <v>44608</v>
      </c>
      <c r="D27" s="1">
        <v>3</v>
      </c>
      <c r="E27" s="1">
        <v>2</v>
      </c>
      <c r="F27" s="1" t="s">
        <v>159</v>
      </c>
      <c r="G27" s="1" t="s">
        <v>5</v>
      </c>
      <c r="H27" s="1">
        <v>3</v>
      </c>
      <c r="I27" s="1">
        <v>4</v>
      </c>
      <c r="J27" s="1">
        <v>0</v>
      </c>
      <c r="K27" s="1">
        <v>1</v>
      </c>
      <c r="L27" s="1">
        <v>0</v>
      </c>
    </row>
    <row r="28" spans="1:12" x14ac:dyDescent="0.35">
      <c r="A28" t="s">
        <v>40</v>
      </c>
      <c r="B28" s="1" t="s">
        <v>7</v>
      </c>
      <c r="C28" s="5">
        <v>44608</v>
      </c>
      <c r="D28" s="1">
        <v>3</v>
      </c>
      <c r="E28" s="1">
        <v>2</v>
      </c>
      <c r="F28" s="1" t="s">
        <v>159</v>
      </c>
      <c r="G28" s="1" t="s">
        <v>16</v>
      </c>
      <c r="H28" s="1">
        <v>3</v>
      </c>
      <c r="I28" s="1">
        <v>3</v>
      </c>
      <c r="J28" s="1">
        <v>0</v>
      </c>
      <c r="K28" s="1">
        <v>1</v>
      </c>
      <c r="L28" s="1">
        <v>0</v>
      </c>
    </row>
    <row r="29" spans="1:12" x14ac:dyDescent="0.35">
      <c r="A29" t="s">
        <v>41</v>
      </c>
      <c r="B29" s="1" t="s">
        <v>7</v>
      </c>
      <c r="C29" s="5">
        <v>44608</v>
      </c>
      <c r="D29" s="1">
        <v>3</v>
      </c>
      <c r="E29" s="1">
        <v>2</v>
      </c>
      <c r="F29" s="1" t="s">
        <v>159</v>
      </c>
      <c r="G29" s="1" t="s">
        <v>17</v>
      </c>
      <c r="H29" s="1">
        <v>4</v>
      </c>
      <c r="I29" s="1">
        <v>3</v>
      </c>
      <c r="J29" s="1">
        <v>1</v>
      </c>
      <c r="K29" s="1">
        <v>1</v>
      </c>
      <c r="L29" s="1">
        <v>0</v>
      </c>
    </row>
    <row r="30" spans="1:12" x14ac:dyDescent="0.35">
      <c r="A30" t="s">
        <v>42</v>
      </c>
      <c r="B30" s="1" t="s">
        <v>7</v>
      </c>
      <c r="C30" s="5">
        <v>44608</v>
      </c>
      <c r="D30" s="1">
        <v>3</v>
      </c>
      <c r="E30" s="1">
        <v>2</v>
      </c>
      <c r="F30" s="1" t="s">
        <v>159</v>
      </c>
      <c r="G30" s="1" t="s">
        <v>18</v>
      </c>
      <c r="H30" s="1">
        <v>3</v>
      </c>
      <c r="I30" s="1">
        <v>3</v>
      </c>
      <c r="J30" s="1">
        <v>0</v>
      </c>
      <c r="K30" s="1">
        <v>1</v>
      </c>
      <c r="L30" s="1">
        <v>0</v>
      </c>
    </row>
    <row r="31" spans="1:12" x14ac:dyDescent="0.35">
      <c r="A31" t="s">
        <v>43</v>
      </c>
      <c r="B31" s="1" t="s">
        <v>7</v>
      </c>
      <c r="C31" s="5">
        <v>44608</v>
      </c>
      <c r="D31" s="1">
        <v>3</v>
      </c>
      <c r="E31" s="1">
        <v>2</v>
      </c>
      <c r="F31" s="1" t="s">
        <v>159</v>
      </c>
      <c r="G31" s="1" t="s">
        <v>19</v>
      </c>
      <c r="H31" s="1">
        <v>3</v>
      </c>
      <c r="I31" s="1">
        <v>3</v>
      </c>
      <c r="J31" s="1">
        <v>0</v>
      </c>
      <c r="K31" s="1">
        <v>1</v>
      </c>
      <c r="L31" s="1">
        <v>0</v>
      </c>
    </row>
    <row r="32" spans="1:12" x14ac:dyDescent="0.35">
      <c r="A32" t="s">
        <v>52</v>
      </c>
      <c r="B32" s="1" t="s">
        <v>20</v>
      </c>
      <c r="C32" s="5">
        <v>44609</v>
      </c>
      <c r="D32" s="1">
        <v>1</v>
      </c>
      <c r="E32" s="1">
        <v>1</v>
      </c>
      <c r="F32" s="1" t="s">
        <v>158</v>
      </c>
      <c r="G32" s="1" t="s">
        <v>5</v>
      </c>
      <c r="H32" s="1">
        <v>4</v>
      </c>
      <c r="I32" s="1">
        <v>3</v>
      </c>
      <c r="J32" s="1">
        <v>0</v>
      </c>
      <c r="K32" s="1">
        <v>1</v>
      </c>
      <c r="L32" s="1">
        <v>0</v>
      </c>
    </row>
    <row r="33" spans="1:12" x14ac:dyDescent="0.35">
      <c r="A33" t="s">
        <v>53</v>
      </c>
      <c r="B33" s="1" t="s">
        <v>20</v>
      </c>
      <c r="C33" s="5">
        <v>44609</v>
      </c>
      <c r="D33" s="1">
        <v>1</v>
      </c>
      <c r="E33" s="1">
        <v>1</v>
      </c>
      <c r="F33" s="1" t="s">
        <v>158</v>
      </c>
      <c r="G33" s="1" t="s">
        <v>16</v>
      </c>
      <c r="H33" s="1">
        <v>4</v>
      </c>
      <c r="I33" s="1">
        <v>3</v>
      </c>
      <c r="J33" s="1">
        <v>0</v>
      </c>
      <c r="K33" s="1">
        <v>1</v>
      </c>
      <c r="L33" s="1">
        <v>0</v>
      </c>
    </row>
    <row r="34" spans="1:12" x14ac:dyDescent="0.35">
      <c r="A34" t="s">
        <v>54</v>
      </c>
      <c r="B34" s="1" t="s">
        <v>20</v>
      </c>
      <c r="C34" s="5">
        <v>44609</v>
      </c>
      <c r="D34" s="1">
        <v>1</v>
      </c>
      <c r="E34" s="1">
        <v>1</v>
      </c>
      <c r="F34" s="1" t="s">
        <v>158</v>
      </c>
      <c r="G34" s="1" t="s">
        <v>17</v>
      </c>
      <c r="H34" s="1">
        <v>4</v>
      </c>
      <c r="I34" s="1">
        <v>3</v>
      </c>
      <c r="J34" s="1">
        <v>0</v>
      </c>
      <c r="K34" s="1">
        <v>1</v>
      </c>
      <c r="L34" s="1">
        <v>0</v>
      </c>
    </row>
    <row r="35" spans="1:12" x14ac:dyDescent="0.35">
      <c r="A35" t="s">
        <v>55</v>
      </c>
      <c r="B35" s="1" t="s">
        <v>20</v>
      </c>
      <c r="C35" s="5">
        <v>44609</v>
      </c>
      <c r="D35" s="1">
        <v>1</v>
      </c>
      <c r="E35" s="1">
        <v>1</v>
      </c>
      <c r="F35" s="1" t="s">
        <v>158</v>
      </c>
      <c r="G35" s="1" t="s">
        <v>18</v>
      </c>
      <c r="H35" s="1">
        <v>3</v>
      </c>
      <c r="I35" s="1">
        <v>2</v>
      </c>
      <c r="J35" s="1">
        <v>0</v>
      </c>
      <c r="K35" s="1">
        <v>1</v>
      </c>
      <c r="L35" s="1">
        <v>0</v>
      </c>
    </row>
    <row r="36" spans="1:12" x14ac:dyDescent="0.35">
      <c r="A36" t="s">
        <v>56</v>
      </c>
      <c r="B36" s="1" t="s">
        <v>20</v>
      </c>
      <c r="C36" s="5">
        <v>44609</v>
      </c>
      <c r="D36" s="1">
        <v>1</v>
      </c>
      <c r="E36" s="1">
        <v>1</v>
      </c>
      <c r="F36" s="1" t="s">
        <v>158</v>
      </c>
      <c r="G36" s="1" t="s">
        <v>19</v>
      </c>
      <c r="H36" s="1">
        <v>3</v>
      </c>
      <c r="I36" s="1">
        <v>2</v>
      </c>
      <c r="J36" s="1">
        <v>1</v>
      </c>
      <c r="K36" s="1">
        <v>1</v>
      </c>
      <c r="L36" s="1">
        <v>0</v>
      </c>
    </row>
    <row r="37" spans="1:12" x14ac:dyDescent="0.35">
      <c r="A37" t="s">
        <v>57</v>
      </c>
      <c r="B37" s="1" t="s">
        <v>20</v>
      </c>
      <c r="C37" s="5">
        <v>44609</v>
      </c>
      <c r="D37" s="1">
        <v>1</v>
      </c>
      <c r="E37" s="1">
        <v>2</v>
      </c>
      <c r="F37" s="1" t="s">
        <v>158</v>
      </c>
      <c r="G37" s="1" t="s">
        <v>5</v>
      </c>
      <c r="H37" s="1">
        <v>4</v>
      </c>
      <c r="I37" s="1">
        <v>2</v>
      </c>
      <c r="J37" s="1">
        <v>0</v>
      </c>
      <c r="K37" s="1">
        <v>1</v>
      </c>
      <c r="L37" s="1">
        <v>1</v>
      </c>
    </row>
    <row r="38" spans="1:12" x14ac:dyDescent="0.35">
      <c r="A38" t="s">
        <v>58</v>
      </c>
      <c r="B38" s="1" t="s">
        <v>20</v>
      </c>
      <c r="C38" s="5">
        <v>44609</v>
      </c>
      <c r="D38" s="1">
        <v>1</v>
      </c>
      <c r="E38" s="1">
        <v>2</v>
      </c>
      <c r="F38" s="1" t="s">
        <v>158</v>
      </c>
      <c r="G38" s="1" t="s">
        <v>16</v>
      </c>
      <c r="H38" s="1">
        <v>3</v>
      </c>
      <c r="I38" s="1">
        <v>3</v>
      </c>
      <c r="J38" s="1">
        <v>0</v>
      </c>
      <c r="K38" s="1">
        <v>1</v>
      </c>
      <c r="L38" s="1">
        <v>0</v>
      </c>
    </row>
    <row r="39" spans="1:12" x14ac:dyDescent="0.35">
      <c r="A39" t="s">
        <v>59</v>
      </c>
      <c r="B39" s="1" t="s">
        <v>20</v>
      </c>
      <c r="C39" s="5">
        <v>44609</v>
      </c>
      <c r="D39" s="1">
        <v>1</v>
      </c>
      <c r="E39" s="1">
        <v>2</v>
      </c>
      <c r="F39" s="1" t="s">
        <v>158</v>
      </c>
      <c r="G39" s="1" t="s">
        <v>17</v>
      </c>
      <c r="H39" s="1">
        <v>3</v>
      </c>
      <c r="I39" s="1">
        <v>3</v>
      </c>
      <c r="J39" s="1">
        <v>0</v>
      </c>
      <c r="K39" s="1">
        <v>1</v>
      </c>
      <c r="L39" s="1">
        <v>0</v>
      </c>
    </row>
    <row r="40" spans="1:12" x14ac:dyDescent="0.35">
      <c r="A40" t="s">
        <v>60</v>
      </c>
      <c r="B40" s="1" t="s">
        <v>20</v>
      </c>
      <c r="C40" s="5">
        <v>44609</v>
      </c>
      <c r="D40" s="1">
        <v>1</v>
      </c>
      <c r="E40" s="1">
        <v>2</v>
      </c>
      <c r="F40" s="1" t="s">
        <v>158</v>
      </c>
      <c r="G40" s="1" t="s">
        <v>18</v>
      </c>
      <c r="H40" s="1">
        <v>4</v>
      </c>
      <c r="I40" s="1">
        <v>3</v>
      </c>
      <c r="J40" s="1">
        <v>0</v>
      </c>
      <c r="K40" s="1">
        <v>1</v>
      </c>
      <c r="L40" s="1">
        <v>0</v>
      </c>
    </row>
    <row r="41" spans="1:12" x14ac:dyDescent="0.35">
      <c r="A41" t="s">
        <v>61</v>
      </c>
      <c r="B41" s="1" t="s">
        <v>20</v>
      </c>
      <c r="C41" s="5">
        <v>44609</v>
      </c>
      <c r="D41" s="1">
        <v>1</v>
      </c>
      <c r="E41" s="1">
        <v>2</v>
      </c>
      <c r="F41" s="1" t="s">
        <v>158</v>
      </c>
      <c r="G41" s="1" t="s">
        <v>19</v>
      </c>
      <c r="H41" s="1">
        <v>4</v>
      </c>
      <c r="I41" s="1">
        <v>3</v>
      </c>
      <c r="J41" s="1">
        <v>0</v>
      </c>
      <c r="K41" s="1">
        <v>1</v>
      </c>
      <c r="L41" s="1">
        <v>0</v>
      </c>
    </row>
    <row r="42" spans="1:12" x14ac:dyDescent="0.35">
      <c r="A42" t="s">
        <v>62</v>
      </c>
      <c r="B42" s="1" t="s">
        <v>20</v>
      </c>
      <c r="C42" s="5">
        <v>44609</v>
      </c>
      <c r="D42" s="1">
        <v>1</v>
      </c>
      <c r="E42" s="1">
        <v>3</v>
      </c>
      <c r="F42" s="1" t="s">
        <v>157</v>
      </c>
      <c r="G42" s="1" t="s">
        <v>5</v>
      </c>
      <c r="H42" s="1">
        <v>4</v>
      </c>
      <c r="I42" s="1">
        <v>3</v>
      </c>
      <c r="J42" s="1">
        <v>0</v>
      </c>
      <c r="K42" s="1">
        <v>1</v>
      </c>
      <c r="L42" s="1">
        <v>1</v>
      </c>
    </row>
    <row r="43" spans="1:12" x14ac:dyDescent="0.35">
      <c r="A43" t="s">
        <v>63</v>
      </c>
      <c r="B43" s="1" t="s">
        <v>20</v>
      </c>
      <c r="C43" s="5">
        <v>44609</v>
      </c>
      <c r="D43" s="1">
        <v>1</v>
      </c>
      <c r="E43" s="1">
        <v>3</v>
      </c>
      <c r="F43" s="1" t="s">
        <v>157</v>
      </c>
      <c r="G43" s="1" t="s">
        <v>16</v>
      </c>
      <c r="H43" s="1">
        <v>3</v>
      </c>
      <c r="I43" s="1">
        <v>2</v>
      </c>
      <c r="J43" s="1">
        <v>0</v>
      </c>
      <c r="K43" s="1">
        <v>1</v>
      </c>
      <c r="L43" s="1">
        <v>1</v>
      </c>
    </row>
    <row r="44" spans="1:12" x14ac:dyDescent="0.35">
      <c r="A44" t="s">
        <v>64</v>
      </c>
      <c r="B44" s="1" t="s">
        <v>20</v>
      </c>
      <c r="C44" s="5">
        <v>44609</v>
      </c>
      <c r="D44" s="1">
        <v>1</v>
      </c>
      <c r="E44" s="1">
        <v>3</v>
      </c>
      <c r="F44" s="1" t="s">
        <v>157</v>
      </c>
      <c r="G44" s="1" t="s">
        <v>17</v>
      </c>
      <c r="H44" s="1">
        <v>4</v>
      </c>
      <c r="I44" s="1">
        <v>3</v>
      </c>
      <c r="J44" s="1">
        <v>0</v>
      </c>
      <c r="K44" s="1">
        <v>1</v>
      </c>
      <c r="L44" s="1">
        <v>0</v>
      </c>
    </row>
    <row r="45" spans="1:12" x14ac:dyDescent="0.35">
      <c r="A45" t="s">
        <v>65</v>
      </c>
      <c r="B45" s="1" t="s">
        <v>20</v>
      </c>
      <c r="C45" s="5">
        <v>44609</v>
      </c>
      <c r="D45" s="1">
        <v>1</v>
      </c>
      <c r="E45" s="1">
        <v>3</v>
      </c>
      <c r="F45" s="1" t="s">
        <v>157</v>
      </c>
      <c r="G45" s="1" t="s">
        <v>18</v>
      </c>
      <c r="H45" s="1">
        <v>3</v>
      </c>
      <c r="I45" s="1">
        <v>2</v>
      </c>
      <c r="J45" s="1">
        <v>0</v>
      </c>
      <c r="K45" s="1">
        <v>1</v>
      </c>
      <c r="L45" s="1">
        <v>0</v>
      </c>
    </row>
    <row r="46" spans="1:12" x14ac:dyDescent="0.35">
      <c r="A46" t="s">
        <v>66</v>
      </c>
      <c r="B46" s="1" t="s">
        <v>20</v>
      </c>
      <c r="C46" s="5">
        <v>44609</v>
      </c>
      <c r="D46" s="1">
        <v>1</v>
      </c>
      <c r="E46" s="1">
        <v>3</v>
      </c>
      <c r="F46" s="1" t="s">
        <v>157</v>
      </c>
      <c r="G46" s="1" t="s">
        <v>19</v>
      </c>
      <c r="H46" s="1">
        <v>4</v>
      </c>
      <c r="I46" s="1">
        <v>4</v>
      </c>
      <c r="J46" s="1">
        <v>0</v>
      </c>
      <c r="K46" s="1">
        <v>1</v>
      </c>
      <c r="L46" s="1">
        <v>0</v>
      </c>
    </row>
    <row r="47" spans="1:12" x14ac:dyDescent="0.35">
      <c r="A47" t="s">
        <v>67</v>
      </c>
      <c r="B47" s="1" t="s">
        <v>20</v>
      </c>
      <c r="C47" s="5">
        <v>44609</v>
      </c>
      <c r="D47" s="1">
        <v>1</v>
      </c>
      <c r="E47" s="1">
        <v>4</v>
      </c>
      <c r="F47" s="1" t="s">
        <v>156</v>
      </c>
      <c r="G47" s="1" t="s">
        <v>5</v>
      </c>
      <c r="H47" s="1">
        <v>3</v>
      </c>
      <c r="I47" s="1">
        <v>5</v>
      </c>
      <c r="J47" s="1">
        <v>0</v>
      </c>
      <c r="K47" s="1">
        <v>1</v>
      </c>
      <c r="L47" s="1">
        <v>0</v>
      </c>
    </row>
    <row r="48" spans="1:12" x14ac:dyDescent="0.35">
      <c r="A48" t="s">
        <v>68</v>
      </c>
      <c r="B48" s="1" t="s">
        <v>20</v>
      </c>
      <c r="C48" s="5">
        <v>44609</v>
      </c>
      <c r="D48" s="1">
        <v>1</v>
      </c>
      <c r="E48" s="1">
        <v>4</v>
      </c>
      <c r="F48" s="1" t="s">
        <v>156</v>
      </c>
      <c r="G48" s="1" t="s">
        <v>16</v>
      </c>
      <c r="H48" s="1">
        <v>3</v>
      </c>
      <c r="I48" s="1">
        <v>4</v>
      </c>
      <c r="J48" s="1">
        <v>0</v>
      </c>
      <c r="K48" s="1">
        <v>1</v>
      </c>
      <c r="L48" s="1">
        <v>0</v>
      </c>
    </row>
    <row r="49" spans="1:12" x14ac:dyDescent="0.35">
      <c r="A49" t="s">
        <v>69</v>
      </c>
      <c r="B49" s="1" t="s">
        <v>20</v>
      </c>
      <c r="C49" s="5">
        <v>44609</v>
      </c>
      <c r="D49" s="1">
        <v>1</v>
      </c>
      <c r="E49" s="1">
        <v>4</v>
      </c>
      <c r="F49" s="1" t="s">
        <v>156</v>
      </c>
      <c r="G49" s="1" t="s">
        <v>17</v>
      </c>
      <c r="H49" s="1">
        <v>3</v>
      </c>
      <c r="I49" s="1">
        <v>3</v>
      </c>
      <c r="J49" s="1">
        <v>0</v>
      </c>
      <c r="K49" s="1">
        <v>1</v>
      </c>
      <c r="L49" s="1">
        <v>1</v>
      </c>
    </row>
    <row r="50" spans="1:12" x14ac:dyDescent="0.35">
      <c r="A50" t="s">
        <v>70</v>
      </c>
      <c r="B50" s="1" t="s">
        <v>20</v>
      </c>
      <c r="C50" s="5">
        <v>44609</v>
      </c>
      <c r="D50" s="1">
        <v>1</v>
      </c>
      <c r="E50" s="1">
        <v>4</v>
      </c>
      <c r="F50" s="1" t="s">
        <v>156</v>
      </c>
      <c r="G50" s="1" t="s">
        <v>18</v>
      </c>
      <c r="H50" s="1">
        <v>4</v>
      </c>
      <c r="I50" s="1">
        <v>3</v>
      </c>
      <c r="J50" s="1">
        <v>0</v>
      </c>
      <c r="K50" s="1">
        <v>1</v>
      </c>
      <c r="L50" s="1">
        <v>0</v>
      </c>
    </row>
    <row r="51" spans="1:12" x14ac:dyDescent="0.35">
      <c r="A51" t="s">
        <v>71</v>
      </c>
      <c r="B51" s="1" t="s">
        <v>20</v>
      </c>
      <c r="C51" s="5">
        <v>44609</v>
      </c>
      <c r="D51" s="1">
        <v>1</v>
      </c>
      <c r="E51" s="1">
        <v>4</v>
      </c>
      <c r="F51" s="1" t="s">
        <v>156</v>
      </c>
      <c r="G51" s="1" t="s">
        <v>19</v>
      </c>
      <c r="H51" s="1">
        <v>3</v>
      </c>
      <c r="I51" s="1">
        <v>4</v>
      </c>
      <c r="J51" s="1">
        <v>1</v>
      </c>
      <c r="K51" s="1">
        <v>1</v>
      </c>
      <c r="L51" s="1">
        <v>0</v>
      </c>
    </row>
    <row r="52" spans="1:12" x14ac:dyDescent="0.35">
      <c r="A52" t="s">
        <v>72</v>
      </c>
      <c r="B52" s="1" t="s">
        <v>20</v>
      </c>
      <c r="C52" s="5">
        <v>44609</v>
      </c>
      <c r="D52" s="1">
        <v>1</v>
      </c>
      <c r="E52" s="1">
        <v>5</v>
      </c>
      <c r="F52" s="1" t="s">
        <v>156</v>
      </c>
      <c r="G52" s="1" t="s">
        <v>5</v>
      </c>
      <c r="H52" s="1">
        <v>3</v>
      </c>
      <c r="I52" s="1">
        <v>3</v>
      </c>
      <c r="J52" s="1">
        <v>1</v>
      </c>
      <c r="K52" s="1">
        <v>1</v>
      </c>
      <c r="L52" s="1">
        <v>0</v>
      </c>
    </row>
    <row r="53" spans="1:12" x14ac:dyDescent="0.35">
      <c r="A53" t="s">
        <v>73</v>
      </c>
      <c r="B53" s="1" t="s">
        <v>20</v>
      </c>
      <c r="C53" s="5">
        <v>44609</v>
      </c>
      <c r="D53" s="1">
        <v>1</v>
      </c>
      <c r="E53" s="1">
        <v>5</v>
      </c>
      <c r="F53" s="1" t="s">
        <v>156</v>
      </c>
      <c r="G53" s="1" t="s">
        <v>16</v>
      </c>
      <c r="H53" s="1">
        <v>3</v>
      </c>
      <c r="I53" s="1">
        <v>5</v>
      </c>
      <c r="J53" s="1">
        <v>1</v>
      </c>
      <c r="K53" s="1">
        <v>1</v>
      </c>
      <c r="L53" s="1">
        <v>1</v>
      </c>
    </row>
    <row r="54" spans="1:12" x14ac:dyDescent="0.35">
      <c r="A54" t="s">
        <v>74</v>
      </c>
      <c r="B54" s="1" t="s">
        <v>20</v>
      </c>
      <c r="C54" s="5">
        <v>44609</v>
      </c>
      <c r="D54" s="1">
        <v>1</v>
      </c>
      <c r="E54" s="1">
        <v>5</v>
      </c>
      <c r="F54" s="1" t="s">
        <v>156</v>
      </c>
      <c r="G54" s="1" t="s">
        <v>17</v>
      </c>
      <c r="H54" s="1">
        <v>3</v>
      </c>
      <c r="I54" s="1">
        <v>5</v>
      </c>
      <c r="J54" s="1">
        <v>1</v>
      </c>
      <c r="K54" s="1">
        <v>1</v>
      </c>
      <c r="L54" s="1">
        <v>1</v>
      </c>
    </row>
    <row r="55" spans="1:12" x14ac:dyDescent="0.35">
      <c r="A55" t="s">
        <v>75</v>
      </c>
      <c r="B55" s="1" t="s">
        <v>20</v>
      </c>
      <c r="C55" s="5">
        <v>44609</v>
      </c>
      <c r="D55" s="1">
        <v>1</v>
      </c>
      <c r="E55" s="1">
        <v>5</v>
      </c>
      <c r="F55" s="1" t="s">
        <v>156</v>
      </c>
      <c r="G55" s="1" t="s">
        <v>18</v>
      </c>
      <c r="H55" s="1">
        <v>3</v>
      </c>
      <c r="I55" s="1">
        <v>3</v>
      </c>
      <c r="J55" s="1">
        <v>1</v>
      </c>
      <c r="K55" s="1">
        <v>1</v>
      </c>
      <c r="L55" s="1">
        <v>1</v>
      </c>
    </row>
    <row r="56" spans="1:12" x14ac:dyDescent="0.35">
      <c r="A56" t="s">
        <v>76</v>
      </c>
      <c r="B56" s="1" t="s">
        <v>20</v>
      </c>
      <c r="C56" s="5">
        <v>44609</v>
      </c>
      <c r="D56" s="1">
        <v>1</v>
      </c>
      <c r="E56" s="1">
        <v>5</v>
      </c>
      <c r="F56" s="1" t="s">
        <v>156</v>
      </c>
      <c r="G56" s="1" t="s">
        <v>19</v>
      </c>
      <c r="H56" s="1">
        <v>3</v>
      </c>
      <c r="I56" s="1">
        <v>3</v>
      </c>
      <c r="J56" s="1">
        <v>1</v>
      </c>
      <c r="K56" s="1">
        <v>1</v>
      </c>
      <c r="L56" s="1">
        <v>1</v>
      </c>
    </row>
    <row r="57" spans="1:12" x14ac:dyDescent="0.35">
      <c r="A57" t="s">
        <v>77</v>
      </c>
      <c r="B57" s="1" t="s">
        <v>20</v>
      </c>
      <c r="C57" s="5">
        <v>44609</v>
      </c>
      <c r="D57" s="1">
        <v>1</v>
      </c>
      <c r="E57" s="1">
        <v>6</v>
      </c>
      <c r="F57" s="1" t="s">
        <v>156</v>
      </c>
      <c r="G57" s="1" t="s">
        <v>5</v>
      </c>
      <c r="H57" s="1">
        <v>3</v>
      </c>
      <c r="I57" s="1">
        <v>3</v>
      </c>
      <c r="J57" s="1">
        <v>1</v>
      </c>
      <c r="K57" s="1">
        <v>1</v>
      </c>
      <c r="L57" s="1">
        <v>0</v>
      </c>
    </row>
    <row r="58" spans="1:12" x14ac:dyDescent="0.35">
      <c r="A58" t="s">
        <v>78</v>
      </c>
      <c r="B58" s="1" t="s">
        <v>20</v>
      </c>
      <c r="C58" s="5">
        <v>44609</v>
      </c>
      <c r="D58" s="1">
        <v>1</v>
      </c>
      <c r="E58" s="1">
        <v>6</v>
      </c>
      <c r="F58" s="1" t="s">
        <v>156</v>
      </c>
      <c r="G58" s="1" t="s">
        <v>16</v>
      </c>
      <c r="H58" s="1">
        <v>3</v>
      </c>
      <c r="I58" s="1">
        <v>3</v>
      </c>
      <c r="J58" s="1">
        <v>0</v>
      </c>
      <c r="K58" s="1">
        <v>1</v>
      </c>
      <c r="L58" s="1">
        <v>0</v>
      </c>
    </row>
    <row r="59" spans="1:12" x14ac:dyDescent="0.35">
      <c r="A59" t="s">
        <v>79</v>
      </c>
      <c r="B59" s="1" t="s">
        <v>20</v>
      </c>
      <c r="C59" s="5">
        <v>44609</v>
      </c>
      <c r="D59" s="1">
        <v>1</v>
      </c>
      <c r="E59" s="1">
        <v>6</v>
      </c>
      <c r="F59" s="1" t="s">
        <v>156</v>
      </c>
      <c r="G59" s="1" t="s">
        <v>17</v>
      </c>
      <c r="H59" s="1">
        <v>3</v>
      </c>
      <c r="I59" s="1">
        <v>4</v>
      </c>
      <c r="J59" s="1">
        <v>0</v>
      </c>
      <c r="K59" s="1">
        <v>1</v>
      </c>
      <c r="L59" s="1">
        <v>1</v>
      </c>
    </row>
    <row r="60" spans="1:12" x14ac:dyDescent="0.35">
      <c r="A60" t="s">
        <v>80</v>
      </c>
      <c r="B60" s="1" t="s">
        <v>20</v>
      </c>
      <c r="C60" s="5">
        <v>44609</v>
      </c>
      <c r="D60" s="1">
        <v>1</v>
      </c>
      <c r="E60" s="1">
        <v>6</v>
      </c>
      <c r="F60" s="1" t="s">
        <v>156</v>
      </c>
      <c r="G60" s="1" t="s">
        <v>18</v>
      </c>
      <c r="H60" s="1">
        <v>3</v>
      </c>
      <c r="I60" s="1">
        <v>3</v>
      </c>
      <c r="J60" s="1">
        <v>1</v>
      </c>
      <c r="K60" s="1">
        <v>1</v>
      </c>
      <c r="L60" s="1">
        <v>1</v>
      </c>
    </row>
    <row r="61" spans="1:12" x14ac:dyDescent="0.35">
      <c r="A61" t="s">
        <v>81</v>
      </c>
      <c r="B61" s="1" t="s">
        <v>20</v>
      </c>
      <c r="C61" s="5">
        <v>44609</v>
      </c>
      <c r="D61" s="1">
        <v>1</v>
      </c>
      <c r="E61" s="1">
        <v>6</v>
      </c>
      <c r="F61" s="1" t="s">
        <v>156</v>
      </c>
      <c r="G61" s="1" t="s">
        <v>19</v>
      </c>
      <c r="H61" s="1">
        <v>4</v>
      </c>
      <c r="I61" s="1">
        <v>3</v>
      </c>
      <c r="J61" s="1">
        <v>1</v>
      </c>
      <c r="K61" s="1">
        <v>1</v>
      </c>
      <c r="L61" s="1">
        <v>0</v>
      </c>
    </row>
    <row r="62" spans="1:12" x14ac:dyDescent="0.35">
      <c r="A62" t="s">
        <v>82</v>
      </c>
      <c r="B62" s="1" t="s">
        <v>20</v>
      </c>
      <c r="C62" s="5">
        <v>44609</v>
      </c>
      <c r="D62" s="1">
        <v>1</v>
      </c>
      <c r="E62" s="1">
        <v>7</v>
      </c>
      <c r="F62" s="1" t="s">
        <v>156</v>
      </c>
      <c r="G62" s="1" t="s">
        <v>5</v>
      </c>
      <c r="H62" s="1">
        <v>3</v>
      </c>
      <c r="I62" s="1">
        <v>4</v>
      </c>
      <c r="J62" s="1">
        <v>0</v>
      </c>
      <c r="K62" s="1">
        <v>1</v>
      </c>
      <c r="L62" s="1">
        <v>0</v>
      </c>
    </row>
    <row r="63" spans="1:12" x14ac:dyDescent="0.35">
      <c r="A63" t="s">
        <v>83</v>
      </c>
      <c r="B63" s="1" t="s">
        <v>20</v>
      </c>
      <c r="C63" s="5">
        <v>44609</v>
      </c>
      <c r="D63" s="1">
        <v>1</v>
      </c>
      <c r="E63" s="1">
        <v>7</v>
      </c>
      <c r="F63" s="1" t="s">
        <v>156</v>
      </c>
      <c r="G63" s="1" t="s">
        <v>16</v>
      </c>
      <c r="H63" s="1">
        <v>3</v>
      </c>
      <c r="I63" s="1">
        <v>4</v>
      </c>
      <c r="J63" s="1">
        <v>0</v>
      </c>
      <c r="K63" s="1">
        <v>1</v>
      </c>
      <c r="L63" s="1">
        <v>1</v>
      </c>
    </row>
    <row r="64" spans="1:12" x14ac:dyDescent="0.35">
      <c r="A64" t="s">
        <v>84</v>
      </c>
      <c r="B64" s="1" t="s">
        <v>20</v>
      </c>
      <c r="C64" s="5">
        <v>44609</v>
      </c>
      <c r="D64" s="1">
        <v>1</v>
      </c>
      <c r="E64" s="1">
        <v>7</v>
      </c>
      <c r="F64" s="1" t="s">
        <v>156</v>
      </c>
      <c r="G64" s="1" t="s">
        <v>17</v>
      </c>
      <c r="H64" s="1">
        <v>4</v>
      </c>
      <c r="I64" s="1">
        <v>2</v>
      </c>
      <c r="J64" s="1">
        <v>0</v>
      </c>
      <c r="K64" s="1">
        <v>1</v>
      </c>
      <c r="L64" s="1">
        <v>0</v>
      </c>
    </row>
    <row r="65" spans="1:12" x14ac:dyDescent="0.35">
      <c r="A65" t="s">
        <v>85</v>
      </c>
      <c r="B65" s="1" t="s">
        <v>20</v>
      </c>
      <c r="C65" s="5">
        <v>44609</v>
      </c>
      <c r="D65" s="1">
        <v>1</v>
      </c>
      <c r="E65" s="1">
        <v>7</v>
      </c>
      <c r="F65" s="1" t="s">
        <v>156</v>
      </c>
      <c r="G65" s="1" t="s">
        <v>18</v>
      </c>
      <c r="H65" s="1">
        <v>3</v>
      </c>
      <c r="I65" s="1">
        <v>2</v>
      </c>
      <c r="J65" s="1">
        <v>1</v>
      </c>
      <c r="K65" s="1">
        <v>1</v>
      </c>
      <c r="L65" s="1">
        <v>1</v>
      </c>
    </row>
    <row r="66" spans="1:12" x14ac:dyDescent="0.35">
      <c r="A66" t="s">
        <v>86</v>
      </c>
      <c r="B66" s="1" t="s">
        <v>20</v>
      </c>
      <c r="C66" s="5">
        <v>44609</v>
      </c>
      <c r="D66" s="1">
        <v>1</v>
      </c>
      <c r="E66" s="1">
        <v>7</v>
      </c>
      <c r="F66" s="1" t="s">
        <v>156</v>
      </c>
      <c r="G66" s="1" t="s">
        <v>19</v>
      </c>
      <c r="H66" s="1">
        <v>4</v>
      </c>
      <c r="I66" s="1">
        <v>4</v>
      </c>
      <c r="J66" s="1">
        <v>0</v>
      </c>
      <c r="K66" s="1">
        <v>1</v>
      </c>
      <c r="L66" s="1">
        <v>0</v>
      </c>
    </row>
    <row r="67" spans="1:12" x14ac:dyDescent="0.35">
      <c r="A67" t="s">
        <v>87</v>
      </c>
      <c r="B67" s="1" t="s">
        <v>20</v>
      </c>
      <c r="C67" s="5">
        <v>44616</v>
      </c>
      <c r="D67" s="1">
        <v>2</v>
      </c>
      <c r="E67" s="1">
        <v>1</v>
      </c>
      <c r="F67" s="1" t="s">
        <v>158</v>
      </c>
      <c r="G67" s="1" t="s">
        <v>5</v>
      </c>
      <c r="H67" s="1">
        <v>3</v>
      </c>
      <c r="I67" s="1">
        <v>1</v>
      </c>
      <c r="J67" s="1">
        <v>0</v>
      </c>
      <c r="K67" s="1">
        <v>1</v>
      </c>
      <c r="L67" s="1">
        <v>0</v>
      </c>
    </row>
    <row r="68" spans="1:12" x14ac:dyDescent="0.35">
      <c r="A68" t="s">
        <v>88</v>
      </c>
      <c r="B68" s="1" t="s">
        <v>20</v>
      </c>
      <c r="C68" s="5">
        <v>44616</v>
      </c>
      <c r="D68" s="1">
        <v>2</v>
      </c>
      <c r="E68" s="1">
        <v>1</v>
      </c>
      <c r="F68" s="1" t="s">
        <v>158</v>
      </c>
      <c r="G68" s="1" t="s">
        <v>16</v>
      </c>
      <c r="H68" s="1">
        <v>3</v>
      </c>
      <c r="I68" s="1">
        <v>1</v>
      </c>
      <c r="J68" s="1">
        <v>0</v>
      </c>
      <c r="K68" s="1">
        <v>1</v>
      </c>
      <c r="L68" s="1">
        <v>0</v>
      </c>
    </row>
    <row r="69" spans="1:12" x14ac:dyDescent="0.35">
      <c r="A69" t="s">
        <v>89</v>
      </c>
      <c r="B69" s="1" t="s">
        <v>20</v>
      </c>
      <c r="C69" s="5">
        <v>44616</v>
      </c>
      <c r="D69" s="1">
        <v>2</v>
      </c>
      <c r="E69" s="1">
        <v>1</v>
      </c>
      <c r="F69" s="1" t="s">
        <v>158</v>
      </c>
      <c r="G69" s="1" t="s">
        <v>17</v>
      </c>
      <c r="H69" s="1">
        <v>3</v>
      </c>
      <c r="I69" s="1">
        <v>2</v>
      </c>
      <c r="J69" s="1">
        <v>0</v>
      </c>
      <c r="K69" s="1">
        <v>1</v>
      </c>
      <c r="L69" s="1">
        <v>0</v>
      </c>
    </row>
    <row r="70" spans="1:12" x14ac:dyDescent="0.35">
      <c r="A70" t="s">
        <v>90</v>
      </c>
      <c r="B70" s="1" t="s">
        <v>20</v>
      </c>
      <c r="C70" s="5">
        <v>44616</v>
      </c>
      <c r="D70" s="1">
        <v>2</v>
      </c>
      <c r="E70" s="1">
        <v>1</v>
      </c>
      <c r="F70" s="1" t="s">
        <v>158</v>
      </c>
      <c r="G70" s="1" t="s">
        <v>18</v>
      </c>
      <c r="H70" s="1">
        <v>3</v>
      </c>
      <c r="I70" s="1">
        <v>2</v>
      </c>
      <c r="J70" s="1">
        <v>0</v>
      </c>
      <c r="K70" s="1">
        <v>1</v>
      </c>
      <c r="L70" s="1">
        <v>0</v>
      </c>
    </row>
    <row r="71" spans="1:12" x14ac:dyDescent="0.35">
      <c r="A71" t="s">
        <v>91</v>
      </c>
      <c r="B71" s="1" t="s">
        <v>20</v>
      </c>
      <c r="C71" s="5">
        <v>44616</v>
      </c>
      <c r="D71" s="1">
        <v>2</v>
      </c>
      <c r="E71" s="1">
        <v>1</v>
      </c>
      <c r="F71" s="1" t="s">
        <v>158</v>
      </c>
      <c r="G71" s="1" t="s">
        <v>19</v>
      </c>
      <c r="H71" s="1">
        <v>3</v>
      </c>
      <c r="I71" s="1">
        <v>3</v>
      </c>
      <c r="J71" s="1">
        <v>0</v>
      </c>
      <c r="K71" s="1">
        <v>1</v>
      </c>
      <c r="L71" s="1">
        <v>0</v>
      </c>
    </row>
    <row r="72" spans="1:12" x14ac:dyDescent="0.35">
      <c r="A72" t="s">
        <v>92</v>
      </c>
      <c r="B72" s="1" t="s">
        <v>20</v>
      </c>
      <c r="C72" s="5">
        <v>44616</v>
      </c>
      <c r="D72" s="1">
        <v>2</v>
      </c>
      <c r="E72" s="1">
        <v>2</v>
      </c>
      <c r="F72" s="1" t="s">
        <v>158</v>
      </c>
      <c r="G72" s="1" t="s">
        <v>5</v>
      </c>
      <c r="H72" s="1">
        <v>3</v>
      </c>
      <c r="I72" s="1">
        <v>3</v>
      </c>
      <c r="J72" s="1">
        <v>0</v>
      </c>
      <c r="K72" s="1">
        <v>1</v>
      </c>
      <c r="L72" s="1">
        <v>0</v>
      </c>
    </row>
    <row r="73" spans="1:12" x14ac:dyDescent="0.35">
      <c r="A73" t="s">
        <v>93</v>
      </c>
      <c r="B73" s="1" t="s">
        <v>20</v>
      </c>
      <c r="C73" s="5">
        <v>44616</v>
      </c>
      <c r="D73" s="1">
        <v>2</v>
      </c>
      <c r="E73" s="1">
        <v>2</v>
      </c>
      <c r="F73" s="1" t="s">
        <v>158</v>
      </c>
      <c r="G73" s="1" t="s">
        <v>16</v>
      </c>
      <c r="H73" s="1">
        <v>2</v>
      </c>
      <c r="I73" s="1">
        <v>2</v>
      </c>
      <c r="J73" s="1">
        <v>0</v>
      </c>
      <c r="K73" s="1">
        <v>1</v>
      </c>
      <c r="L73" s="1">
        <v>0</v>
      </c>
    </row>
    <row r="74" spans="1:12" x14ac:dyDescent="0.35">
      <c r="A74" t="s">
        <v>94</v>
      </c>
      <c r="B74" s="1" t="s">
        <v>20</v>
      </c>
      <c r="C74" s="5">
        <v>44616</v>
      </c>
      <c r="D74" s="1">
        <v>2</v>
      </c>
      <c r="E74" s="1">
        <v>2</v>
      </c>
      <c r="F74" s="1" t="s">
        <v>158</v>
      </c>
      <c r="G74" s="1" t="s">
        <v>17</v>
      </c>
      <c r="H74" s="1">
        <v>3</v>
      </c>
      <c r="I74" s="1">
        <v>1</v>
      </c>
      <c r="J74" s="1">
        <v>0</v>
      </c>
      <c r="K74" s="1">
        <v>1</v>
      </c>
      <c r="L74" s="1">
        <v>0</v>
      </c>
    </row>
    <row r="75" spans="1:12" x14ac:dyDescent="0.35">
      <c r="A75" t="s">
        <v>95</v>
      </c>
      <c r="B75" s="1" t="s">
        <v>20</v>
      </c>
      <c r="C75" s="5">
        <v>44616</v>
      </c>
      <c r="D75" s="1">
        <v>2</v>
      </c>
      <c r="E75" s="1">
        <v>2</v>
      </c>
      <c r="F75" s="1" t="s">
        <v>158</v>
      </c>
      <c r="G75" s="1" t="s">
        <v>18</v>
      </c>
      <c r="H75" s="1">
        <v>3</v>
      </c>
      <c r="I75" s="1">
        <v>1</v>
      </c>
      <c r="J75" s="1">
        <v>0</v>
      </c>
      <c r="K75" s="1">
        <v>1</v>
      </c>
      <c r="L75" s="1">
        <v>0</v>
      </c>
    </row>
    <row r="76" spans="1:12" x14ac:dyDescent="0.35">
      <c r="A76" t="s">
        <v>96</v>
      </c>
      <c r="B76" s="1" t="s">
        <v>20</v>
      </c>
      <c r="C76" s="5">
        <v>44616</v>
      </c>
      <c r="D76" s="1">
        <v>2</v>
      </c>
      <c r="E76" s="1">
        <v>2</v>
      </c>
      <c r="F76" s="1" t="s">
        <v>158</v>
      </c>
      <c r="G76" s="1" t="s">
        <v>19</v>
      </c>
      <c r="H76" s="1">
        <v>3</v>
      </c>
      <c r="I76" s="1">
        <v>2</v>
      </c>
      <c r="J76" s="1">
        <v>0</v>
      </c>
      <c r="K76" s="1">
        <v>1</v>
      </c>
      <c r="L76" s="1">
        <v>1</v>
      </c>
    </row>
    <row r="77" spans="1:12" x14ac:dyDescent="0.35">
      <c r="A77" t="s">
        <v>97</v>
      </c>
      <c r="B77" s="1" t="s">
        <v>20</v>
      </c>
      <c r="C77" s="5">
        <v>44616</v>
      </c>
      <c r="D77" s="1">
        <v>2</v>
      </c>
      <c r="E77" s="1">
        <v>3</v>
      </c>
      <c r="F77" s="1" t="s">
        <v>157</v>
      </c>
      <c r="G77" s="1" t="s">
        <v>5</v>
      </c>
      <c r="H77" s="1">
        <v>4</v>
      </c>
      <c r="I77" s="1">
        <v>3</v>
      </c>
      <c r="J77" s="1">
        <v>0</v>
      </c>
      <c r="K77" s="1">
        <v>1</v>
      </c>
      <c r="L77" s="1">
        <v>0</v>
      </c>
    </row>
    <row r="78" spans="1:12" x14ac:dyDescent="0.35">
      <c r="A78" t="s">
        <v>98</v>
      </c>
      <c r="B78" s="1" t="s">
        <v>20</v>
      </c>
      <c r="C78" s="5">
        <v>44616</v>
      </c>
      <c r="D78" s="1">
        <v>2</v>
      </c>
      <c r="E78" s="1">
        <v>3</v>
      </c>
      <c r="F78" s="1" t="s">
        <v>157</v>
      </c>
      <c r="G78" s="1" t="s">
        <v>16</v>
      </c>
      <c r="H78" s="1">
        <v>3</v>
      </c>
      <c r="I78" s="1">
        <v>3</v>
      </c>
      <c r="J78" s="1">
        <v>0</v>
      </c>
      <c r="K78" s="1">
        <v>1</v>
      </c>
      <c r="L78" s="1">
        <v>0</v>
      </c>
    </row>
    <row r="79" spans="1:12" x14ac:dyDescent="0.35">
      <c r="A79" t="s">
        <v>99</v>
      </c>
      <c r="B79" s="1" t="s">
        <v>20</v>
      </c>
      <c r="C79" s="5">
        <v>44616</v>
      </c>
      <c r="D79" s="1">
        <v>2</v>
      </c>
      <c r="E79" s="1">
        <v>3</v>
      </c>
      <c r="F79" s="1" t="s">
        <v>157</v>
      </c>
      <c r="G79" s="1" t="s">
        <v>17</v>
      </c>
      <c r="H79" s="1">
        <v>4</v>
      </c>
      <c r="I79" s="1">
        <v>3</v>
      </c>
      <c r="J79" s="1">
        <v>0</v>
      </c>
      <c r="K79" s="1">
        <v>1</v>
      </c>
      <c r="L79" s="1">
        <v>0</v>
      </c>
    </row>
    <row r="80" spans="1:12" x14ac:dyDescent="0.35">
      <c r="A80" t="s">
        <v>100</v>
      </c>
      <c r="B80" s="1" t="s">
        <v>20</v>
      </c>
      <c r="C80" s="5">
        <v>44616</v>
      </c>
      <c r="D80" s="1">
        <v>2</v>
      </c>
      <c r="E80" s="1">
        <v>3</v>
      </c>
      <c r="F80" s="1" t="s">
        <v>157</v>
      </c>
      <c r="G80" s="1" t="s">
        <v>18</v>
      </c>
      <c r="H80" s="1">
        <v>3</v>
      </c>
      <c r="I80" s="1">
        <v>2</v>
      </c>
      <c r="J80" s="1">
        <v>0</v>
      </c>
      <c r="K80" s="1">
        <v>1</v>
      </c>
      <c r="L80" s="1">
        <v>0</v>
      </c>
    </row>
    <row r="81" spans="1:12" x14ac:dyDescent="0.35">
      <c r="A81" t="s">
        <v>101</v>
      </c>
      <c r="B81" s="1" t="s">
        <v>20</v>
      </c>
      <c r="C81" s="5">
        <v>44616</v>
      </c>
      <c r="D81" s="1">
        <v>2</v>
      </c>
      <c r="E81" s="1">
        <v>3</v>
      </c>
      <c r="F81" s="1" t="s">
        <v>157</v>
      </c>
      <c r="G81" s="1" t="s">
        <v>19</v>
      </c>
      <c r="H81" s="1">
        <v>3</v>
      </c>
      <c r="I81" s="1">
        <v>2</v>
      </c>
      <c r="J81" s="1">
        <v>0</v>
      </c>
      <c r="K81" s="1">
        <v>1</v>
      </c>
      <c r="L81" s="1">
        <v>1</v>
      </c>
    </row>
    <row r="82" spans="1:12" x14ac:dyDescent="0.35">
      <c r="A82" t="s">
        <v>102</v>
      </c>
      <c r="B82" s="1" t="s">
        <v>20</v>
      </c>
      <c r="C82" s="5">
        <v>44616</v>
      </c>
      <c r="D82" s="1">
        <v>2</v>
      </c>
      <c r="E82" s="1">
        <v>4</v>
      </c>
      <c r="F82" s="1" t="s">
        <v>156</v>
      </c>
      <c r="G82" s="1" t="s">
        <v>5</v>
      </c>
      <c r="H82" s="1">
        <v>3</v>
      </c>
      <c r="I82" s="1">
        <v>2</v>
      </c>
      <c r="J82" s="1">
        <v>1</v>
      </c>
      <c r="K82" s="1">
        <v>1</v>
      </c>
      <c r="L82" s="1">
        <v>1</v>
      </c>
    </row>
    <row r="83" spans="1:12" x14ac:dyDescent="0.35">
      <c r="A83" t="s">
        <v>103</v>
      </c>
      <c r="B83" s="1" t="s">
        <v>20</v>
      </c>
      <c r="C83" s="5">
        <v>44616</v>
      </c>
      <c r="D83" s="1">
        <v>2</v>
      </c>
      <c r="E83" s="1">
        <v>4</v>
      </c>
      <c r="F83" s="1" t="s">
        <v>156</v>
      </c>
      <c r="G83" s="1" t="s">
        <v>16</v>
      </c>
      <c r="H83" s="1">
        <v>3</v>
      </c>
      <c r="I83" s="1">
        <v>3</v>
      </c>
      <c r="J83" s="1">
        <v>1</v>
      </c>
      <c r="K83" s="1">
        <v>1</v>
      </c>
      <c r="L83" s="1">
        <v>0</v>
      </c>
    </row>
    <row r="84" spans="1:12" x14ac:dyDescent="0.35">
      <c r="A84" t="s">
        <v>104</v>
      </c>
      <c r="B84" s="1" t="s">
        <v>20</v>
      </c>
      <c r="C84" s="5">
        <v>44616</v>
      </c>
      <c r="D84" s="1">
        <v>2</v>
      </c>
      <c r="E84" s="1">
        <v>4</v>
      </c>
      <c r="F84" s="1" t="s">
        <v>156</v>
      </c>
      <c r="G84" s="1" t="s">
        <v>17</v>
      </c>
      <c r="H84" s="1">
        <v>3</v>
      </c>
      <c r="I84" s="1">
        <v>3</v>
      </c>
      <c r="J84" s="1">
        <v>1</v>
      </c>
      <c r="K84" s="1">
        <v>1</v>
      </c>
      <c r="L84" s="1">
        <v>1</v>
      </c>
    </row>
    <row r="85" spans="1:12" x14ac:dyDescent="0.35">
      <c r="A85" t="s">
        <v>105</v>
      </c>
      <c r="B85" s="1" t="s">
        <v>20</v>
      </c>
      <c r="C85" s="5">
        <v>44616</v>
      </c>
      <c r="D85" s="1">
        <v>2</v>
      </c>
      <c r="E85" s="1">
        <v>4</v>
      </c>
      <c r="F85" s="1" t="s">
        <v>156</v>
      </c>
      <c r="G85" s="1" t="s">
        <v>18</v>
      </c>
      <c r="H85" s="1">
        <v>3</v>
      </c>
      <c r="I85" s="1">
        <v>3</v>
      </c>
      <c r="J85" s="1">
        <v>1</v>
      </c>
      <c r="K85" s="1">
        <v>1</v>
      </c>
      <c r="L85" s="1">
        <v>0</v>
      </c>
    </row>
    <row r="86" spans="1:12" x14ac:dyDescent="0.35">
      <c r="A86" t="s">
        <v>106</v>
      </c>
      <c r="B86" s="1" t="s">
        <v>20</v>
      </c>
      <c r="C86" s="5">
        <v>44616</v>
      </c>
      <c r="D86" s="1">
        <v>2</v>
      </c>
      <c r="E86" s="1">
        <v>4</v>
      </c>
      <c r="F86" s="1" t="s">
        <v>156</v>
      </c>
      <c r="G86" s="1" t="s">
        <v>19</v>
      </c>
      <c r="H86" s="1">
        <v>4</v>
      </c>
      <c r="I86" s="1">
        <v>3</v>
      </c>
      <c r="J86" s="1">
        <v>1</v>
      </c>
      <c r="K86" s="1">
        <v>1</v>
      </c>
      <c r="L86" s="1">
        <v>0</v>
      </c>
    </row>
    <row r="87" spans="1:12" x14ac:dyDescent="0.35">
      <c r="A87" t="s">
        <v>107</v>
      </c>
      <c r="B87" s="1" t="s">
        <v>20</v>
      </c>
      <c r="C87" s="5">
        <v>44616</v>
      </c>
      <c r="D87" s="1">
        <v>2</v>
      </c>
      <c r="E87" s="1">
        <v>5</v>
      </c>
      <c r="F87" s="1" t="s">
        <v>156</v>
      </c>
      <c r="G87" s="1" t="s">
        <v>5</v>
      </c>
      <c r="H87" s="1">
        <v>4</v>
      </c>
      <c r="I87" s="1">
        <v>3</v>
      </c>
      <c r="J87" s="1">
        <v>0</v>
      </c>
      <c r="K87" s="1">
        <v>1</v>
      </c>
      <c r="L87" s="1">
        <v>0</v>
      </c>
    </row>
    <row r="88" spans="1:12" x14ac:dyDescent="0.35">
      <c r="A88" t="s">
        <v>108</v>
      </c>
      <c r="B88" s="1" t="s">
        <v>20</v>
      </c>
      <c r="C88" s="5">
        <v>44616</v>
      </c>
      <c r="D88" s="1">
        <v>2</v>
      </c>
      <c r="E88" s="1">
        <v>5</v>
      </c>
      <c r="F88" s="1" t="s">
        <v>156</v>
      </c>
      <c r="G88" s="1" t="s">
        <v>16</v>
      </c>
      <c r="H88" s="1">
        <v>3</v>
      </c>
      <c r="I88" s="1">
        <v>3</v>
      </c>
      <c r="J88" s="1">
        <v>1</v>
      </c>
      <c r="K88" s="1">
        <v>1</v>
      </c>
      <c r="L88" s="1">
        <v>0</v>
      </c>
    </row>
    <row r="89" spans="1:12" x14ac:dyDescent="0.35">
      <c r="A89" t="s">
        <v>109</v>
      </c>
      <c r="B89" s="1" t="s">
        <v>20</v>
      </c>
      <c r="C89" s="5">
        <v>44616</v>
      </c>
      <c r="D89" s="1">
        <v>2</v>
      </c>
      <c r="E89" s="1">
        <v>5</v>
      </c>
      <c r="F89" s="1" t="s">
        <v>156</v>
      </c>
      <c r="G89" s="1" t="s">
        <v>17</v>
      </c>
      <c r="H89" s="1">
        <v>4</v>
      </c>
      <c r="I89" s="1">
        <v>4</v>
      </c>
      <c r="J89" s="1">
        <v>1</v>
      </c>
      <c r="K89" s="1">
        <v>1</v>
      </c>
      <c r="L89" s="1">
        <v>1</v>
      </c>
    </row>
    <row r="90" spans="1:12" x14ac:dyDescent="0.35">
      <c r="A90" t="s">
        <v>110</v>
      </c>
      <c r="B90" s="1" t="s">
        <v>20</v>
      </c>
      <c r="C90" s="5">
        <v>44616</v>
      </c>
      <c r="D90" s="1">
        <v>2</v>
      </c>
      <c r="E90" s="1">
        <v>5</v>
      </c>
      <c r="F90" s="1" t="s">
        <v>156</v>
      </c>
      <c r="G90" s="1" t="s">
        <v>18</v>
      </c>
      <c r="H90" s="1">
        <v>3</v>
      </c>
      <c r="I90" s="1">
        <v>3</v>
      </c>
      <c r="J90" s="1">
        <v>0</v>
      </c>
      <c r="K90" s="1">
        <v>1</v>
      </c>
      <c r="L90" s="1">
        <v>0</v>
      </c>
    </row>
    <row r="91" spans="1:12" x14ac:dyDescent="0.35">
      <c r="A91" t="s">
        <v>111</v>
      </c>
      <c r="B91" s="1" t="s">
        <v>20</v>
      </c>
      <c r="C91" s="5">
        <v>44616</v>
      </c>
      <c r="D91" s="1">
        <v>2</v>
      </c>
      <c r="E91" s="1">
        <v>5</v>
      </c>
      <c r="F91" s="1" t="s">
        <v>156</v>
      </c>
      <c r="G91" s="1" t="s">
        <v>19</v>
      </c>
      <c r="H91" s="1">
        <v>3</v>
      </c>
      <c r="I91" s="1">
        <v>3</v>
      </c>
      <c r="J91" s="1">
        <v>1</v>
      </c>
      <c r="K91" s="1">
        <v>1</v>
      </c>
      <c r="L91" s="1">
        <v>0</v>
      </c>
    </row>
    <row r="92" spans="1:12" x14ac:dyDescent="0.35">
      <c r="A92" t="s">
        <v>112</v>
      </c>
      <c r="B92" s="1" t="s">
        <v>20</v>
      </c>
      <c r="C92" s="5">
        <v>44616</v>
      </c>
      <c r="D92" s="1">
        <v>2</v>
      </c>
      <c r="E92" s="1">
        <v>6</v>
      </c>
      <c r="F92" s="1" t="s">
        <v>156</v>
      </c>
      <c r="G92" s="1" t="s">
        <v>5</v>
      </c>
      <c r="H92" s="1">
        <v>4</v>
      </c>
      <c r="I92" s="1">
        <v>3</v>
      </c>
      <c r="J92" s="1">
        <v>1</v>
      </c>
      <c r="K92" s="1">
        <v>1</v>
      </c>
      <c r="L92" s="1">
        <v>0</v>
      </c>
    </row>
    <row r="93" spans="1:12" x14ac:dyDescent="0.35">
      <c r="A93" t="s">
        <v>113</v>
      </c>
      <c r="B93" s="1" t="s">
        <v>20</v>
      </c>
      <c r="C93" s="5">
        <v>44616</v>
      </c>
      <c r="D93" s="1">
        <v>2</v>
      </c>
      <c r="E93" s="1">
        <v>6</v>
      </c>
      <c r="F93" s="1" t="s">
        <v>156</v>
      </c>
      <c r="G93" s="1" t="s">
        <v>16</v>
      </c>
      <c r="H93" s="1">
        <v>4</v>
      </c>
      <c r="I93" s="1">
        <v>3</v>
      </c>
      <c r="J93" s="1">
        <v>1</v>
      </c>
      <c r="K93" s="1">
        <v>1</v>
      </c>
      <c r="L93" s="1">
        <v>1</v>
      </c>
    </row>
    <row r="94" spans="1:12" x14ac:dyDescent="0.35">
      <c r="A94" t="s">
        <v>114</v>
      </c>
      <c r="B94" s="1" t="s">
        <v>20</v>
      </c>
      <c r="C94" s="5">
        <v>44616</v>
      </c>
      <c r="D94" s="1">
        <v>2</v>
      </c>
      <c r="E94" s="1">
        <v>6</v>
      </c>
      <c r="F94" s="1" t="s">
        <v>156</v>
      </c>
      <c r="G94" s="1" t="s">
        <v>17</v>
      </c>
      <c r="H94" s="1">
        <v>4</v>
      </c>
      <c r="I94" s="1">
        <v>3</v>
      </c>
      <c r="J94" s="1">
        <v>0</v>
      </c>
      <c r="K94" s="1">
        <v>1</v>
      </c>
      <c r="L94" s="1">
        <v>1</v>
      </c>
    </row>
    <row r="95" spans="1:12" x14ac:dyDescent="0.35">
      <c r="A95" t="s">
        <v>115</v>
      </c>
      <c r="B95" s="1" t="s">
        <v>20</v>
      </c>
      <c r="C95" s="5">
        <v>44616</v>
      </c>
      <c r="D95" s="1">
        <v>2</v>
      </c>
      <c r="E95" s="1">
        <v>6</v>
      </c>
      <c r="F95" s="1" t="s">
        <v>156</v>
      </c>
      <c r="G95" s="1" t="s">
        <v>18</v>
      </c>
      <c r="H95" s="1">
        <v>3</v>
      </c>
      <c r="I95" s="1">
        <v>3</v>
      </c>
      <c r="J95" s="1">
        <v>0</v>
      </c>
      <c r="K95" s="1">
        <v>1</v>
      </c>
      <c r="L95" s="1">
        <v>1</v>
      </c>
    </row>
    <row r="96" spans="1:12" x14ac:dyDescent="0.35">
      <c r="A96" t="s">
        <v>116</v>
      </c>
      <c r="B96" s="1" t="s">
        <v>20</v>
      </c>
      <c r="C96" s="5">
        <v>44616</v>
      </c>
      <c r="D96" s="1">
        <v>2</v>
      </c>
      <c r="E96" s="1">
        <v>6</v>
      </c>
      <c r="F96" s="1" t="s">
        <v>156</v>
      </c>
      <c r="G96" s="1" t="s">
        <v>19</v>
      </c>
      <c r="H96" s="1">
        <v>4</v>
      </c>
      <c r="I96" s="1">
        <v>3</v>
      </c>
      <c r="J96" s="1">
        <v>0</v>
      </c>
      <c r="K96" s="1">
        <v>1</v>
      </c>
      <c r="L96" s="1">
        <v>0</v>
      </c>
    </row>
    <row r="97" spans="1:12" x14ac:dyDescent="0.35">
      <c r="A97" t="s">
        <v>117</v>
      </c>
      <c r="B97" s="1" t="s">
        <v>20</v>
      </c>
      <c r="C97" s="5">
        <v>44616</v>
      </c>
      <c r="D97" s="1">
        <v>2</v>
      </c>
      <c r="E97" s="1">
        <v>7</v>
      </c>
      <c r="F97" s="1" t="s">
        <v>156</v>
      </c>
      <c r="G97" s="1" t="s">
        <v>5</v>
      </c>
      <c r="H97" s="1">
        <v>4</v>
      </c>
      <c r="I97" s="1">
        <v>4</v>
      </c>
      <c r="J97" s="1">
        <v>0</v>
      </c>
      <c r="K97" s="1">
        <v>1</v>
      </c>
      <c r="L97" s="1">
        <v>0</v>
      </c>
    </row>
    <row r="98" spans="1:12" x14ac:dyDescent="0.35">
      <c r="A98" t="s">
        <v>118</v>
      </c>
      <c r="B98" s="1" t="s">
        <v>20</v>
      </c>
      <c r="C98" s="5">
        <v>44616</v>
      </c>
      <c r="D98" s="1">
        <v>2</v>
      </c>
      <c r="E98" s="1">
        <v>7</v>
      </c>
      <c r="F98" s="1" t="s">
        <v>156</v>
      </c>
      <c r="G98" s="1" t="s">
        <v>16</v>
      </c>
      <c r="H98" s="1">
        <v>3</v>
      </c>
      <c r="I98" s="1">
        <v>4</v>
      </c>
      <c r="J98" s="1">
        <v>0</v>
      </c>
      <c r="K98" s="1">
        <v>1</v>
      </c>
      <c r="L98" s="1">
        <v>0</v>
      </c>
    </row>
    <row r="99" spans="1:12" x14ac:dyDescent="0.35">
      <c r="A99" t="s">
        <v>119</v>
      </c>
      <c r="B99" s="1" t="s">
        <v>20</v>
      </c>
      <c r="C99" s="5">
        <v>44616</v>
      </c>
      <c r="D99" s="1">
        <v>2</v>
      </c>
      <c r="E99" s="1">
        <v>7</v>
      </c>
      <c r="F99" s="1" t="s">
        <v>156</v>
      </c>
      <c r="G99" s="1" t="s">
        <v>17</v>
      </c>
      <c r="H99" s="1">
        <v>3</v>
      </c>
      <c r="I99" s="1">
        <v>4</v>
      </c>
      <c r="J99" s="1">
        <v>0</v>
      </c>
      <c r="K99" s="1">
        <v>1</v>
      </c>
      <c r="L99" s="1">
        <v>0</v>
      </c>
    </row>
    <row r="100" spans="1:12" x14ac:dyDescent="0.35">
      <c r="A100" t="s">
        <v>120</v>
      </c>
      <c r="B100" s="1" t="s">
        <v>20</v>
      </c>
      <c r="C100" s="5">
        <v>44616</v>
      </c>
      <c r="D100" s="1">
        <v>2</v>
      </c>
      <c r="E100" s="1">
        <v>7</v>
      </c>
      <c r="F100" s="1" t="s">
        <v>156</v>
      </c>
      <c r="G100" s="1" t="s">
        <v>18</v>
      </c>
      <c r="H100" s="1">
        <v>4</v>
      </c>
      <c r="I100" s="1">
        <v>3</v>
      </c>
      <c r="J100" s="1">
        <v>1</v>
      </c>
      <c r="K100" s="1">
        <v>1</v>
      </c>
      <c r="L100" s="1">
        <v>0</v>
      </c>
    </row>
    <row r="101" spans="1:12" x14ac:dyDescent="0.35">
      <c r="A101" t="s">
        <v>121</v>
      </c>
      <c r="B101" s="1" t="s">
        <v>20</v>
      </c>
      <c r="C101" s="5">
        <v>44616</v>
      </c>
      <c r="D101" s="1">
        <v>2</v>
      </c>
      <c r="E101" s="1">
        <v>7</v>
      </c>
      <c r="F101" s="1" t="s">
        <v>156</v>
      </c>
      <c r="G101" s="1" t="s">
        <v>19</v>
      </c>
      <c r="H101" s="1">
        <v>3</v>
      </c>
      <c r="I101" s="1">
        <v>4</v>
      </c>
      <c r="J101" s="1">
        <v>0</v>
      </c>
      <c r="K101" s="1">
        <v>1</v>
      </c>
      <c r="L101" s="1">
        <v>0</v>
      </c>
    </row>
    <row r="102" spans="1:12" x14ac:dyDescent="0.35">
      <c r="A102" t="s">
        <v>122</v>
      </c>
      <c r="B102" s="1" t="s">
        <v>20</v>
      </c>
      <c r="C102" s="5">
        <v>44623</v>
      </c>
      <c r="D102" s="1">
        <v>3</v>
      </c>
      <c r="E102" s="1">
        <v>1</v>
      </c>
      <c r="F102" s="1" t="s">
        <v>158</v>
      </c>
      <c r="G102" s="1" t="s">
        <v>5</v>
      </c>
      <c r="H102" s="1">
        <v>3</v>
      </c>
      <c r="I102" s="1">
        <v>3</v>
      </c>
      <c r="J102" s="1">
        <v>0</v>
      </c>
      <c r="K102" s="1">
        <v>1</v>
      </c>
      <c r="L102" s="1">
        <v>0</v>
      </c>
    </row>
    <row r="103" spans="1:12" x14ac:dyDescent="0.35">
      <c r="A103" t="s">
        <v>123</v>
      </c>
      <c r="B103" s="1" t="s">
        <v>20</v>
      </c>
      <c r="C103" s="5">
        <v>44623</v>
      </c>
      <c r="D103" s="1">
        <v>3</v>
      </c>
      <c r="E103" s="1">
        <v>1</v>
      </c>
      <c r="F103" s="1" t="s">
        <v>158</v>
      </c>
      <c r="G103" s="1" t="s">
        <v>16</v>
      </c>
      <c r="H103" s="1">
        <v>3</v>
      </c>
      <c r="I103" s="1">
        <v>3</v>
      </c>
      <c r="J103" s="1">
        <v>0</v>
      </c>
      <c r="K103" s="1">
        <v>1</v>
      </c>
      <c r="L103" s="1">
        <v>0</v>
      </c>
    </row>
    <row r="104" spans="1:12" x14ac:dyDescent="0.35">
      <c r="A104" t="s">
        <v>124</v>
      </c>
      <c r="B104" s="1" t="s">
        <v>20</v>
      </c>
      <c r="C104" s="5">
        <v>44623</v>
      </c>
      <c r="D104" s="1">
        <v>3</v>
      </c>
      <c r="E104" s="1">
        <v>1</v>
      </c>
      <c r="F104" s="1" t="s">
        <v>158</v>
      </c>
      <c r="G104" s="1" t="s">
        <v>17</v>
      </c>
      <c r="H104" s="1">
        <v>3</v>
      </c>
      <c r="I104" s="1">
        <v>3</v>
      </c>
      <c r="J104" s="1">
        <v>0</v>
      </c>
      <c r="K104" s="1">
        <v>1</v>
      </c>
      <c r="L104" s="1">
        <v>0</v>
      </c>
    </row>
    <row r="105" spans="1:12" x14ac:dyDescent="0.35">
      <c r="A105" t="s">
        <v>125</v>
      </c>
      <c r="B105" s="1" t="s">
        <v>20</v>
      </c>
      <c r="C105" s="5">
        <v>44623</v>
      </c>
      <c r="D105" s="1">
        <v>3</v>
      </c>
      <c r="E105" s="1">
        <v>1</v>
      </c>
      <c r="F105" s="1" t="s">
        <v>158</v>
      </c>
      <c r="G105" s="1" t="s">
        <v>18</v>
      </c>
      <c r="H105" s="1">
        <v>3</v>
      </c>
      <c r="I105" s="1">
        <v>4</v>
      </c>
      <c r="J105" s="1">
        <v>0</v>
      </c>
      <c r="K105" s="1">
        <v>1</v>
      </c>
      <c r="L105" s="1">
        <v>1</v>
      </c>
    </row>
    <row r="106" spans="1:12" x14ac:dyDescent="0.35">
      <c r="A106" t="s">
        <v>126</v>
      </c>
      <c r="B106" s="1" t="s">
        <v>20</v>
      </c>
      <c r="C106" s="5">
        <v>44623</v>
      </c>
      <c r="D106" s="1">
        <v>3</v>
      </c>
      <c r="E106" s="1">
        <v>1</v>
      </c>
      <c r="F106" s="1" t="s">
        <v>158</v>
      </c>
      <c r="G106" s="1" t="s">
        <v>19</v>
      </c>
      <c r="H106" s="1">
        <v>2</v>
      </c>
      <c r="I106" s="1">
        <v>3</v>
      </c>
      <c r="J106" s="1">
        <v>1</v>
      </c>
      <c r="K106" s="1">
        <v>1</v>
      </c>
      <c r="L106" s="1">
        <v>0</v>
      </c>
    </row>
    <row r="107" spans="1:12" x14ac:dyDescent="0.35">
      <c r="A107" t="s">
        <v>127</v>
      </c>
      <c r="B107" s="1" t="s">
        <v>20</v>
      </c>
      <c r="C107" s="5">
        <v>44623</v>
      </c>
      <c r="D107" s="1">
        <v>3</v>
      </c>
      <c r="E107" s="1">
        <v>2</v>
      </c>
      <c r="F107" s="1" t="s">
        <v>158</v>
      </c>
      <c r="G107" s="1" t="s">
        <v>5</v>
      </c>
      <c r="H107" s="1">
        <v>3</v>
      </c>
      <c r="I107" s="1">
        <v>4</v>
      </c>
      <c r="J107" s="1">
        <v>0</v>
      </c>
      <c r="K107" s="1">
        <v>1</v>
      </c>
      <c r="L107" s="1">
        <v>0</v>
      </c>
    </row>
    <row r="108" spans="1:12" x14ac:dyDescent="0.35">
      <c r="A108" t="s">
        <v>128</v>
      </c>
      <c r="B108" s="1" t="s">
        <v>20</v>
      </c>
      <c r="C108" s="5">
        <v>44623</v>
      </c>
      <c r="D108" s="1">
        <v>3</v>
      </c>
      <c r="E108" s="1">
        <v>2</v>
      </c>
      <c r="F108" s="1" t="s">
        <v>158</v>
      </c>
      <c r="G108" s="1" t="s">
        <v>16</v>
      </c>
      <c r="H108" s="1">
        <v>4</v>
      </c>
      <c r="I108" s="1">
        <v>4</v>
      </c>
      <c r="J108" s="1">
        <v>0</v>
      </c>
      <c r="K108" s="1">
        <v>1</v>
      </c>
      <c r="L108" s="1">
        <v>1</v>
      </c>
    </row>
    <row r="109" spans="1:12" x14ac:dyDescent="0.35">
      <c r="A109" t="s">
        <v>129</v>
      </c>
      <c r="B109" s="1" t="s">
        <v>20</v>
      </c>
      <c r="C109" s="5">
        <v>44623</v>
      </c>
      <c r="D109" s="1">
        <v>3</v>
      </c>
      <c r="E109" s="1">
        <v>2</v>
      </c>
      <c r="F109" s="1" t="s">
        <v>158</v>
      </c>
      <c r="G109" s="1" t="s">
        <v>17</v>
      </c>
      <c r="H109" s="1">
        <v>3</v>
      </c>
      <c r="I109" s="1">
        <v>4</v>
      </c>
      <c r="J109" s="1">
        <v>0</v>
      </c>
      <c r="K109" s="1">
        <v>1</v>
      </c>
      <c r="L109" s="1">
        <v>0</v>
      </c>
    </row>
    <row r="110" spans="1:12" x14ac:dyDescent="0.35">
      <c r="A110" t="s">
        <v>130</v>
      </c>
      <c r="B110" s="1" t="s">
        <v>20</v>
      </c>
      <c r="C110" s="5">
        <v>44623</v>
      </c>
      <c r="D110" s="1">
        <v>3</v>
      </c>
      <c r="E110" s="1">
        <v>2</v>
      </c>
      <c r="F110" s="1" t="s">
        <v>158</v>
      </c>
      <c r="G110" s="1" t="s">
        <v>18</v>
      </c>
      <c r="H110" s="1">
        <v>3</v>
      </c>
      <c r="I110" s="1">
        <v>4</v>
      </c>
      <c r="J110" s="1">
        <v>0</v>
      </c>
      <c r="K110" s="1">
        <v>1</v>
      </c>
      <c r="L110" s="1">
        <v>0</v>
      </c>
    </row>
    <row r="111" spans="1:12" x14ac:dyDescent="0.35">
      <c r="A111" t="s">
        <v>131</v>
      </c>
      <c r="B111" s="1" t="s">
        <v>20</v>
      </c>
      <c r="C111" s="5">
        <v>44623</v>
      </c>
      <c r="D111" s="1">
        <v>3</v>
      </c>
      <c r="E111" s="1">
        <v>2</v>
      </c>
      <c r="F111" s="1" t="s">
        <v>158</v>
      </c>
      <c r="G111" s="1" t="s">
        <v>19</v>
      </c>
      <c r="H111" s="1">
        <v>4</v>
      </c>
      <c r="I111" s="1">
        <v>4</v>
      </c>
      <c r="J111" s="1">
        <v>0</v>
      </c>
      <c r="K111" s="1">
        <v>1</v>
      </c>
      <c r="L111" s="1">
        <v>0</v>
      </c>
    </row>
    <row r="112" spans="1:12" x14ac:dyDescent="0.35">
      <c r="A112" t="s">
        <v>132</v>
      </c>
      <c r="B112" s="1" t="s">
        <v>20</v>
      </c>
      <c r="C112" s="5">
        <v>44623</v>
      </c>
      <c r="D112" s="1">
        <v>3</v>
      </c>
      <c r="E112" s="1">
        <v>3</v>
      </c>
      <c r="F112" s="1" t="s">
        <v>157</v>
      </c>
      <c r="G112" s="1" t="s">
        <v>5</v>
      </c>
      <c r="H112" s="1">
        <v>5</v>
      </c>
      <c r="I112" s="1">
        <v>3</v>
      </c>
      <c r="J112" s="1">
        <v>0</v>
      </c>
      <c r="K112" s="1">
        <v>1</v>
      </c>
      <c r="L112" s="1">
        <v>0</v>
      </c>
    </row>
    <row r="113" spans="1:12" x14ac:dyDescent="0.35">
      <c r="A113" t="s">
        <v>133</v>
      </c>
      <c r="B113" s="1" t="s">
        <v>20</v>
      </c>
      <c r="C113" s="5">
        <v>44623</v>
      </c>
      <c r="D113" s="1">
        <v>3</v>
      </c>
      <c r="E113" s="1">
        <v>3</v>
      </c>
      <c r="F113" s="1" t="s">
        <v>157</v>
      </c>
      <c r="G113" s="1" t="s">
        <v>16</v>
      </c>
      <c r="H113" s="1">
        <v>5</v>
      </c>
      <c r="I113" s="1">
        <v>4</v>
      </c>
      <c r="J113" s="1">
        <v>0</v>
      </c>
      <c r="K113" s="1">
        <v>1</v>
      </c>
      <c r="L113" s="1">
        <v>1</v>
      </c>
    </row>
    <row r="114" spans="1:12" x14ac:dyDescent="0.35">
      <c r="A114" t="s">
        <v>134</v>
      </c>
      <c r="B114" s="1" t="s">
        <v>20</v>
      </c>
      <c r="C114" s="5">
        <v>44623</v>
      </c>
      <c r="D114" s="1">
        <v>3</v>
      </c>
      <c r="E114" s="1">
        <v>3</v>
      </c>
      <c r="F114" s="1" t="s">
        <v>157</v>
      </c>
      <c r="G114" s="1" t="s">
        <v>17</v>
      </c>
      <c r="H114" s="1">
        <v>4</v>
      </c>
      <c r="I114" s="1">
        <v>4</v>
      </c>
      <c r="J114" s="1">
        <v>0</v>
      </c>
      <c r="K114" s="1">
        <v>1</v>
      </c>
      <c r="L114" s="1">
        <v>0</v>
      </c>
    </row>
    <row r="115" spans="1:12" x14ac:dyDescent="0.35">
      <c r="A115" t="s">
        <v>135</v>
      </c>
      <c r="B115" s="1" t="s">
        <v>20</v>
      </c>
      <c r="C115" s="5">
        <v>44623</v>
      </c>
      <c r="D115" s="1">
        <v>3</v>
      </c>
      <c r="E115" s="1">
        <v>3</v>
      </c>
      <c r="F115" s="1" t="s">
        <v>157</v>
      </c>
      <c r="G115" s="1" t="s">
        <v>18</v>
      </c>
      <c r="H115" s="1">
        <v>4</v>
      </c>
      <c r="I115" s="1">
        <v>5</v>
      </c>
      <c r="J115" s="1">
        <v>0</v>
      </c>
      <c r="K115" s="1">
        <v>1</v>
      </c>
      <c r="L115" s="1">
        <v>0</v>
      </c>
    </row>
    <row r="116" spans="1:12" x14ac:dyDescent="0.35">
      <c r="A116" t="s">
        <v>136</v>
      </c>
      <c r="B116" s="1" t="s">
        <v>20</v>
      </c>
      <c r="C116" s="5">
        <v>44623</v>
      </c>
      <c r="D116" s="1">
        <v>3</v>
      </c>
      <c r="E116" s="1">
        <v>3</v>
      </c>
      <c r="F116" s="1" t="s">
        <v>157</v>
      </c>
      <c r="G116" s="1" t="s">
        <v>19</v>
      </c>
      <c r="H116" s="1">
        <v>4</v>
      </c>
      <c r="I116" s="1">
        <v>3</v>
      </c>
      <c r="J116" s="1">
        <v>0</v>
      </c>
      <c r="K116" s="1">
        <v>1</v>
      </c>
      <c r="L116" s="1">
        <v>0</v>
      </c>
    </row>
    <row r="117" spans="1:12" x14ac:dyDescent="0.35">
      <c r="A117" t="s">
        <v>137</v>
      </c>
      <c r="B117" s="1" t="s">
        <v>20</v>
      </c>
      <c r="C117" s="5">
        <v>44623</v>
      </c>
      <c r="D117" s="1">
        <v>3</v>
      </c>
      <c r="E117" s="1">
        <v>4</v>
      </c>
      <c r="F117" s="1" t="s">
        <v>156</v>
      </c>
      <c r="G117" s="1" t="s">
        <v>5</v>
      </c>
      <c r="H117" s="1">
        <v>4</v>
      </c>
      <c r="I117" s="1">
        <v>3</v>
      </c>
      <c r="J117" s="1">
        <v>0</v>
      </c>
      <c r="K117" s="1">
        <v>1</v>
      </c>
      <c r="L117" s="1">
        <v>0</v>
      </c>
    </row>
    <row r="118" spans="1:12" x14ac:dyDescent="0.35">
      <c r="A118" t="s">
        <v>138</v>
      </c>
      <c r="B118" s="1" t="s">
        <v>20</v>
      </c>
      <c r="C118" s="5">
        <v>44623</v>
      </c>
      <c r="D118" s="1">
        <v>3</v>
      </c>
      <c r="E118" s="1">
        <v>4</v>
      </c>
      <c r="F118" s="1" t="s">
        <v>156</v>
      </c>
      <c r="G118" s="1" t="s">
        <v>16</v>
      </c>
      <c r="H118" s="1">
        <v>4</v>
      </c>
      <c r="I118" s="1">
        <v>3</v>
      </c>
      <c r="J118" s="1">
        <v>1</v>
      </c>
      <c r="K118" s="1">
        <v>1</v>
      </c>
      <c r="L118" s="1">
        <v>1</v>
      </c>
    </row>
    <row r="119" spans="1:12" x14ac:dyDescent="0.35">
      <c r="A119" t="s">
        <v>139</v>
      </c>
      <c r="B119" s="1" t="s">
        <v>20</v>
      </c>
      <c r="C119" s="5">
        <v>44623</v>
      </c>
      <c r="D119" s="1">
        <v>3</v>
      </c>
      <c r="E119" s="1">
        <v>4</v>
      </c>
      <c r="F119" s="1" t="s">
        <v>156</v>
      </c>
      <c r="G119" s="1" t="s">
        <v>17</v>
      </c>
      <c r="H119" s="1">
        <v>3</v>
      </c>
      <c r="I119" s="1">
        <v>3</v>
      </c>
      <c r="J119" s="1">
        <v>1</v>
      </c>
      <c r="K119" s="1">
        <v>1</v>
      </c>
      <c r="L119" s="1">
        <v>1</v>
      </c>
    </row>
    <row r="120" spans="1:12" x14ac:dyDescent="0.35">
      <c r="A120" t="s">
        <v>140</v>
      </c>
      <c r="B120" s="1" t="s">
        <v>20</v>
      </c>
      <c r="C120" s="5">
        <v>44623</v>
      </c>
      <c r="D120" s="1">
        <v>3</v>
      </c>
      <c r="E120" s="1">
        <v>4</v>
      </c>
      <c r="F120" s="1" t="s">
        <v>156</v>
      </c>
      <c r="G120" s="1" t="s">
        <v>18</v>
      </c>
      <c r="H120" s="1">
        <v>4</v>
      </c>
      <c r="I120" s="1">
        <v>4</v>
      </c>
      <c r="J120" s="1">
        <v>0</v>
      </c>
      <c r="K120" s="1">
        <v>1</v>
      </c>
      <c r="L120" s="1">
        <v>0</v>
      </c>
    </row>
    <row r="121" spans="1:12" x14ac:dyDescent="0.35">
      <c r="A121" t="s">
        <v>141</v>
      </c>
      <c r="B121" s="1" t="s">
        <v>20</v>
      </c>
      <c r="C121" s="5">
        <v>44623</v>
      </c>
      <c r="D121" s="1">
        <v>3</v>
      </c>
      <c r="E121" s="1">
        <v>4</v>
      </c>
      <c r="F121" s="1" t="s">
        <v>156</v>
      </c>
      <c r="G121" s="1" t="s">
        <v>19</v>
      </c>
      <c r="H121" s="1">
        <v>4</v>
      </c>
      <c r="I121" s="1">
        <v>4</v>
      </c>
      <c r="J121" s="1">
        <v>1</v>
      </c>
      <c r="K121" s="1">
        <v>1</v>
      </c>
      <c r="L121" s="1">
        <v>0</v>
      </c>
    </row>
    <row r="122" spans="1:12" x14ac:dyDescent="0.35">
      <c r="A122" t="s">
        <v>142</v>
      </c>
      <c r="B122" s="1" t="s">
        <v>20</v>
      </c>
      <c r="C122" s="5">
        <v>44623</v>
      </c>
      <c r="D122" s="1">
        <v>3</v>
      </c>
      <c r="E122" s="1">
        <v>5</v>
      </c>
      <c r="F122" s="1" t="s">
        <v>156</v>
      </c>
      <c r="G122" s="1" t="s">
        <v>5</v>
      </c>
      <c r="H122" s="1">
        <v>4</v>
      </c>
      <c r="I122" s="1">
        <v>3</v>
      </c>
      <c r="J122" s="1">
        <v>0</v>
      </c>
      <c r="K122" s="1">
        <v>1</v>
      </c>
      <c r="L122" s="1">
        <v>1</v>
      </c>
    </row>
    <row r="123" spans="1:12" x14ac:dyDescent="0.35">
      <c r="A123" t="s">
        <v>143</v>
      </c>
      <c r="B123" s="1" t="s">
        <v>20</v>
      </c>
      <c r="C123" s="5">
        <v>44623</v>
      </c>
      <c r="D123" s="1">
        <v>3</v>
      </c>
      <c r="E123" s="1">
        <v>5</v>
      </c>
      <c r="F123" s="1" t="s">
        <v>156</v>
      </c>
      <c r="G123" s="1" t="s">
        <v>16</v>
      </c>
      <c r="H123" s="1">
        <v>4</v>
      </c>
      <c r="I123" s="1">
        <v>3</v>
      </c>
      <c r="J123" s="1">
        <v>1</v>
      </c>
      <c r="K123" s="1">
        <v>1</v>
      </c>
      <c r="L123" s="1">
        <v>0</v>
      </c>
    </row>
    <row r="124" spans="1:12" x14ac:dyDescent="0.35">
      <c r="A124" t="s">
        <v>144</v>
      </c>
      <c r="B124" s="1" t="s">
        <v>20</v>
      </c>
      <c r="C124" s="5">
        <v>44623</v>
      </c>
      <c r="D124" s="1">
        <v>3</v>
      </c>
      <c r="E124" s="1">
        <v>5</v>
      </c>
      <c r="F124" s="1" t="s">
        <v>156</v>
      </c>
      <c r="G124" s="1" t="s">
        <v>17</v>
      </c>
      <c r="H124" s="1">
        <v>4</v>
      </c>
      <c r="I124" s="1">
        <v>3</v>
      </c>
      <c r="J124" s="1">
        <v>1</v>
      </c>
      <c r="K124" s="1">
        <v>1</v>
      </c>
      <c r="L124" s="1">
        <v>0</v>
      </c>
    </row>
    <row r="125" spans="1:12" x14ac:dyDescent="0.35">
      <c r="A125" t="s">
        <v>145</v>
      </c>
      <c r="B125" s="1" t="s">
        <v>20</v>
      </c>
      <c r="C125" s="5">
        <v>44623</v>
      </c>
      <c r="D125" s="1">
        <v>3</v>
      </c>
      <c r="E125" s="1">
        <v>5</v>
      </c>
      <c r="F125" s="1" t="s">
        <v>156</v>
      </c>
      <c r="G125" s="1" t="s">
        <v>18</v>
      </c>
      <c r="H125" s="1">
        <v>4</v>
      </c>
      <c r="I125" s="1">
        <v>3</v>
      </c>
      <c r="J125" s="1">
        <v>0</v>
      </c>
      <c r="K125" s="1">
        <v>1</v>
      </c>
      <c r="L125" s="1">
        <v>1</v>
      </c>
    </row>
    <row r="126" spans="1:12" x14ac:dyDescent="0.35">
      <c r="A126" t="s">
        <v>146</v>
      </c>
      <c r="B126" s="1" t="s">
        <v>20</v>
      </c>
      <c r="C126" s="5">
        <v>44623</v>
      </c>
      <c r="D126" s="1">
        <v>3</v>
      </c>
      <c r="E126" s="1">
        <v>5</v>
      </c>
      <c r="F126" s="1" t="s">
        <v>156</v>
      </c>
      <c r="G126" s="1" t="s">
        <v>19</v>
      </c>
      <c r="H126" s="1">
        <v>4</v>
      </c>
      <c r="I126" s="1">
        <v>2</v>
      </c>
      <c r="J126" s="1">
        <v>0</v>
      </c>
      <c r="K126" s="1">
        <v>1</v>
      </c>
      <c r="L126" s="1">
        <v>1</v>
      </c>
    </row>
    <row r="127" spans="1:12" x14ac:dyDescent="0.35">
      <c r="A127" t="s">
        <v>147</v>
      </c>
      <c r="B127" s="1" t="s">
        <v>20</v>
      </c>
      <c r="C127" s="5">
        <v>44623</v>
      </c>
      <c r="D127" s="1">
        <v>3</v>
      </c>
      <c r="E127" s="1">
        <v>6</v>
      </c>
      <c r="F127" s="1" t="s">
        <v>156</v>
      </c>
      <c r="G127" s="1" t="s">
        <v>5</v>
      </c>
      <c r="H127" s="1" t="s">
        <v>147</v>
      </c>
      <c r="I127" s="1" t="s">
        <v>147</v>
      </c>
      <c r="J127" s="1" t="s">
        <v>147</v>
      </c>
      <c r="K127" s="1" t="s">
        <v>147</v>
      </c>
      <c r="L127" s="1" t="s">
        <v>147</v>
      </c>
    </row>
    <row r="128" spans="1:12" x14ac:dyDescent="0.35">
      <c r="A128" t="s">
        <v>147</v>
      </c>
      <c r="B128" s="1" t="s">
        <v>20</v>
      </c>
      <c r="C128" s="5">
        <v>44623</v>
      </c>
      <c r="D128" s="1">
        <v>3</v>
      </c>
      <c r="E128" s="1">
        <v>6</v>
      </c>
      <c r="F128" s="1" t="s">
        <v>156</v>
      </c>
      <c r="G128" s="1" t="s">
        <v>16</v>
      </c>
      <c r="H128" s="1" t="s">
        <v>147</v>
      </c>
      <c r="I128" s="1" t="s">
        <v>147</v>
      </c>
      <c r="J128" s="1" t="s">
        <v>147</v>
      </c>
      <c r="K128" s="1" t="s">
        <v>147</v>
      </c>
      <c r="L128" s="1" t="s">
        <v>147</v>
      </c>
    </row>
    <row r="129" spans="1:12" x14ac:dyDescent="0.35">
      <c r="A129" t="s">
        <v>147</v>
      </c>
      <c r="B129" s="1" t="s">
        <v>20</v>
      </c>
      <c r="C129" s="5">
        <v>44623</v>
      </c>
      <c r="D129" s="1">
        <v>3</v>
      </c>
      <c r="E129" s="1">
        <v>6</v>
      </c>
      <c r="F129" s="1" t="s">
        <v>156</v>
      </c>
      <c r="G129" s="1" t="s">
        <v>17</v>
      </c>
      <c r="H129" s="1" t="s">
        <v>147</v>
      </c>
      <c r="I129" s="1" t="s">
        <v>147</v>
      </c>
      <c r="J129" s="1" t="s">
        <v>147</v>
      </c>
      <c r="K129" s="1" t="s">
        <v>147</v>
      </c>
      <c r="L129" s="1" t="s">
        <v>147</v>
      </c>
    </row>
    <row r="130" spans="1:12" x14ac:dyDescent="0.35">
      <c r="A130" t="s">
        <v>147</v>
      </c>
      <c r="B130" s="1" t="s">
        <v>20</v>
      </c>
      <c r="C130" s="5">
        <v>44623</v>
      </c>
      <c r="D130" s="1">
        <v>3</v>
      </c>
      <c r="E130" s="1">
        <v>6</v>
      </c>
      <c r="F130" s="1" t="s">
        <v>156</v>
      </c>
      <c r="G130" s="1" t="s">
        <v>18</v>
      </c>
      <c r="H130" s="1" t="s">
        <v>147</v>
      </c>
      <c r="I130" s="1" t="s">
        <v>147</v>
      </c>
      <c r="J130" s="1" t="s">
        <v>147</v>
      </c>
      <c r="K130" s="1" t="s">
        <v>147</v>
      </c>
      <c r="L130" s="1" t="s">
        <v>147</v>
      </c>
    </row>
    <row r="131" spans="1:12" x14ac:dyDescent="0.35">
      <c r="A131" t="s">
        <v>147</v>
      </c>
      <c r="B131" s="1" t="s">
        <v>20</v>
      </c>
      <c r="C131" s="5">
        <v>44623</v>
      </c>
      <c r="D131" s="1">
        <v>3</v>
      </c>
      <c r="E131" s="1">
        <v>6</v>
      </c>
      <c r="F131" s="1" t="s">
        <v>156</v>
      </c>
      <c r="G131" s="1" t="s">
        <v>19</v>
      </c>
      <c r="H131" s="1" t="s">
        <v>147</v>
      </c>
      <c r="I131" s="1" t="s">
        <v>147</v>
      </c>
      <c r="J131" s="1" t="s">
        <v>147</v>
      </c>
      <c r="K131" s="1" t="s">
        <v>147</v>
      </c>
      <c r="L131" s="1" t="s">
        <v>147</v>
      </c>
    </row>
    <row r="132" spans="1:12" x14ac:dyDescent="0.35">
      <c r="A132" t="s">
        <v>148</v>
      </c>
      <c r="B132" s="1" t="s">
        <v>20</v>
      </c>
      <c r="C132" s="5">
        <v>44623</v>
      </c>
      <c r="D132" s="1">
        <v>3</v>
      </c>
      <c r="E132" s="1">
        <v>7</v>
      </c>
      <c r="F132" s="1" t="s">
        <v>156</v>
      </c>
      <c r="G132" s="1" t="s">
        <v>5</v>
      </c>
      <c r="H132" s="1">
        <v>3</v>
      </c>
      <c r="I132" s="1">
        <v>2</v>
      </c>
      <c r="J132" s="1">
        <v>0</v>
      </c>
      <c r="K132" s="1">
        <v>1</v>
      </c>
      <c r="L132" s="1">
        <v>1</v>
      </c>
    </row>
    <row r="133" spans="1:12" x14ac:dyDescent="0.35">
      <c r="A133" t="s">
        <v>149</v>
      </c>
      <c r="B133" s="1" t="s">
        <v>20</v>
      </c>
      <c r="C133" s="5">
        <v>44623</v>
      </c>
      <c r="D133" s="1">
        <v>3</v>
      </c>
      <c r="E133" s="1">
        <v>7</v>
      </c>
      <c r="F133" s="1" t="s">
        <v>156</v>
      </c>
      <c r="G133" s="1" t="s">
        <v>16</v>
      </c>
      <c r="H133" s="1">
        <v>4</v>
      </c>
      <c r="I133" s="1">
        <v>2</v>
      </c>
      <c r="J133" s="1">
        <v>0</v>
      </c>
      <c r="K133" s="1">
        <v>1</v>
      </c>
      <c r="L133" s="1">
        <v>1</v>
      </c>
    </row>
    <row r="134" spans="1:12" x14ac:dyDescent="0.35">
      <c r="A134" t="s">
        <v>150</v>
      </c>
      <c r="B134" s="1" t="s">
        <v>20</v>
      </c>
      <c r="C134" s="5">
        <v>44623</v>
      </c>
      <c r="D134" s="1">
        <v>3</v>
      </c>
      <c r="E134" s="1">
        <v>7</v>
      </c>
      <c r="F134" s="1" t="s">
        <v>156</v>
      </c>
      <c r="G134" s="1" t="s">
        <v>17</v>
      </c>
      <c r="H134" s="1">
        <v>3</v>
      </c>
      <c r="I134" s="1">
        <v>2</v>
      </c>
      <c r="J134" s="1">
        <v>0</v>
      </c>
      <c r="K134" s="1">
        <v>1</v>
      </c>
      <c r="L134" s="1">
        <v>1</v>
      </c>
    </row>
    <row r="135" spans="1:12" x14ac:dyDescent="0.35">
      <c r="A135" t="s">
        <v>151</v>
      </c>
      <c r="B135" s="1" t="s">
        <v>20</v>
      </c>
      <c r="C135" s="5">
        <v>44623</v>
      </c>
      <c r="D135" s="1">
        <v>3</v>
      </c>
      <c r="E135" s="1">
        <v>7</v>
      </c>
      <c r="F135" s="1" t="s">
        <v>156</v>
      </c>
      <c r="G135" s="1" t="s">
        <v>18</v>
      </c>
      <c r="H135" s="1">
        <v>4</v>
      </c>
      <c r="I135" s="1">
        <v>3</v>
      </c>
      <c r="J135" s="1">
        <v>0</v>
      </c>
      <c r="K135" s="1">
        <v>1</v>
      </c>
      <c r="L135" s="1">
        <v>1</v>
      </c>
    </row>
    <row r="136" spans="1:12" x14ac:dyDescent="0.35">
      <c r="A136" t="s">
        <v>152</v>
      </c>
      <c r="B136" s="1" t="s">
        <v>20</v>
      </c>
      <c r="C136" s="5">
        <v>44623</v>
      </c>
      <c r="D136" s="1">
        <v>3</v>
      </c>
      <c r="E136" s="1">
        <v>7</v>
      </c>
      <c r="F136" s="1" t="s">
        <v>156</v>
      </c>
      <c r="G136" s="1" t="s">
        <v>19</v>
      </c>
      <c r="H136" s="1">
        <v>4</v>
      </c>
      <c r="I136" s="1">
        <v>3</v>
      </c>
      <c r="J136" s="1">
        <v>0</v>
      </c>
      <c r="K136" s="1">
        <v>1</v>
      </c>
      <c r="L136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6B71-2DD4-4D5C-8E84-C8476CE8B266}">
  <dimension ref="A1:I10"/>
  <sheetViews>
    <sheetView workbookViewId="0">
      <selection activeCell="C2" sqref="C2:C7"/>
    </sheetView>
  </sheetViews>
  <sheetFormatPr defaultRowHeight="14.5" x14ac:dyDescent="0.35"/>
  <cols>
    <col min="4" max="4" width="17.26953125" customWidth="1"/>
    <col min="5" max="6" width="9.1796875" customWidth="1"/>
    <col min="7" max="7" width="24.26953125" customWidth="1"/>
    <col min="8" max="8" width="9.1796875" customWidth="1"/>
    <col min="9" max="9" width="9.1796875" style="1" customWidth="1"/>
  </cols>
  <sheetData>
    <row r="1" spans="1:9" x14ac:dyDescent="0.35">
      <c r="C1" s="4" t="s">
        <v>160</v>
      </c>
      <c r="D1" s="4" t="s">
        <v>190</v>
      </c>
      <c r="E1" s="4" t="s">
        <v>179</v>
      </c>
      <c r="F1" s="4" t="s">
        <v>178</v>
      </c>
      <c r="G1" s="4" t="s">
        <v>189</v>
      </c>
      <c r="H1" s="4" t="s">
        <v>179</v>
      </c>
      <c r="I1" s="4" t="s">
        <v>178</v>
      </c>
    </row>
    <row r="2" spans="1:9" x14ac:dyDescent="0.35">
      <c r="A2" s="13" t="s">
        <v>7</v>
      </c>
      <c r="B2" t="s">
        <v>175</v>
      </c>
      <c r="C2" s="5">
        <v>44582</v>
      </c>
      <c r="D2" s="1">
        <f>AVERAGE('PANEL DATA'!H2:H11)</f>
        <v>2.2000000000000002</v>
      </c>
      <c r="E2" s="7">
        <f>STDEV('PANEL DATA'!H2:H11)</f>
        <v>0.42163702135578407</v>
      </c>
      <c r="F2" s="7">
        <f>E2/SQRT(10)</f>
        <v>0.13333333333333339</v>
      </c>
      <c r="G2" s="7">
        <f>AVERAGE('PANEL DATA'!I2:I11)</f>
        <v>1.6</v>
      </c>
      <c r="H2" s="7">
        <f>STDEV('PANEL DATA'!I2:I11)</f>
        <v>0.8432740427115677</v>
      </c>
      <c r="I2" s="7">
        <f>H2/SQRT(10)</f>
        <v>0.26666666666666661</v>
      </c>
    </row>
    <row r="3" spans="1:9" x14ac:dyDescent="0.35">
      <c r="A3" s="13"/>
      <c r="B3" t="s">
        <v>176</v>
      </c>
      <c r="C3" s="5">
        <v>44594</v>
      </c>
      <c r="D3" s="1">
        <f>AVERAGE('PANEL DATA'!H12:H21)</f>
        <v>2.6</v>
      </c>
      <c r="E3" s="7">
        <f>STDEV('PANEL DATA'!H12:H21)</f>
        <v>0.51639777949432286</v>
      </c>
      <c r="F3" s="7">
        <f>E3/SQRT(10)</f>
        <v>0.16329931618554538</v>
      </c>
      <c r="G3" s="7">
        <f>AVERAGE('PANEL DATA'!I12:I21)</f>
        <v>1.8</v>
      </c>
      <c r="H3" s="7">
        <f>STDEV('PANEL DATA'!I12:I21)</f>
        <v>0.78881063774661553</v>
      </c>
      <c r="I3" s="7">
        <f>H3/SQRT(10)</f>
        <v>0.24944382578492943</v>
      </c>
    </row>
    <row r="4" spans="1:9" x14ac:dyDescent="0.35">
      <c r="A4" s="13"/>
      <c r="B4" t="s">
        <v>177</v>
      </c>
      <c r="C4" s="5">
        <v>44608</v>
      </c>
      <c r="D4" s="1">
        <f>AVERAGE('PANEL DATA'!H22:H31)</f>
        <v>3.1</v>
      </c>
      <c r="E4" s="7">
        <f>STDEV('PANEL DATA'!H22:H31)</f>
        <v>0.31622776601683794</v>
      </c>
      <c r="F4" s="7">
        <f>E4/SQRT(10)</f>
        <v>9.9999999999999992E-2</v>
      </c>
      <c r="G4" s="7">
        <f>AVERAGE('PANEL DATA'!I22:I31)</f>
        <v>2.7</v>
      </c>
      <c r="H4" s="7">
        <f>STDEV('PANEL DATA'!I22:I31)</f>
        <v>0.6749485577105524</v>
      </c>
      <c r="I4" s="7">
        <f>H4/SQRT(10)</f>
        <v>0.2134374745810948</v>
      </c>
    </row>
    <row r="5" spans="1:9" x14ac:dyDescent="0.35">
      <c r="A5" s="13" t="s">
        <v>20</v>
      </c>
      <c r="B5" t="s">
        <v>175</v>
      </c>
      <c r="C5" s="5">
        <v>44609</v>
      </c>
      <c r="D5" s="7">
        <f>AVERAGE('PANEL DATA'!H32:H66)</f>
        <v>3.3714285714285714</v>
      </c>
      <c r="E5" s="7">
        <f>STDEV('PANEL DATA'!H32:H66)</f>
        <v>0.49024089430991141</v>
      </c>
      <c r="F5" s="7">
        <f>E5/SQRT(35)</f>
        <v>8.2865835533586923E-2</v>
      </c>
      <c r="G5" s="7">
        <f>AVERAGE('PANEL DATA'!I32:I66)</f>
        <v>3.1714285714285713</v>
      </c>
      <c r="H5" s="7">
        <f>STDEV('PANEL DATA'!I32:I66)</f>
        <v>0.85700278967609289</v>
      </c>
      <c r="I5" s="7">
        <f>H5/SQRT(35)</f>
        <v>0.14485991080179159</v>
      </c>
    </row>
    <row r="6" spans="1:9" x14ac:dyDescent="0.35">
      <c r="A6" s="13"/>
      <c r="B6" t="s">
        <v>176</v>
      </c>
      <c r="C6" s="5">
        <v>44616</v>
      </c>
      <c r="D6" s="7">
        <f>AVERAGE('PANEL DATA'!H67:H101)</f>
        <v>3.2857142857142856</v>
      </c>
      <c r="E6" s="7">
        <f>STDEV('PANEL DATA'!H67:H101)</f>
        <v>0.51856297884173219</v>
      </c>
      <c r="F6" s="7">
        <f>E6/SQRT(35)</f>
        <v>8.7653141582556729E-2</v>
      </c>
      <c r="G6" s="7">
        <f>AVERAGE('PANEL DATA'!I67:I101)</f>
        <v>2.7142857142857144</v>
      </c>
      <c r="H6" s="7">
        <f>STDEV('PANEL DATA'!I67:I101)</f>
        <v>0.85993941549351516</v>
      </c>
      <c r="I6" s="7">
        <f>H6/SQRT(35)</f>
        <v>0.14535629116261958</v>
      </c>
    </row>
    <row r="7" spans="1:9" x14ac:dyDescent="0.35">
      <c r="A7" s="13"/>
      <c r="B7" t="s">
        <v>177</v>
      </c>
      <c r="C7" s="5">
        <v>44623</v>
      </c>
      <c r="D7" s="7">
        <f>AVERAGE('PANEL DATA'!H132:H136,'PANEL DATA'!H102:H126)</f>
        <v>3.6666666666666665</v>
      </c>
      <c r="E7" s="7">
        <f>STDEV('PANEL DATA'!H132:H136,'PANEL DATA'!H102:H126)</f>
        <v>0.66089455225126714</v>
      </c>
      <c r="F7" s="7">
        <f>E7/SQRT(30)</f>
        <v>0.12066228480009855</v>
      </c>
      <c r="G7" s="7">
        <f>AVERAGE('PANEL DATA'!I132:I136,'PANEL DATA'!I102:I126)</f>
        <v>3.2666666666666666</v>
      </c>
      <c r="H7" s="7">
        <f>STDEV('PANEL DATA'!I132:I136,'PANEL DATA'!I102:I126)</f>
        <v>0.7396799556440673</v>
      </c>
      <c r="I7" s="7">
        <f>H7/SQRT(30)</f>
        <v>0.13504646568022546</v>
      </c>
    </row>
    <row r="8" spans="1:9" x14ac:dyDescent="0.35">
      <c r="D8" s="1"/>
      <c r="E8" s="1"/>
      <c r="F8" s="1"/>
      <c r="G8" s="1"/>
      <c r="H8" s="1"/>
    </row>
    <row r="9" spans="1:9" x14ac:dyDescent="0.35">
      <c r="D9" s="1"/>
      <c r="E9" s="1"/>
      <c r="F9" s="1"/>
      <c r="G9" s="1"/>
      <c r="H9" s="1"/>
    </row>
    <row r="10" spans="1:9" x14ac:dyDescent="0.35">
      <c r="D10" s="1"/>
      <c r="E10" s="1"/>
      <c r="F10" s="1"/>
      <c r="G10" s="1"/>
      <c r="H10" s="1"/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09BB-7272-4165-A158-93A3C822A040}">
  <dimension ref="A1:H15"/>
  <sheetViews>
    <sheetView workbookViewId="0">
      <selection activeCell="H11" sqref="H10:H11"/>
    </sheetView>
  </sheetViews>
  <sheetFormatPr defaultRowHeight="14.5" x14ac:dyDescent="0.35"/>
  <cols>
    <col min="1" max="1" width="9.54296875" style="1" customWidth="1"/>
    <col min="2" max="2" width="82.453125" customWidth="1"/>
    <col min="5" max="5" width="9.1796875" style="1"/>
    <col min="6" max="6" width="12.7265625" customWidth="1"/>
    <col min="7" max="7" width="13.1796875" customWidth="1"/>
    <col min="8" max="8" width="15.1796875" bestFit="1" customWidth="1"/>
  </cols>
  <sheetData>
    <row r="1" spans="1:8" ht="16.5" customHeight="1" x14ac:dyDescent="0.35">
      <c r="A1" s="9" t="s">
        <v>188</v>
      </c>
      <c r="B1" s="10" t="s">
        <v>186</v>
      </c>
      <c r="D1" s="1"/>
      <c r="F1" s="4" t="s">
        <v>160</v>
      </c>
      <c r="G1" s="4" t="s">
        <v>188</v>
      </c>
      <c r="H1" s="4" t="s">
        <v>187</v>
      </c>
    </row>
    <row r="2" spans="1:8" x14ac:dyDescent="0.35">
      <c r="A2" s="1">
        <v>0</v>
      </c>
      <c r="B2" s="6" t="s">
        <v>185</v>
      </c>
      <c r="D2" s="14" t="s">
        <v>191</v>
      </c>
      <c r="E2" s="4" t="s">
        <v>175</v>
      </c>
      <c r="F2" s="11">
        <v>44582</v>
      </c>
      <c r="G2" s="7" t="s">
        <v>193</v>
      </c>
      <c r="H2" s="7" t="s">
        <v>204</v>
      </c>
    </row>
    <row r="3" spans="1:8" x14ac:dyDescent="0.35">
      <c r="A3" s="1">
        <v>1</v>
      </c>
      <c r="B3" s="6" t="s">
        <v>180</v>
      </c>
      <c r="D3" s="14"/>
      <c r="E3" s="4" t="s">
        <v>176</v>
      </c>
      <c r="F3" s="11">
        <v>44594</v>
      </c>
      <c r="G3" s="7" t="s">
        <v>194</v>
      </c>
      <c r="H3" s="7" t="s">
        <v>199</v>
      </c>
    </row>
    <row r="4" spans="1:8" x14ac:dyDescent="0.35">
      <c r="A4" s="1">
        <v>2</v>
      </c>
      <c r="B4" s="6" t="s">
        <v>181</v>
      </c>
      <c r="D4" s="14"/>
      <c r="E4" s="4" t="s">
        <v>177</v>
      </c>
      <c r="F4" s="11">
        <v>44608</v>
      </c>
      <c r="G4" s="7" t="s">
        <v>195</v>
      </c>
      <c r="H4" s="7" t="s">
        <v>200</v>
      </c>
    </row>
    <row r="5" spans="1:8" x14ac:dyDescent="0.35">
      <c r="A5" s="1">
        <v>3</v>
      </c>
      <c r="B5" s="6" t="s">
        <v>182</v>
      </c>
      <c r="D5" s="14" t="s">
        <v>192</v>
      </c>
      <c r="E5" s="4" t="s">
        <v>175</v>
      </c>
      <c r="F5" s="11">
        <v>44609</v>
      </c>
      <c r="G5" s="7" t="s">
        <v>196</v>
      </c>
      <c r="H5" s="7" t="s">
        <v>201</v>
      </c>
    </row>
    <row r="6" spans="1:8" x14ac:dyDescent="0.35">
      <c r="A6" s="1">
        <v>4</v>
      </c>
      <c r="B6" s="6" t="s">
        <v>183</v>
      </c>
      <c r="D6" s="14"/>
      <c r="E6" s="4" t="s">
        <v>176</v>
      </c>
      <c r="F6" s="11">
        <v>44616</v>
      </c>
      <c r="G6" s="7" t="s">
        <v>197</v>
      </c>
      <c r="H6" s="7" t="s">
        <v>202</v>
      </c>
    </row>
    <row r="7" spans="1:8" x14ac:dyDescent="0.35">
      <c r="A7" s="1">
        <v>5</v>
      </c>
      <c r="B7" s="6" t="s">
        <v>184</v>
      </c>
      <c r="D7" s="14"/>
      <c r="E7" s="4" t="s">
        <v>177</v>
      </c>
      <c r="F7" s="11">
        <v>44623</v>
      </c>
      <c r="G7" s="7" t="s">
        <v>198</v>
      </c>
      <c r="H7" s="7" t="s">
        <v>203</v>
      </c>
    </row>
    <row r="9" spans="1:8" s="8" customFormat="1" ht="29" x14ac:dyDescent="0.35">
      <c r="A9" s="9" t="s">
        <v>187</v>
      </c>
      <c r="B9" s="10" t="s">
        <v>186</v>
      </c>
      <c r="E9" s="12"/>
    </row>
    <row r="10" spans="1:8" x14ac:dyDescent="0.35">
      <c r="A10" s="1">
        <v>0</v>
      </c>
      <c r="B10" t="s">
        <v>170</v>
      </c>
    </row>
    <row r="11" spans="1:8" x14ac:dyDescent="0.35">
      <c r="A11" s="1">
        <v>1</v>
      </c>
      <c r="B11" t="s">
        <v>171</v>
      </c>
    </row>
    <row r="12" spans="1:8" x14ac:dyDescent="0.35">
      <c r="A12" s="1">
        <v>2</v>
      </c>
      <c r="B12" t="s">
        <v>172</v>
      </c>
    </row>
    <row r="13" spans="1:8" x14ac:dyDescent="0.35">
      <c r="A13" s="1">
        <v>3</v>
      </c>
      <c r="B13" s="2" t="s">
        <v>173</v>
      </c>
    </row>
    <row r="14" spans="1:8" x14ac:dyDescent="0.35">
      <c r="A14" s="1">
        <v>4</v>
      </c>
      <c r="B14" s="2" t="s">
        <v>174</v>
      </c>
    </row>
    <row r="15" spans="1:8" x14ac:dyDescent="0.35">
      <c r="A15" s="1">
        <v>5</v>
      </c>
      <c r="B15" t="s">
        <v>154</v>
      </c>
    </row>
  </sheetData>
  <mergeCells count="2">
    <mergeCell ref="D2:D4"/>
    <mergeCell ref="D5: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3627-E694-4139-9C20-EC56662457A8}">
  <dimension ref="A2:B36"/>
  <sheetViews>
    <sheetView zoomScaleNormal="100" workbookViewId="0">
      <selection activeCell="A5" sqref="A5"/>
    </sheetView>
  </sheetViews>
  <sheetFormatPr defaultRowHeight="14.5" x14ac:dyDescent="0.35"/>
  <cols>
    <col min="1" max="1" width="18" customWidth="1"/>
    <col min="2" max="2" width="164" bestFit="1" customWidth="1"/>
  </cols>
  <sheetData>
    <row r="2" spans="1:2" x14ac:dyDescent="0.35">
      <c r="A2" s="3" t="s">
        <v>44</v>
      </c>
      <c r="B2" s="3"/>
    </row>
    <row r="3" spans="1:2" x14ac:dyDescent="0.35">
      <c r="A3" s="3" t="s">
        <v>45</v>
      </c>
      <c r="B3" s="3"/>
    </row>
    <row r="5" spans="1:2" x14ac:dyDescent="0.35">
      <c r="A5" t="s">
        <v>1</v>
      </c>
      <c r="B5" t="s">
        <v>48</v>
      </c>
    </row>
    <row r="7" spans="1:2" x14ac:dyDescent="0.35">
      <c r="A7" t="s">
        <v>6</v>
      </c>
      <c r="B7" t="s">
        <v>163</v>
      </c>
    </row>
    <row r="8" spans="1:2" x14ac:dyDescent="0.35">
      <c r="A8" t="s">
        <v>0</v>
      </c>
      <c r="B8" s="6" t="s">
        <v>164</v>
      </c>
    </row>
    <row r="9" spans="1:2" x14ac:dyDescent="0.35">
      <c r="A9" t="s">
        <v>2</v>
      </c>
      <c r="B9" s="6" t="s">
        <v>165</v>
      </c>
    </row>
    <row r="10" spans="1:2" x14ac:dyDescent="0.35">
      <c r="A10" t="s">
        <v>155</v>
      </c>
      <c r="B10" s="6" t="s">
        <v>166</v>
      </c>
    </row>
    <row r="11" spans="1:2" x14ac:dyDescent="0.35">
      <c r="A11" t="s">
        <v>3</v>
      </c>
      <c r="B11" s="6" t="s">
        <v>167</v>
      </c>
    </row>
    <row r="12" spans="1:2" x14ac:dyDescent="0.35">
      <c r="B12" s="6"/>
    </row>
    <row r="13" spans="1:2" x14ac:dyDescent="0.35">
      <c r="A13" t="s">
        <v>161</v>
      </c>
      <c r="B13" s="6" t="s">
        <v>168</v>
      </c>
    </row>
    <row r="14" spans="1:2" x14ac:dyDescent="0.35">
      <c r="B14" s="6"/>
    </row>
    <row r="15" spans="1:2" x14ac:dyDescent="0.35">
      <c r="A15">
        <v>0</v>
      </c>
      <c r="B15" s="6" t="s">
        <v>185</v>
      </c>
    </row>
    <row r="16" spans="1:2" x14ac:dyDescent="0.35">
      <c r="A16">
        <v>1</v>
      </c>
      <c r="B16" s="6" t="s">
        <v>180</v>
      </c>
    </row>
    <row r="17" spans="1:2" x14ac:dyDescent="0.35">
      <c r="A17">
        <v>2</v>
      </c>
      <c r="B17" s="6" t="s">
        <v>181</v>
      </c>
    </row>
    <row r="18" spans="1:2" x14ac:dyDescent="0.35">
      <c r="A18">
        <v>3</v>
      </c>
      <c r="B18" s="6" t="s">
        <v>182</v>
      </c>
    </row>
    <row r="19" spans="1:2" x14ac:dyDescent="0.35">
      <c r="A19">
        <v>4</v>
      </c>
      <c r="B19" s="6" t="s">
        <v>183</v>
      </c>
    </row>
    <row r="20" spans="1:2" x14ac:dyDescent="0.35">
      <c r="A20">
        <v>5</v>
      </c>
      <c r="B20" s="6" t="s">
        <v>184</v>
      </c>
    </row>
    <row r="21" spans="1:2" x14ac:dyDescent="0.35">
      <c r="B21" s="6"/>
    </row>
    <row r="22" spans="1:2" x14ac:dyDescent="0.35">
      <c r="A22" t="s">
        <v>162</v>
      </c>
      <c r="B22" t="s">
        <v>46</v>
      </c>
    </row>
    <row r="23" spans="1:2" x14ac:dyDescent="0.35">
      <c r="B23" t="s">
        <v>47</v>
      </c>
    </row>
    <row r="25" spans="1:2" x14ac:dyDescent="0.35">
      <c r="A25">
        <v>0</v>
      </c>
      <c r="B25" t="s">
        <v>170</v>
      </c>
    </row>
    <row r="26" spans="1:2" x14ac:dyDescent="0.35">
      <c r="A26">
        <v>1</v>
      </c>
      <c r="B26" t="s">
        <v>171</v>
      </c>
    </row>
    <row r="27" spans="1:2" x14ac:dyDescent="0.35">
      <c r="A27">
        <v>2</v>
      </c>
      <c r="B27" t="s">
        <v>172</v>
      </c>
    </row>
    <row r="28" spans="1:2" x14ac:dyDescent="0.35">
      <c r="A28">
        <v>3</v>
      </c>
      <c r="B28" s="2" t="s">
        <v>173</v>
      </c>
    </row>
    <row r="29" spans="1:2" x14ac:dyDescent="0.35">
      <c r="A29">
        <v>4</v>
      </c>
      <c r="B29" s="2" t="s">
        <v>174</v>
      </c>
    </row>
    <row r="30" spans="1:2" x14ac:dyDescent="0.35">
      <c r="A30">
        <v>5</v>
      </c>
      <c r="B30" t="s">
        <v>154</v>
      </c>
    </row>
    <row r="32" spans="1:2" x14ac:dyDescent="0.35">
      <c r="A32" t="s">
        <v>21</v>
      </c>
      <c r="B32" t="s">
        <v>49</v>
      </c>
    </row>
    <row r="33" spans="1:2" x14ac:dyDescent="0.35">
      <c r="A33" t="s">
        <v>22</v>
      </c>
      <c r="B33" t="s">
        <v>50</v>
      </c>
    </row>
    <row r="34" spans="1:2" x14ac:dyDescent="0.35">
      <c r="A34" t="s">
        <v>23</v>
      </c>
      <c r="B34" t="s">
        <v>51</v>
      </c>
    </row>
    <row r="36" spans="1:2" x14ac:dyDescent="0.35">
      <c r="A36" t="s">
        <v>147</v>
      </c>
      <c r="B36" t="s">
        <v>153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3788A59982044A13D1862132530E0" ma:contentTypeVersion="17" ma:contentTypeDescription="Create a new document." ma:contentTypeScope="" ma:versionID="9107776eceacad5c1ff45ecef4e9a623">
  <xsd:schema xmlns:xsd="http://www.w3.org/2001/XMLSchema" xmlns:xs="http://www.w3.org/2001/XMLSchema" xmlns:p="http://schemas.microsoft.com/office/2006/metadata/properties" xmlns:ns2="651e401a-f88f-490e-a893-603ff757fa9a" xmlns:ns3="fcaf9be7-58d3-492c-bf74-c98ae5d0c53d" targetNamespace="http://schemas.microsoft.com/office/2006/metadata/properties" ma:root="true" ma:fieldsID="027ca6c9fc2805d1efb962ac33dab969" ns2:_="" ns3:_="">
    <xsd:import namespace="651e401a-f88f-490e-a893-603ff757fa9a"/>
    <xsd:import namespace="fcaf9be7-58d3-492c-bf74-c98ae5d0c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e401a-f88f-490e-a893-603ff757f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a901c6-6db3-41aa-b982-22f35efe4b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f9be7-58d3-492c-bf74-c98ae5d0c53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23cac5-ba23-43fb-ba11-e5d0a974f180}" ma:internalName="TaxCatchAll" ma:showField="CatchAllData" ma:web="fcaf9be7-58d3-492c-bf74-c98ae5d0c5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1e401a-f88f-490e-a893-603ff757fa9a">
      <Terms xmlns="http://schemas.microsoft.com/office/infopath/2007/PartnerControls"/>
    </lcf76f155ced4ddcb4097134ff3c332f>
    <TaxCatchAll xmlns="fcaf9be7-58d3-492c-bf74-c98ae5d0c53d" xsi:nil="true"/>
  </documentManagement>
</p:properties>
</file>

<file path=customXml/itemProps1.xml><?xml version="1.0" encoding="utf-8"?>
<ds:datastoreItem xmlns:ds="http://schemas.openxmlformats.org/officeDocument/2006/customXml" ds:itemID="{71D34897-E103-45F6-919E-556E61C6BA75}"/>
</file>

<file path=customXml/itemProps2.xml><?xml version="1.0" encoding="utf-8"?>
<ds:datastoreItem xmlns:ds="http://schemas.openxmlformats.org/officeDocument/2006/customXml" ds:itemID="{F4B8ADF9-F35D-4BA7-9741-1D42C4B8F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35919-FC1D-4848-89AA-BD5BC083568F}">
  <ds:schemaRefs>
    <ds:schemaRef ds:uri="http://schemas.microsoft.com/office/2006/metadata/properties"/>
    <ds:schemaRef ds:uri="http://schemas.microsoft.com/office/infopath/2007/PartnerControls"/>
    <ds:schemaRef ds:uri="651e401a-f88f-490e-a893-603ff757fa9a"/>
    <ds:schemaRef ds:uri="fcaf9be7-58d3-492c-bf74-c98ae5d0c5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DATA</vt:lpstr>
      <vt:lpstr>Summary</vt:lpstr>
      <vt:lpstr>Tables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Fletcher</dc:creator>
  <cp:lastModifiedBy>Lauren Fletcher</cp:lastModifiedBy>
  <dcterms:created xsi:type="dcterms:W3CDTF">2022-07-11T05:00:16Z</dcterms:created>
  <dcterms:modified xsi:type="dcterms:W3CDTF">2023-07-27T09:54:38Z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0x01010000B3788A59982044A13D1862132530E0</vt:lpwstr>
  </property>
  <property fmtid="{D5CDD505-2E9C-101B-9397-08002B2CF9AE}" pid="3" name="MediaServiceImageTags">
    <vt:lpwstr/>
  </property>
</Properties>
</file>