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Internshala course\Projects\excel\"/>
    </mc:Choice>
  </mc:AlternateContent>
  <xr:revisionPtr revIDLastSave="0" documentId="13_ncr:1_{B9E699AC-FCD1-4B74-BB8D-13375E6E20DD}" xr6:coauthVersionLast="47" xr6:coauthVersionMax="47" xr10:uidLastSave="{00000000-0000-0000-0000-000000000000}"/>
  <bookViews>
    <workbookView xWindow="8385" yWindow="3675" windowWidth="28800" windowHeight="15345" xr2:uid="{00000000-000D-0000-FFFF-FFFF00000000}"/>
  </bookViews>
  <sheets>
    <sheet name="Main" sheetId="1" r:id="rId1"/>
    <sheet name="sleepDay_merged" sheetId="2" r:id="rId2"/>
  </sheets>
  <definedNames>
    <definedName name="ExternalData_1" localSheetId="1" hidden="1">sleepDay_merged!$A$1:$C$25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20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" i="2"/>
  <c r="F15" i="2"/>
  <c r="F16" i="2"/>
  <c r="F17" i="2"/>
  <c r="F18" i="2"/>
  <c r="F19" i="2"/>
  <c r="F20" i="2"/>
  <c r="F21" i="2"/>
  <c r="F2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" i="2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D16" i="2"/>
  <c r="D17" i="2"/>
  <c r="D18" i="2"/>
  <c r="D19" i="2"/>
  <c r="D20" i="2"/>
  <c r="D21" i="2"/>
  <c r="D22" i="2"/>
  <c r="D23" i="2"/>
  <c r="F23" i="2" s="1"/>
  <c r="D24" i="2"/>
  <c r="F24" i="2" s="1"/>
  <c r="D25" i="2"/>
  <c r="F25" i="2" s="1"/>
  <c r="D2" i="2"/>
  <c r="F2" i="2" s="1"/>
  <c r="B3" i="1" l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DC658-1576-48C7-949A-D9E3B5620313}" keepAlive="1" name="Query - sleepDay_merged" description="Connection to the 'sleepDay_merged' query in the workbook." type="5" refreshedVersion="8" background="1" saveData="1">
    <dbPr connection="Provider=Microsoft.Mashup.OleDb.1;Data Source=$Workbook$;Location=sleepDay_merged;Extended Properties=&quot;&quot;" command="SELECT * FROM [sleepDa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<sst xmlns="http://schemas.openxmlformats.org/spreadsheetml/2006/main" count="62" uniqueCount="18">
  <si>
    <t>Id</t>
  </si>
  <si>
    <t>Average_TotalMinutesAsleep</t>
  </si>
  <si>
    <t>Average_TotalTimeInBed</t>
  </si>
  <si>
    <t>Average_TotalHoursAsleep</t>
  </si>
  <si>
    <t>Average_TotalTimeInBed2</t>
  </si>
  <si>
    <t>Healthy Customers</t>
  </si>
  <si>
    <t>Sleepquality</t>
  </si>
  <si>
    <t>ID</t>
  </si>
  <si>
    <t>NO</t>
  </si>
  <si>
    <t>Good</t>
  </si>
  <si>
    <t>BAD</t>
  </si>
  <si>
    <t>YES</t>
  </si>
  <si>
    <t>POTENTIAL CUSTOMER</t>
  </si>
  <si>
    <t>SLEEP QUALITY</t>
  </si>
  <si>
    <t>HEALTHY SLEEP</t>
  </si>
  <si>
    <t>How I solved the Task</t>
  </si>
  <si>
    <r>
      <t xml:space="preserve">First, I imported the Sleep day data using Power Query and cleaned it by removing some columns and used Group By function to get average of sleep data. Next, I utilized the formula </t>
    </r>
    <r>
      <rPr>
        <b/>
        <sz val="14"/>
        <color theme="1"/>
        <rFont val="Calibri"/>
        <family val="2"/>
        <scheme val="minor"/>
      </rPr>
      <t>=[@[Average_TotalMinutesAsleep]]/60</t>
    </r>
    <r>
      <rPr>
        <sz val="14"/>
        <color theme="1"/>
        <rFont val="Calibri"/>
        <family val="2"/>
        <scheme val="minor"/>
      </rPr>
      <t xml:space="preserve"> to get average of total sleep hours, did the same for totaltimeinbed to find totalhoursinbed. After this i set the criteria give in case study using formula =IF(AND([@[Average_TotalHoursAsleep]]&gt;=7,[@[Average_TotalHoursAsleep]]&lt;=9),"YES","NO"), I got the healthy customer list and for the sleep quality of the customer i used the formula =IF([@[Average_TotalHoursAsleep]]/[@[Average_TotalTimeInBed2]]&gt;0.9,"Good","BAD"), after this i coppied the useful data to main worksheet and used the formula =OR(C47="NO",D47="BAD") to get the list of potential customers and also create the chart for visualisation of how many customer can buy subscription or not.</t>
    </r>
  </si>
  <si>
    <t>POTENTIAL CUSTOMERS IDs WHO CAN BUY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</si>
</sst>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14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/>
              <a:t>CUSTOMERS CAN BUY SUBSCRIPTION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2"/>
              <c:pt idx="0">
                <c:v>FALSE</c:v>
              </c:pt>
              <c:pt idx="1">
                <c:v>TRUE</c:v>
              </c:pt>
            </c:strLit>
          </c:cat>
          <c:val>
            <c:numLit>
              <c:formatCode>General</c:formatCode>
              <c:ptCount val="2"/>
              <c:pt idx="0">
                <c:v>11</c:v>
              </c:pt>
              <c:pt idx="1">
                <c:v>13</c:v>
              </c:pt>
            </c:numLit>
          </c:val>
          <c:extLst>
            <c:ext xmlns:c16="http://schemas.microsoft.com/office/drawing/2014/chart" uri="{C3380CC4-5D6E-409C-BE32-E72D297353CC}">
              <c16:uniqueId val="{00000000-454F-45C6-8FFF-BFDFE4797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6989519"/>
        <c:axId val="10913344"/>
      </c:barChart>
      <c:catAx>
        <c:axId val="7969895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13344"/>
        <c:crosses val="autoZero"/>
        <c:auto val="1"/>
        <c:lblAlgn val="ctr"/>
        <c:lblOffset val="100"/>
        <c:noMultiLvlLbl val="0"/>
      </c:catAx>
      <c:valAx>
        <c:axId val="109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98951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565933</xdr:colOff>
      <xdr:row>18</xdr:row>
      <xdr:rowOff>3958</xdr:rowOff>
    </xdr:from>
    <xdr:to>
      <xdr:col>2</xdr:col>
      <xdr:colOff>1253218</xdr:colOff>
      <xdr:row>42</xdr:row>
      <xdr:rowOff>34637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0158B6-8279-6216-B2B1-09376FA48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14364A-6054-4F8E-9CE2-1FF8A47FE22C}" autoFormatId="16" applyNumberFormats="0" applyBorderFormats="0" applyFontFormats="0" applyPatternFormats="0" applyAlignmentFormats="0" applyWidthHeightFormats="0">
  <queryTableRefresh nextId="12" unboundColumnsRight="4">
    <queryTableFields count="7">
      <queryTableField id="1" name="Id" tableColumnId="1"/>
      <queryTableField id="6" name="Average_TotalMinutesAsleep" tableColumnId="6"/>
      <queryTableField id="7" name="Average_TotalTimeInBed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FF7A20-D2D5-4635-A8E5-E96190E68FAF}" name="Table2" displayName="Table2" ref="D19:G43" totalsRowShown="0" headerRowDxfId="13" dataDxfId="12">
  <autoFilter ref="D19:G43" xr:uid="{38FF7A20-D2D5-4635-A8E5-E96190E68FAF}"/>
  <tableColumns count="4">
    <tableColumn id="1" xr3:uid="{A27806A1-EA0D-4901-91C8-C5186126B860}" name="ID" dataDxfId="11"/>
    <tableColumn id="2" xr3:uid="{8BF7653F-63CA-495E-A67D-A4C052CD749F}" name="HEALTHY SLEEP" dataDxfId="10"/>
    <tableColumn id="3" xr3:uid="{57DD7C64-EBA0-430F-8D54-345D2C5588D9}" name="SLEEP QUALITY" dataDxfId="9"/>
    <tableColumn id="4" xr3:uid="{4D83F044-F7B5-48AA-93BF-7F3FD95FA600}" name="POTENTIAL CUSTOMER" dataDxfId="8">
      <calculatedColumnFormula>OR(E20="NO",F20="BAD")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0206B-2CAD-486C-B268-D728710BD0E4}" name="sleepDay_merged" displayName="sleepDay_merged" ref="A1:G25" tableType="queryTable" totalsRowShown="0" dataDxfId="7">
  <autoFilter ref="A1:G25" xr:uid="{8F20206B-2CAD-486C-B268-D728710BD0E4}"/>
  <tableColumns count="7">
    <tableColumn id="1" xr3:uid="{717BD509-781F-4DE8-A95E-2D90D320B36E}" uniqueName="1" name="Id" queryTableFieldId="1" dataDxfId="6"/>
    <tableColumn id="6" xr3:uid="{2214DD29-35A0-4E26-AFD8-4A3E130A74E0}" uniqueName="6" name="Average_TotalMinutesAsleep" queryTableFieldId="6" dataDxfId="5"/>
    <tableColumn id="7" xr3:uid="{9A72C25F-EA50-4058-8420-B541F102A89D}" uniqueName="7" name="Average_TotalTimeInBed" queryTableFieldId="7" dataDxfId="4"/>
    <tableColumn id="8" xr3:uid="{ED4C1F89-1C53-4239-97C2-DCF22F81E141}" uniqueName="8" name="Average_TotalHoursAsleep" queryTableFieldId="8" dataDxfId="3">
      <calculatedColumnFormula>sleepDay_merged[[#This Row],[Average_TotalMinutesAsleep]]/60</calculatedColumnFormula>
    </tableColumn>
    <tableColumn id="9" xr3:uid="{9244BF74-ECA7-43F9-8C61-BE40BBF7275A}" uniqueName="9" name="Average_TotalTimeInBed2" queryTableFieldId="9" dataDxfId="2">
      <calculatedColumnFormula>sleepDay_merged[[#This Row],[Average_TotalTimeInBed]]/60</calculatedColumnFormula>
    </tableColumn>
    <tableColumn id="10" xr3:uid="{94416D6F-C029-4D59-8856-68AA74C892D7}" uniqueName="10" name="Healthy Customers" queryTableFieldId="10" dataDxfId="1">
      <calculatedColumnFormula>IF(AND(sleepDay_merged[[#This Row],[Average_TotalHoursAsleep]]&gt;=7,sleepDay_merged[[#This Row],[Average_TotalHoursAsleep]]&lt;=9),"YES","NO")</calculatedColumnFormula>
    </tableColumn>
    <tableColumn id="11" xr3:uid="{EF69167E-22DA-4E70-A04D-06FE26415C7C}" uniqueName="11" name="Sleepquality" queryTableFieldId="11" dataDxfId="0">
      <calculatedColumnFormula>IF(sleepDay_merged[[#This Row],[Average_TotalHoursAsleep]]/sleepDay_merged[[#This Row],[Average_TotalTimeInBed2]]&gt;0.9,"Good","BAD")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3"/>
  <sheetViews>
    <sheetView tabSelected="1" topLeftCell="A5" zoomScale="70" zoomScaleNormal="70" workbookViewId="0">
      <selection activeCell="D3" sqref="D3:G11"/>
    </sheetView>
  </sheetViews>
  <sheetFormatPr defaultRowHeight="15" x14ac:dyDescent="0.25"/>
  <cols>
    <col min="2" max="2" width="95.140625" bestFit="1" customWidth="1"/>
    <col min="3" max="3" width="32.42578125" bestFit="1" customWidth="1"/>
    <col min="4" max="4" width="34.42578125" bestFit="1" customWidth="1"/>
    <col min="5" max="5" width="45.5703125" bestFit="1" customWidth="1"/>
    <col min="6" max="6" width="39.7109375" bestFit="1" customWidth="1"/>
    <col min="7" max="7" width="45.5703125" bestFit="1" customWidth="1"/>
    <col min="8" max="8" width="22" customWidth="1"/>
    <col min="9" max="9" width="16" customWidth="1"/>
    <col min="10" max="10" width="23" customWidth="1"/>
  </cols>
  <sheetData>
    <row r="2" spans="2:7" ht="22.5" x14ac:dyDescent="0.45">
      <c r="B2" s="4" t="s">
        <v>17</v>
      </c>
      <c r="D2" s="14" t="s">
        <v>15</v>
      </c>
      <c r="E2" s="15"/>
      <c r="F2" s="15"/>
      <c r="G2" s="16"/>
    </row>
    <row r="3" spans="2:7" ht="22.5" customHeight="1" x14ac:dyDescent="0.3">
      <c r="B3" s="5" cm="1">
        <f t="array" ref="B3:B15">_xlfn._xlws.FILTER(D20:D43,G20:G43)</f>
        <v>1503960366</v>
      </c>
      <c r="D3" s="17" t="s">
        <v>16</v>
      </c>
      <c r="E3" s="18"/>
      <c r="F3" s="18"/>
      <c r="G3" s="19"/>
    </row>
    <row r="4" spans="2:7" ht="18.75" x14ac:dyDescent="0.3">
      <c r="B4" s="6">
        <v>1644430081</v>
      </c>
      <c r="D4" s="20"/>
      <c r="E4" s="21"/>
      <c r="F4" s="21"/>
      <c r="G4" s="22"/>
    </row>
    <row r="5" spans="2:7" ht="18.75" x14ac:dyDescent="0.3">
      <c r="B5" s="5">
        <v>1844505072</v>
      </c>
      <c r="D5" s="20"/>
      <c r="E5" s="21"/>
      <c r="F5" s="21"/>
      <c r="G5" s="22"/>
    </row>
    <row r="6" spans="2:7" ht="18.75" x14ac:dyDescent="0.3">
      <c r="B6" s="6">
        <v>1927972279</v>
      </c>
      <c r="D6" s="20"/>
      <c r="E6" s="21"/>
      <c r="F6" s="21"/>
      <c r="G6" s="22"/>
    </row>
    <row r="7" spans="2:7" ht="18.75" x14ac:dyDescent="0.3">
      <c r="B7" s="5">
        <v>2320127002</v>
      </c>
      <c r="D7" s="20"/>
      <c r="E7" s="21"/>
      <c r="F7" s="21"/>
      <c r="G7" s="22"/>
    </row>
    <row r="8" spans="2:7" ht="18.75" x14ac:dyDescent="0.3">
      <c r="B8" s="6">
        <v>3977333714</v>
      </c>
      <c r="D8" s="20"/>
      <c r="E8" s="21"/>
      <c r="F8" s="21"/>
      <c r="G8" s="22"/>
    </row>
    <row r="9" spans="2:7" ht="18.75" x14ac:dyDescent="0.3">
      <c r="B9" s="5">
        <v>4020332650</v>
      </c>
      <c r="D9" s="20"/>
      <c r="E9" s="21"/>
      <c r="F9" s="21"/>
      <c r="G9" s="22"/>
    </row>
    <row r="10" spans="2:7" ht="18.75" x14ac:dyDescent="0.3">
      <c r="B10" s="6">
        <v>4388161847</v>
      </c>
      <c r="D10" s="20"/>
      <c r="E10" s="21"/>
      <c r="F10" s="21"/>
      <c r="G10" s="22"/>
    </row>
    <row r="11" spans="2:7" ht="18.75" x14ac:dyDescent="0.3">
      <c r="B11" s="5">
        <v>4445114986</v>
      </c>
      <c r="D11" s="23"/>
      <c r="E11" s="24"/>
      <c r="F11" s="24"/>
      <c r="G11" s="25"/>
    </row>
    <row r="12" spans="2:7" ht="18.75" x14ac:dyDescent="0.3">
      <c r="B12" s="6">
        <v>4558609924</v>
      </c>
    </row>
    <row r="13" spans="2:7" ht="18.75" x14ac:dyDescent="0.3">
      <c r="B13" s="5">
        <v>6775888955</v>
      </c>
    </row>
    <row r="14" spans="2:7" ht="18.75" x14ac:dyDescent="0.3">
      <c r="B14" s="6">
        <v>7007744171</v>
      </c>
    </row>
    <row r="15" spans="2:7" ht="18.75" x14ac:dyDescent="0.3">
      <c r="B15" s="5">
        <v>8053475328</v>
      </c>
    </row>
    <row r="19" spans="4:7" ht="18.75" x14ac:dyDescent="0.3">
      <c r="D19" s="13" t="s">
        <v>7</v>
      </c>
      <c r="E19" s="13" t="s">
        <v>14</v>
      </c>
      <c r="F19" s="13" t="s">
        <v>13</v>
      </c>
      <c r="G19" s="13" t="s">
        <v>12</v>
      </c>
    </row>
    <row r="20" spans="4:7" ht="18.75" x14ac:dyDescent="0.3">
      <c r="D20" s="7">
        <v>1503960366</v>
      </c>
      <c r="E20" s="8" t="s">
        <v>8</v>
      </c>
      <c r="F20" s="9" t="s">
        <v>9</v>
      </c>
      <c r="G20" s="13" t="b">
        <f>OR(E20="NO",F20="BAD")</f>
        <v>1</v>
      </c>
    </row>
    <row r="21" spans="4:7" ht="18.75" x14ac:dyDescent="0.3">
      <c r="D21" s="10">
        <v>1644430081</v>
      </c>
      <c r="E21" s="11" t="s">
        <v>8</v>
      </c>
      <c r="F21" s="12" t="s">
        <v>10</v>
      </c>
      <c r="G21" s="13" t="b">
        <f t="shared" ref="G21:G43" si="0">OR(E21="NO",F21="BAD")</f>
        <v>1</v>
      </c>
    </row>
    <row r="22" spans="4:7" ht="18.75" x14ac:dyDescent="0.3">
      <c r="D22" s="7">
        <v>1844505072</v>
      </c>
      <c r="E22" s="8" t="s">
        <v>8</v>
      </c>
      <c r="F22" s="9" t="s">
        <v>10</v>
      </c>
      <c r="G22" s="13" t="b">
        <f t="shared" si="0"/>
        <v>1</v>
      </c>
    </row>
    <row r="23" spans="4:7" ht="18.75" x14ac:dyDescent="0.3">
      <c r="D23" s="10">
        <v>1927972279</v>
      </c>
      <c r="E23" s="11" t="s">
        <v>8</v>
      </c>
      <c r="F23" s="12" t="s">
        <v>9</v>
      </c>
      <c r="G23" s="13" t="b">
        <f t="shared" si="0"/>
        <v>1</v>
      </c>
    </row>
    <row r="24" spans="4:7" ht="18.75" x14ac:dyDescent="0.3">
      <c r="D24" s="7">
        <v>2026352035</v>
      </c>
      <c r="E24" s="8" t="s">
        <v>11</v>
      </c>
      <c r="F24" s="9" t="s">
        <v>9</v>
      </c>
      <c r="G24" s="13" t="b">
        <f t="shared" si="0"/>
        <v>0</v>
      </c>
    </row>
    <row r="25" spans="4:7" ht="18.75" x14ac:dyDescent="0.3">
      <c r="D25" s="10">
        <v>2320127002</v>
      </c>
      <c r="E25" s="11" t="s">
        <v>8</v>
      </c>
      <c r="F25" s="12" t="s">
        <v>10</v>
      </c>
      <c r="G25" s="13" t="b">
        <f t="shared" si="0"/>
        <v>1</v>
      </c>
    </row>
    <row r="26" spans="4:7" ht="18.75" x14ac:dyDescent="0.3">
      <c r="D26" s="7">
        <v>2347167796</v>
      </c>
      <c r="E26" s="8" t="s">
        <v>11</v>
      </c>
      <c r="F26" s="9" t="s">
        <v>9</v>
      </c>
      <c r="G26" s="13" t="b">
        <f t="shared" si="0"/>
        <v>0</v>
      </c>
    </row>
    <row r="27" spans="4:7" ht="18.75" x14ac:dyDescent="0.3">
      <c r="D27" s="10">
        <v>3977333714</v>
      </c>
      <c r="E27" s="11" t="s">
        <v>8</v>
      </c>
      <c r="F27" s="12" t="s">
        <v>10</v>
      </c>
      <c r="G27" s="13" t="b">
        <f t="shared" si="0"/>
        <v>1</v>
      </c>
    </row>
    <row r="28" spans="4:7" ht="18.75" x14ac:dyDescent="0.3">
      <c r="D28" s="7">
        <v>4020332650</v>
      </c>
      <c r="E28" s="8" t="s">
        <v>8</v>
      </c>
      <c r="F28" s="9" t="s">
        <v>9</v>
      </c>
      <c r="G28" s="13" t="b">
        <f t="shared" si="0"/>
        <v>1</v>
      </c>
    </row>
    <row r="29" spans="4:7" ht="18.75" x14ac:dyDescent="0.3">
      <c r="D29" s="10">
        <v>4319703577</v>
      </c>
      <c r="E29" s="11" t="s">
        <v>11</v>
      </c>
      <c r="F29" s="12" t="s">
        <v>9</v>
      </c>
      <c r="G29" s="13" t="b">
        <f t="shared" si="0"/>
        <v>0</v>
      </c>
    </row>
    <row r="30" spans="4:7" ht="18.75" x14ac:dyDescent="0.3">
      <c r="D30" s="7">
        <v>4388161847</v>
      </c>
      <c r="E30" s="8" t="s">
        <v>8</v>
      </c>
      <c r="F30" s="9" t="s">
        <v>9</v>
      </c>
      <c r="G30" s="13" t="b">
        <f t="shared" si="0"/>
        <v>1</v>
      </c>
    </row>
    <row r="31" spans="4:7" ht="18.75" x14ac:dyDescent="0.3">
      <c r="D31" s="10">
        <v>4445114986</v>
      </c>
      <c r="E31" s="11" t="s">
        <v>8</v>
      </c>
      <c r="F31" s="12" t="s">
        <v>9</v>
      </c>
      <c r="G31" s="13" t="b">
        <f t="shared" si="0"/>
        <v>1</v>
      </c>
    </row>
    <row r="32" spans="4:7" ht="18.75" x14ac:dyDescent="0.3">
      <c r="D32" s="7">
        <v>4558609924</v>
      </c>
      <c r="E32" s="8" t="s">
        <v>8</v>
      </c>
      <c r="F32" s="9" t="s">
        <v>9</v>
      </c>
      <c r="G32" s="13" t="b">
        <f t="shared" si="0"/>
        <v>1</v>
      </c>
    </row>
    <row r="33" spans="4:7" ht="18.75" x14ac:dyDescent="0.3">
      <c r="D33" s="10">
        <v>4702921684</v>
      </c>
      <c r="E33" s="11" t="s">
        <v>11</v>
      </c>
      <c r="F33" s="12" t="s">
        <v>9</v>
      </c>
      <c r="G33" s="13" t="b">
        <f t="shared" si="0"/>
        <v>0</v>
      </c>
    </row>
    <row r="34" spans="4:7" ht="18.75" x14ac:dyDescent="0.3">
      <c r="D34" s="7">
        <v>5553957443</v>
      </c>
      <c r="E34" s="8" t="s">
        <v>11</v>
      </c>
      <c r="F34" s="9" t="s">
        <v>9</v>
      </c>
      <c r="G34" s="13" t="b">
        <f t="shared" si="0"/>
        <v>0</v>
      </c>
    </row>
    <row r="35" spans="4:7" ht="18.75" x14ac:dyDescent="0.3">
      <c r="D35" s="10">
        <v>5577150313</v>
      </c>
      <c r="E35" s="11" t="s">
        <v>11</v>
      </c>
      <c r="F35" s="12" t="s">
        <v>9</v>
      </c>
      <c r="G35" s="13" t="b">
        <f t="shared" si="0"/>
        <v>0</v>
      </c>
    </row>
    <row r="36" spans="4:7" ht="18.75" x14ac:dyDescent="0.3">
      <c r="D36" s="7">
        <v>6117666160</v>
      </c>
      <c r="E36" s="8" t="s">
        <v>11</v>
      </c>
      <c r="F36" s="9" t="s">
        <v>9</v>
      </c>
      <c r="G36" s="13" t="b">
        <f t="shared" si="0"/>
        <v>0</v>
      </c>
    </row>
    <row r="37" spans="4:7" ht="18.75" x14ac:dyDescent="0.3">
      <c r="D37" s="10">
        <v>6775888955</v>
      </c>
      <c r="E37" s="11" t="s">
        <v>8</v>
      </c>
      <c r="F37" s="12" t="s">
        <v>9</v>
      </c>
      <c r="G37" s="13" t="b">
        <f t="shared" si="0"/>
        <v>1</v>
      </c>
    </row>
    <row r="38" spans="4:7" ht="18.75" x14ac:dyDescent="0.3">
      <c r="D38" s="7">
        <v>6962181067</v>
      </c>
      <c r="E38" s="8" t="s">
        <v>11</v>
      </c>
      <c r="F38" s="9" t="s">
        <v>9</v>
      </c>
      <c r="G38" s="13" t="b">
        <f t="shared" si="0"/>
        <v>0</v>
      </c>
    </row>
    <row r="39" spans="4:7" ht="18.75" x14ac:dyDescent="0.3">
      <c r="D39" s="10">
        <v>7007744171</v>
      </c>
      <c r="E39" s="11" t="s">
        <v>8</v>
      </c>
      <c r="F39" s="12" t="s">
        <v>9</v>
      </c>
      <c r="G39" s="13" t="b">
        <f t="shared" si="0"/>
        <v>1</v>
      </c>
    </row>
    <row r="40" spans="4:7" ht="18.75" x14ac:dyDescent="0.3">
      <c r="D40" s="7">
        <v>7086361926</v>
      </c>
      <c r="E40" s="8" t="s">
        <v>11</v>
      </c>
      <c r="F40" s="9" t="s">
        <v>9</v>
      </c>
      <c r="G40" s="13" t="b">
        <f t="shared" si="0"/>
        <v>0</v>
      </c>
    </row>
    <row r="41" spans="4:7" ht="18.75" x14ac:dyDescent="0.3">
      <c r="D41" s="10">
        <v>8053475328</v>
      </c>
      <c r="E41" s="11" t="s">
        <v>8</v>
      </c>
      <c r="F41" s="12" t="s">
        <v>9</v>
      </c>
      <c r="G41" s="13" t="b">
        <f t="shared" si="0"/>
        <v>1</v>
      </c>
    </row>
    <row r="42" spans="4:7" ht="18.75" x14ac:dyDescent="0.3">
      <c r="D42" s="7">
        <v>8378563200</v>
      </c>
      <c r="E42" s="8" t="s">
        <v>11</v>
      </c>
      <c r="F42" s="9" t="s">
        <v>9</v>
      </c>
      <c r="G42" s="13" t="b">
        <f t="shared" si="0"/>
        <v>0</v>
      </c>
    </row>
    <row r="43" spans="4:7" ht="18.75" x14ac:dyDescent="0.3">
      <c r="D43" s="10">
        <v>8792009665</v>
      </c>
      <c r="E43" s="11" t="s">
        <v>11</v>
      </c>
      <c r="F43" s="12" t="s">
        <v>9</v>
      </c>
      <c r="G43" s="13" t="b">
        <f t="shared" si="0"/>
        <v>0</v>
      </c>
    </row>
  </sheetData>
  <mergeCells count="2">
    <mergeCell ref="D3:G11"/>
    <mergeCell ref="D2:G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99F8-0F6B-43B5-9EF3-F658E20B6861}">
  <dimension ref="A1:G25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30.140625" bestFit="1" customWidth="1"/>
    <col min="3" max="3" width="26" bestFit="1" customWidth="1"/>
    <col min="4" max="4" width="27.85546875" bestFit="1" customWidth="1"/>
    <col min="5" max="5" width="27" bestFit="1" customWidth="1"/>
    <col min="6" max="6" width="21.5703125" bestFit="1" customWidth="1"/>
    <col min="7" max="7" width="14.425781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 s="1">
        <v>1503960366</v>
      </c>
      <c r="B2" s="1">
        <v>360.28</v>
      </c>
      <c r="C2" s="1">
        <v>383.2</v>
      </c>
      <c r="D2" s="1">
        <f>sleepDay_merged[[#This Row],[Average_TotalMinutesAsleep]]/60</f>
        <v>6.0046666666666662</v>
      </c>
      <c r="E2" s="1">
        <f>sleepDay_merged[[#This Row],[Average_TotalTimeInBed]]/60</f>
        <v>6.3866666666666667</v>
      </c>
      <c r="F2" s="1" t="str">
        <f>IF(AND(sleepDay_merged[[#This Row],[Average_TotalHoursAsleep]]&gt;=7,sleepDay_merged[[#This Row],[Average_TotalHoursAsleep]]&lt;=9),"YES","NO")</f>
        <v>NO</v>
      </c>
      <c r="G2" s="3" t="str">
        <f>IF(sleepDay_merged[[#This Row],[Average_TotalHoursAsleep]]/sleepDay_merged[[#This Row],[Average_TotalTimeInBed2]]&gt;0.9,"Good","BAD")</f>
        <v>Good</v>
      </c>
    </row>
    <row r="3" spans="1:7" x14ac:dyDescent="0.25">
      <c r="A3" s="1">
        <v>1644430081</v>
      </c>
      <c r="B3" s="1">
        <v>294</v>
      </c>
      <c r="C3" s="1">
        <v>346</v>
      </c>
      <c r="D3" s="1">
        <f>sleepDay_merged[[#This Row],[Average_TotalMinutesAsleep]]/60</f>
        <v>4.9000000000000004</v>
      </c>
      <c r="E3" s="1">
        <f>sleepDay_merged[[#This Row],[Average_TotalTimeInBed]]/60</f>
        <v>5.7666666666666666</v>
      </c>
      <c r="F3" s="1" t="str">
        <f>IF(AND(sleepDay_merged[[#This Row],[Average_TotalHoursAsleep]]&gt;=7,sleepDay_merged[[#This Row],[Average_TotalHoursAsleep]]&lt;=9),"YES","NO")</f>
        <v>NO</v>
      </c>
      <c r="G3" s="3" t="str">
        <f>IF(sleepDay_merged[[#This Row],[Average_TotalHoursAsleep]]/sleepDay_merged[[#This Row],[Average_TotalTimeInBed2]]&gt;0.9,"Good","BAD")</f>
        <v>BAD</v>
      </c>
    </row>
    <row r="4" spans="1:7" x14ac:dyDescent="0.25">
      <c r="A4" s="1">
        <v>1844505072</v>
      </c>
      <c r="B4" s="1">
        <v>652</v>
      </c>
      <c r="C4" s="1">
        <v>961</v>
      </c>
      <c r="D4" s="1">
        <f>sleepDay_merged[[#This Row],[Average_TotalMinutesAsleep]]/60</f>
        <v>10.866666666666667</v>
      </c>
      <c r="E4" s="1">
        <f>sleepDay_merged[[#This Row],[Average_TotalTimeInBed]]/60</f>
        <v>16.016666666666666</v>
      </c>
      <c r="F4" s="1" t="str">
        <f>IF(AND(sleepDay_merged[[#This Row],[Average_TotalHoursAsleep]]&gt;=7,sleepDay_merged[[#This Row],[Average_TotalHoursAsleep]]&lt;=9),"YES","NO")</f>
        <v>NO</v>
      </c>
      <c r="G4" s="3" t="str">
        <f>IF(sleepDay_merged[[#This Row],[Average_TotalHoursAsleep]]/sleepDay_merged[[#This Row],[Average_TotalTimeInBed2]]&gt;0.9,"Good","BAD")</f>
        <v>BAD</v>
      </c>
    </row>
    <row r="5" spans="1:7" x14ac:dyDescent="0.25">
      <c r="A5" s="1">
        <v>1927972279</v>
      </c>
      <c r="B5" s="1">
        <v>417</v>
      </c>
      <c r="C5" s="1">
        <v>437.8</v>
      </c>
      <c r="D5" s="1">
        <f>sleepDay_merged[[#This Row],[Average_TotalMinutesAsleep]]/60</f>
        <v>6.95</v>
      </c>
      <c r="E5" s="1">
        <f>sleepDay_merged[[#This Row],[Average_TotalTimeInBed]]/60</f>
        <v>7.2966666666666669</v>
      </c>
      <c r="F5" s="1" t="str">
        <f>IF(AND(sleepDay_merged[[#This Row],[Average_TotalHoursAsleep]]&gt;=7,sleepDay_merged[[#This Row],[Average_TotalHoursAsleep]]&lt;=9),"YES","NO")</f>
        <v>NO</v>
      </c>
      <c r="G5" s="3" t="str">
        <f>IF(sleepDay_merged[[#This Row],[Average_TotalHoursAsleep]]/sleepDay_merged[[#This Row],[Average_TotalTimeInBed2]]&gt;0.9,"Good","BAD")</f>
        <v>Good</v>
      </c>
    </row>
    <row r="6" spans="1:7" x14ac:dyDescent="0.25">
      <c r="A6" s="1">
        <v>2026352035</v>
      </c>
      <c r="B6" s="1">
        <v>506.17857142857144</v>
      </c>
      <c r="C6" s="1">
        <v>537.64285714285711</v>
      </c>
      <c r="D6" s="1">
        <f>sleepDay_merged[[#This Row],[Average_TotalMinutesAsleep]]/60</f>
        <v>8.4363095238095234</v>
      </c>
      <c r="E6" s="1">
        <f>sleepDay_merged[[#This Row],[Average_TotalTimeInBed]]/60</f>
        <v>8.9607142857142854</v>
      </c>
      <c r="F6" s="1" t="str">
        <f>IF(AND(sleepDay_merged[[#This Row],[Average_TotalHoursAsleep]]&gt;=7,sleepDay_merged[[#This Row],[Average_TotalHoursAsleep]]&lt;=9),"YES","NO")</f>
        <v>YES</v>
      </c>
      <c r="G6" s="3" t="str">
        <f>IF(sleepDay_merged[[#This Row],[Average_TotalHoursAsleep]]/sleepDay_merged[[#This Row],[Average_TotalTimeInBed2]]&gt;0.9,"Good","BAD")</f>
        <v>Good</v>
      </c>
    </row>
    <row r="7" spans="1:7" x14ac:dyDescent="0.25">
      <c r="A7" s="1">
        <v>2320127002</v>
      </c>
      <c r="B7" s="1">
        <v>61</v>
      </c>
      <c r="C7" s="1">
        <v>69</v>
      </c>
      <c r="D7" s="1">
        <f>sleepDay_merged[[#This Row],[Average_TotalMinutesAsleep]]/60</f>
        <v>1.0166666666666666</v>
      </c>
      <c r="E7" s="1">
        <f>sleepDay_merged[[#This Row],[Average_TotalTimeInBed]]/60</f>
        <v>1.1499999999999999</v>
      </c>
      <c r="F7" s="1" t="str">
        <f>IF(AND(sleepDay_merged[[#This Row],[Average_TotalHoursAsleep]]&gt;=7,sleepDay_merged[[#This Row],[Average_TotalHoursAsleep]]&lt;=9),"YES","NO")</f>
        <v>NO</v>
      </c>
      <c r="G7" s="3" t="str">
        <f>IF(sleepDay_merged[[#This Row],[Average_TotalHoursAsleep]]/sleepDay_merged[[#This Row],[Average_TotalTimeInBed2]]&gt;0.9,"Good","BAD")</f>
        <v>BAD</v>
      </c>
    </row>
    <row r="8" spans="1:7" x14ac:dyDescent="0.25">
      <c r="A8" s="1">
        <v>2347167796</v>
      </c>
      <c r="B8" s="1">
        <v>446.8</v>
      </c>
      <c r="C8" s="1">
        <v>491.33333333333331</v>
      </c>
      <c r="D8" s="1">
        <f>sleepDay_merged[[#This Row],[Average_TotalMinutesAsleep]]/60</f>
        <v>7.4466666666666672</v>
      </c>
      <c r="E8" s="1">
        <f>sleepDay_merged[[#This Row],[Average_TotalTimeInBed]]/60</f>
        <v>8.1888888888888882</v>
      </c>
      <c r="F8" s="1" t="str">
        <f>IF(AND(sleepDay_merged[[#This Row],[Average_TotalHoursAsleep]]&gt;=7,sleepDay_merged[[#This Row],[Average_TotalHoursAsleep]]&lt;=9),"YES","NO")</f>
        <v>YES</v>
      </c>
      <c r="G8" s="3" t="str">
        <f>IF(sleepDay_merged[[#This Row],[Average_TotalHoursAsleep]]/sleepDay_merged[[#This Row],[Average_TotalTimeInBed2]]&gt;0.9,"Good","BAD")</f>
        <v>Good</v>
      </c>
    </row>
    <row r="9" spans="1:7" x14ac:dyDescent="0.25">
      <c r="A9" s="1">
        <v>3977333714</v>
      </c>
      <c r="B9" s="1">
        <v>293.64285714285717</v>
      </c>
      <c r="C9" s="1">
        <v>461.14285714285717</v>
      </c>
      <c r="D9" s="1">
        <f>sleepDay_merged[[#This Row],[Average_TotalMinutesAsleep]]/60</f>
        <v>4.8940476190476199</v>
      </c>
      <c r="E9" s="1">
        <f>sleepDay_merged[[#This Row],[Average_TotalTimeInBed]]/60</f>
        <v>7.6857142857142859</v>
      </c>
      <c r="F9" s="1" t="str">
        <f>IF(AND(sleepDay_merged[[#This Row],[Average_TotalHoursAsleep]]&gt;=7,sleepDay_merged[[#This Row],[Average_TotalHoursAsleep]]&lt;=9),"YES","NO")</f>
        <v>NO</v>
      </c>
      <c r="G9" s="3" t="str">
        <f>IF(sleepDay_merged[[#This Row],[Average_TotalHoursAsleep]]/sleepDay_merged[[#This Row],[Average_TotalTimeInBed2]]&gt;0.9,"Good","BAD")</f>
        <v>BAD</v>
      </c>
    </row>
    <row r="10" spans="1:7" x14ac:dyDescent="0.25">
      <c r="A10" s="1">
        <v>4020332650</v>
      </c>
      <c r="B10" s="1">
        <v>349.375</v>
      </c>
      <c r="C10" s="1">
        <v>379.75</v>
      </c>
      <c r="D10" s="1">
        <f>sleepDay_merged[[#This Row],[Average_TotalMinutesAsleep]]/60</f>
        <v>5.822916666666667</v>
      </c>
      <c r="E10" s="1">
        <f>sleepDay_merged[[#This Row],[Average_TotalTimeInBed]]/60</f>
        <v>6.3291666666666666</v>
      </c>
      <c r="F10" s="1" t="str">
        <f>IF(AND(sleepDay_merged[[#This Row],[Average_TotalHoursAsleep]]&gt;=7,sleepDay_merged[[#This Row],[Average_TotalHoursAsleep]]&lt;=9),"YES","NO")</f>
        <v>NO</v>
      </c>
      <c r="G10" s="3" t="str">
        <f>IF(sleepDay_merged[[#This Row],[Average_TotalHoursAsleep]]/sleepDay_merged[[#This Row],[Average_TotalTimeInBed2]]&gt;0.9,"Good","BAD")</f>
        <v>Good</v>
      </c>
    </row>
    <row r="11" spans="1:7" x14ac:dyDescent="0.25">
      <c r="A11" s="1">
        <v>4319703577</v>
      </c>
      <c r="B11" s="1">
        <v>476.65384615384613</v>
      </c>
      <c r="C11" s="1">
        <v>501.96153846153845</v>
      </c>
      <c r="D11" s="1">
        <f>sleepDay_merged[[#This Row],[Average_TotalMinutesAsleep]]/60</f>
        <v>7.944230769230769</v>
      </c>
      <c r="E11" s="1">
        <f>sleepDay_merged[[#This Row],[Average_TotalTimeInBed]]/60</f>
        <v>8.3660256410256402</v>
      </c>
      <c r="F11" s="1" t="str">
        <f>IF(AND(sleepDay_merged[[#This Row],[Average_TotalHoursAsleep]]&gt;=7,sleepDay_merged[[#This Row],[Average_TotalHoursAsleep]]&lt;=9),"YES","NO")</f>
        <v>YES</v>
      </c>
      <c r="G11" s="3" t="str">
        <f>IF(sleepDay_merged[[#This Row],[Average_TotalHoursAsleep]]/sleepDay_merged[[#This Row],[Average_TotalTimeInBed2]]&gt;0.9,"Good","BAD")</f>
        <v>Good</v>
      </c>
    </row>
    <row r="12" spans="1:7" x14ac:dyDescent="0.25">
      <c r="A12" s="1">
        <v>4388161847</v>
      </c>
      <c r="B12" s="1">
        <v>403.125</v>
      </c>
      <c r="C12" s="1">
        <v>426.20833333333331</v>
      </c>
      <c r="D12" s="1">
        <f>sleepDay_merged[[#This Row],[Average_TotalMinutesAsleep]]/60</f>
        <v>6.71875</v>
      </c>
      <c r="E12" s="1">
        <f>sleepDay_merged[[#This Row],[Average_TotalTimeInBed]]/60</f>
        <v>7.103472222222222</v>
      </c>
      <c r="F12" s="1" t="str">
        <f>IF(AND(sleepDay_merged[[#This Row],[Average_TotalHoursAsleep]]&gt;=7,sleepDay_merged[[#This Row],[Average_TotalHoursAsleep]]&lt;=9),"YES","NO")</f>
        <v>NO</v>
      </c>
      <c r="G12" s="3" t="str">
        <f>IF(sleepDay_merged[[#This Row],[Average_TotalHoursAsleep]]/sleepDay_merged[[#This Row],[Average_TotalTimeInBed2]]&gt;0.9,"Good","BAD")</f>
        <v>Good</v>
      </c>
    </row>
    <row r="13" spans="1:7" x14ac:dyDescent="0.25">
      <c r="A13" s="1">
        <v>4445114986</v>
      </c>
      <c r="B13" s="1">
        <v>385.17857142857144</v>
      </c>
      <c r="C13" s="1">
        <v>416.82142857142856</v>
      </c>
      <c r="D13" s="1">
        <f>sleepDay_merged[[#This Row],[Average_TotalMinutesAsleep]]/60</f>
        <v>6.4196428571428577</v>
      </c>
      <c r="E13" s="1">
        <f>sleepDay_merged[[#This Row],[Average_TotalTimeInBed]]/60</f>
        <v>6.9470238095238095</v>
      </c>
      <c r="F13" s="1" t="str">
        <f>IF(AND(sleepDay_merged[[#This Row],[Average_TotalHoursAsleep]]&gt;=7,sleepDay_merged[[#This Row],[Average_TotalHoursAsleep]]&lt;=9),"YES","NO")</f>
        <v>NO</v>
      </c>
      <c r="G13" s="3" t="str">
        <f>IF(sleepDay_merged[[#This Row],[Average_TotalHoursAsleep]]/sleepDay_merged[[#This Row],[Average_TotalTimeInBed2]]&gt;0.9,"Good","BAD")</f>
        <v>Good</v>
      </c>
    </row>
    <row r="14" spans="1:7" x14ac:dyDescent="0.25">
      <c r="A14" s="1">
        <v>4558609924</v>
      </c>
      <c r="B14" s="1">
        <v>127.6</v>
      </c>
      <c r="C14" s="1">
        <v>140</v>
      </c>
      <c r="D14" s="1">
        <f>sleepDay_merged[[#This Row],[Average_TotalMinutesAsleep]]/60</f>
        <v>2.1266666666666665</v>
      </c>
      <c r="E14" s="1">
        <f>sleepDay_merged[[#This Row],[Average_TotalTimeInBed]]/60</f>
        <v>2.3333333333333335</v>
      </c>
      <c r="F14" s="1" t="str">
        <f>IF(AND(sleepDay_merged[[#This Row],[Average_TotalHoursAsleep]]&gt;=7,sleepDay_merged[[#This Row],[Average_TotalHoursAsleep]]&lt;=9),"YES","NO")</f>
        <v>NO</v>
      </c>
      <c r="G14" s="3" t="str">
        <f>IF(sleepDay_merged[[#This Row],[Average_TotalHoursAsleep]]/sleepDay_merged[[#This Row],[Average_TotalTimeInBed2]]&gt;0.9,"Good","BAD")</f>
        <v>Good</v>
      </c>
    </row>
    <row r="15" spans="1:7" x14ac:dyDescent="0.25">
      <c r="A15" s="1">
        <v>4702921684</v>
      </c>
      <c r="B15" s="1">
        <v>421.14285714285717</v>
      </c>
      <c r="C15" s="1">
        <v>441.96428571428572</v>
      </c>
      <c r="D15" s="1">
        <f>sleepDay_merged[[#This Row],[Average_TotalMinutesAsleep]]/60</f>
        <v>7.0190476190476199</v>
      </c>
      <c r="E15" s="1">
        <f>sleepDay_merged[[#This Row],[Average_TotalTimeInBed]]/60</f>
        <v>7.3660714285714288</v>
      </c>
      <c r="F15" s="1" t="str">
        <f>IF(AND(sleepDay_merged[[#This Row],[Average_TotalHoursAsleep]]&gt;=7,sleepDay_merged[[#This Row],[Average_TotalHoursAsleep]]&lt;=9),"YES","NO")</f>
        <v>YES</v>
      </c>
      <c r="G15" s="3" t="str">
        <f>IF(sleepDay_merged[[#This Row],[Average_TotalHoursAsleep]]/sleepDay_merged[[#This Row],[Average_TotalTimeInBed2]]&gt;0.9,"Good","BAD")</f>
        <v>Good</v>
      </c>
    </row>
    <row r="16" spans="1:7" x14ac:dyDescent="0.25">
      <c r="A16" s="1">
        <v>5553957443</v>
      </c>
      <c r="B16" s="1">
        <v>463.48387096774195</v>
      </c>
      <c r="C16" s="1">
        <v>505.87096774193549</v>
      </c>
      <c r="D16" s="1">
        <f>sleepDay_merged[[#This Row],[Average_TotalMinutesAsleep]]/60</f>
        <v>7.7247311827956988</v>
      </c>
      <c r="E16" s="1">
        <f>sleepDay_merged[[#This Row],[Average_TotalTimeInBed]]/60</f>
        <v>8.4311827956989251</v>
      </c>
      <c r="F16" s="1" t="str">
        <f>IF(AND(sleepDay_merged[[#This Row],[Average_TotalHoursAsleep]]&gt;=7,sleepDay_merged[[#This Row],[Average_TotalHoursAsleep]]&lt;=9),"YES","NO")</f>
        <v>YES</v>
      </c>
      <c r="G16" s="3" t="str">
        <f>IF(sleepDay_merged[[#This Row],[Average_TotalHoursAsleep]]/sleepDay_merged[[#This Row],[Average_TotalTimeInBed2]]&gt;0.9,"Good","BAD")</f>
        <v>Good</v>
      </c>
    </row>
    <row r="17" spans="1:7" x14ac:dyDescent="0.25">
      <c r="A17" s="1">
        <v>5577150313</v>
      </c>
      <c r="B17" s="1">
        <v>432</v>
      </c>
      <c r="C17" s="1">
        <v>460.61538461538464</v>
      </c>
      <c r="D17" s="1">
        <f>sleepDay_merged[[#This Row],[Average_TotalMinutesAsleep]]/60</f>
        <v>7.2</v>
      </c>
      <c r="E17" s="1">
        <f>sleepDay_merged[[#This Row],[Average_TotalTimeInBed]]/60</f>
        <v>7.6769230769230772</v>
      </c>
      <c r="F17" s="1" t="str">
        <f>IF(AND(sleepDay_merged[[#This Row],[Average_TotalHoursAsleep]]&gt;=7,sleepDay_merged[[#This Row],[Average_TotalHoursAsleep]]&lt;=9),"YES","NO")</f>
        <v>YES</v>
      </c>
      <c r="G17" s="3" t="str">
        <f>IF(sleepDay_merged[[#This Row],[Average_TotalHoursAsleep]]/sleepDay_merged[[#This Row],[Average_TotalTimeInBed2]]&gt;0.9,"Good","BAD")</f>
        <v>Good</v>
      </c>
    </row>
    <row r="18" spans="1:7" x14ac:dyDescent="0.25">
      <c r="A18" s="1">
        <v>6117666160</v>
      </c>
      <c r="B18" s="1">
        <v>478.77777777777777</v>
      </c>
      <c r="C18" s="1">
        <v>510.16666666666669</v>
      </c>
      <c r="D18" s="1">
        <f>sleepDay_merged[[#This Row],[Average_TotalMinutesAsleep]]/60</f>
        <v>7.9796296296296294</v>
      </c>
      <c r="E18" s="1">
        <f>sleepDay_merged[[#This Row],[Average_TotalTimeInBed]]/60</f>
        <v>8.5027777777777782</v>
      </c>
      <c r="F18" s="1" t="str">
        <f>IF(AND(sleepDay_merged[[#This Row],[Average_TotalHoursAsleep]]&gt;=7,sleepDay_merged[[#This Row],[Average_TotalHoursAsleep]]&lt;=9),"YES","NO")</f>
        <v>YES</v>
      </c>
      <c r="G18" s="3" t="str">
        <f>IF(sleepDay_merged[[#This Row],[Average_TotalHoursAsleep]]/sleepDay_merged[[#This Row],[Average_TotalTimeInBed2]]&gt;0.9,"Good","BAD")</f>
        <v>Good</v>
      </c>
    </row>
    <row r="19" spans="1:7" x14ac:dyDescent="0.25">
      <c r="A19" s="1">
        <v>6775888955</v>
      </c>
      <c r="B19" s="1">
        <v>349.66666666666669</v>
      </c>
      <c r="C19" s="1">
        <v>369</v>
      </c>
      <c r="D19" s="1">
        <f>sleepDay_merged[[#This Row],[Average_TotalMinutesAsleep]]/60</f>
        <v>5.8277777777777784</v>
      </c>
      <c r="E19" s="1">
        <f>sleepDay_merged[[#This Row],[Average_TotalTimeInBed]]/60</f>
        <v>6.15</v>
      </c>
      <c r="F19" s="1" t="str">
        <f>IF(AND(sleepDay_merged[[#This Row],[Average_TotalHoursAsleep]]&gt;=7,sleepDay_merged[[#This Row],[Average_TotalHoursAsleep]]&lt;=9),"YES","NO")</f>
        <v>NO</v>
      </c>
      <c r="G19" s="3" t="str">
        <f>IF(sleepDay_merged[[#This Row],[Average_TotalHoursAsleep]]/sleepDay_merged[[#This Row],[Average_TotalTimeInBed2]]&gt;0.9,"Good","BAD")</f>
        <v>Good</v>
      </c>
    </row>
    <row r="20" spans="1:7" x14ac:dyDescent="0.25">
      <c r="A20" s="1">
        <v>6962181067</v>
      </c>
      <c r="B20" s="1">
        <v>448</v>
      </c>
      <c r="C20" s="1">
        <v>466.12903225806451</v>
      </c>
      <c r="D20" s="1">
        <f>sleepDay_merged[[#This Row],[Average_TotalMinutesAsleep]]/60</f>
        <v>7.4666666666666668</v>
      </c>
      <c r="E20" s="1">
        <f>sleepDay_merged[[#This Row],[Average_TotalTimeInBed]]/60</f>
        <v>7.768817204301075</v>
      </c>
      <c r="F20" s="1" t="str">
        <f>IF(AND(sleepDay_merged[[#This Row],[Average_TotalHoursAsleep]]&gt;=7,sleepDay_merged[[#This Row],[Average_TotalHoursAsleep]]&lt;=9),"YES","NO")</f>
        <v>YES</v>
      </c>
      <c r="G20" s="3" t="str">
        <f>IF(sleepDay_merged[[#This Row],[Average_TotalHoursAsleep]]/sleepDay_merged[[#This Row],[Average_TotalTimeInBed2]]&gt;0.9,"Good","BAD")</f>
        <v>Good</v>
      </c>
    </row>
    <row r="21" spans="1:7" x14ac:dyDescent="0.25">
      <c r="A21" s="1">
        <v>7007744171</v>
      </c>
      <c r="B21" s="1">
        <v>68.5</v>
      </c>
      <c r="C21" s="1">
        <v>71.5</v>
      </c>
      <c r="D21" s="1">
        <f>sleepDay_merged[[#This Row],[Average_TotalMinutesAsleep]]/60</f>
        <v>1.1416666666666666</v>
      </c>
      <c r="E21" s="1">
        <f>sleepDay_merged[[#This Row],[Average_TotalTimeInBed]]/60</f>
        <v>1.1916666666666667</v>
      </c>
      <c r="F21" s="1" t="str">
        <f>IF(AND(sleepDay_merged[[#This Row],[Average_TotalHoursAsleep]]&gt;=7,sleepDay_merged[[#This Row],[Average_TotalHoursAsleep]]&lt;=9),"YES","NO")</f>
        <v>NO</v>
      </c>
      <c r="G21" s="3" t="str">
        <f>IF(sleepDay_merged[[#This Row],[Average_TotalHoursAsleep]]/sleepDay_merged[[#This Row],[Average_TotalTimeInBed2]]&gt;0.9,"Good","BAD")</f>
        <v>Good</v>
      </c>
    </row>
    <row r="22" spans="1:7" x14ac:dyDescent="0.25">
      <c r="A22" s="1">
        <v>7086361926</v>
      </c>
      <c r="B22" s="1">
        <v>453.125</v>
      </c>
      <c r="C22" s="1">
        <v>466.41666666666669</v>
      </c>
      <c r="D22" s="1">
        <f>sleepDay_merged[[#This Row],[Average_TotalMinutesAsleep]]/60</f>
        <v>7.552083333333333</v>
      </c>
      <c r="E22" s="1">
        <f>sleepDay_merged[[#This Row],[Average_TotalTimeInBed]]/60</f>
        <v>7.7736111111111112</v>
      </c>
      <c r="F22" s="1" t="str">
        <f>IF(AND(sleepDay_merged[[#This Row],[Average_TotalHoursAsleep]]&gt;=7,sleepDay_merged[[#This Row],[Average_TotalHoursAsleep]]&lt;=9),"YES","NO")</f>
        <v>YES</v>
      </c>
      <c r="G22" s="3" t="str">
        <f>IF(sleepDay_merged[[#This Row],[Average_TotalHoursAsleep]]/sleepDay_merged[[#This Row],[Average_TotalTimeInBed2]]&gt;0.9,"Good","BAD")</f>
        <v>Good</v>
      </c>
    </row>
    <row r="23" spans="1:7" x14ac:dyDescent="0.25">
      <c r="A23" s="1">
        <v>8053475328</v>
      </c>
      <c r="B23" s="1">
        <v>297</v>
      </c>
      <c r="C23" s="1">
        <v>301.66666666666663</v>
      </c>
      <c r="D23" s="1">
        <f>sleepDay_merged[[#This Row],[Average_TotalMinutesAsleep]]/60</f>
        <v>4.95</v>
      </c>
      <c r="E23" s="1">
        <f>sleepDay_merged[[#This Row],[Average_TotalTimeInBed]]/60</f>
        <v>5.0277777777777768</v>
      </c>
      <c r="F23" s="1" t="str">
        <f>IF(AND(sleepDay_merged[[#This Row],[Average_TotalHoursAsleep]]&gt;=7,sleepDay_merged[[#This Row],[Average_TotalHoursAsleep]]&lt;=9),"YES","NO")</f>
        <v>NO</v>
      </c>
      <c r="G23" s="3" t="str">
        <f>IF(sleepDay_merged[[#This Row],[Average_TotalHoursAsleep]]/sleepDay_merged[[#This Row],[Average_TotalTimeInBed2]]&gt;0.9,"Good","BAD")</f>
        <v>Good</v>
      </c>
    </row>
    <row r="24" spans="1:7" x14ac:dyDescent="0.25">
      <c r="A24" s="1">
        <v>8378563200</v>
      </c>
      <c r="B24" s="1">
        <v>443.34375</v>
      </c>
      <c r="C24" s="1">
        <v>483.3125</v>
      </c>
      <c r="D24" s="1">
        <f>sleepDay_merged[[#This Row],[Average_TotalMinutesAsleep]]/60</f>
        <v>7.3890624999999996</v>
      </c>
      <c r="E24" s="1">
        <f>sleepDay_merged[[#This Row],[Average_TotalTimeInBed]]/60</f>
        <v>8.0552083333333329</v>
      </c>
      <c r="F24" s="1" t="str">
        <f>IF(AND(sleepDay_merged[[#This Row],[Average_TotalHoursAsleep]]&gt;=7,sleepDay_merged[[#This Row],[Average_TotalHoursAsleep]]&lt;=9),"YES","NO")</f>
        <v>YES</v>
      </c>
      <c r="G24" s="3" t="str">
        <f>IF(sleepDay_merged[[#This Row],[Average_TotalHoursAsleep]]/sleepDay_merged[[#This Row],[Average_TotalTimeInBed2]]&gt;0.9,"Good","BAD")</f>
        <v>Good</v>
      </c>
    </row>
    <row r="25" spans="1:7" x14ac:dyDescent="0.25">
      <c r="A25" s="1">
        <v>8792009665</v>
      </c>
      <c r="B25" s="1">
        <v>435.66666666666669</v>
      </c>
      <c r="C25" s="1">
        <v>453.8</v>
      </c>
      <c r="D25" s="1">
        <f>sleepDay_merged[[#This Row],[Average_TotalMinutesAsleep]]/60</f>
        <v>7.2611111111111111</v>
      </c>
      <c r="E25" s="1">
        <f>sleepDay_merged[[#This Row],[Average_TotalTimeInBed]]/60</f>
        <v>7.5633333333333335</v>
      </c>
      <c r="F25" s="1" t="str">
        <f>IF(AND(sleepDay_merged[[#This Row],[Average_TotalHoursAsleep]]&gt;=7,sleepDay_merged[[#This Row],[Average_TotalHoursAsleep]]&lt;=9),"YES","NO")</f>
        <v>YES</v>
      </c>
      <c r="G25" s="3" t="str">
        <f>IF(sleepDay_merged[[#This Row],[Average_TotalHoursAsleep]]/sleepDay_merged[[#This Row],[Average_TotalTimeInBed2]]&gt;0.9,"Good","BAD")</f>
        <v>Good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758DC0-580E-4B9D-AA1C-0B4BCE109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sleepDay_merged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Kharbanda</dc:creator>
  <cp:lastModifiedBy>Jatin Kharbanda</cp:lastModifiedBy>
  <dcterms:created xsi:type="dcterms:W3CDTF">2015-06-05T18:17:20Z</dcterms:created>
  <dcterms:modified xsi:type="dcterms:W3CDTF">2023-12-22T08:52:14Z</dcterms:modified>
</cp:coreProperties>
</file>