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-108" yWindow="-108" windowWidth="19416" windowHeight="10416" activeTab="3"/>
  </bookViews>
  <sheets>
    <sheet name="IF function" sheetId="33" r:id="rId1"/>
    <sheet name="IF with AND OR" sheetId="27" r:id="rId2"/>
    <sheet name="count if" sheetId="26" r:id="rId3"/>
    <sheet name="sumif function" sheetId="25" r:id="rId4"/>
  </sheets>
  <calcPr calcId="124519"/>
  <customWorkbookViews>
    <customWorkbookView name="deepak sir - Personal View" guid="{26F7D51B-E2EB-44B7-B1D0-BDC704E09FC4}" mergeInterval="0" personalView="1" maximized="1" xWindow="-8" yWindow="-8" windowWidth="1040" windowHeight="744" activeSheetId="1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5"/>
  <c r="L16" i="27" l="1"/>
  <c r="Q45" l="1"/>
  <c r="Q44"/>
  <c r="Q43"/>
  <c r="Q42"/>
  <c r="Q41"/>
  <c r="Q40"/>
  <c r="Q39"/>
  <c r="M14" i="25" l="1"/>
  <c r="M13"/>
  <c r="Q9"/>
  <c r="Q8"/>
  <c r="Q7"/>
  <c r="Q6"/>
  <c r="Q5"/>
  <c r="Q4"/>
  <c r="Q3"/>
  <c r="H20"/>
  <c r="H19"/>
  <c r="H18"/>
  <c r="H17"/>
  <c r="H16"/>
  <c r="H15"/>
  <c r="H14"/>
</calcChain>
</file>

<file path=xl/sharedStrings.xml><?xml version="1.0" encoding="utf-8"?>
<sst xmlns="http://schemas.openxmlformats.org/spreadsheetml/2006/main" count="1114" uniqueCount="440">
  <si>
    <t>name</t>
  </si>
  <si>
    <t>location</t>
  </si>
  <si>
    <t>yes</t>
  </si>
  <si>
    <t>Name</t>
  </si>
  <si>
    <t>Product</t>
  </si>
  <si>
    <t>ITEM</t>
  </si>
  <si>
    <t>TOTAL</t>
  </si>
  <si>
    <t>EXAMPLE 1</t>
  </si>
  <si>
    <t>EXAMPLE 2</t>
  </si>
  <si>
    <t>EXAMPLE 3</t>
  </si>
  <si>
    <t>EXAMPLE 4</t>
  </si>
  <si>
    <t>kolkata</t>
  </si>
  <si>
    <t>asansol</t>
  </si>
  <si>
    <t>E_code</t>
  </si>
  <si>
    <t>Post</t>
  </si>
  <si>
    <t>Basic</t>
  </si>
  <si>
    <t>Da</t>
  </si>
  <si>
    <t>Flat
yes/no</t>
  </si>
  <si>
    <t>HRA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</si>
  <si>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</si>
  <si>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</si>
  <si>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</si>
  <si>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</si>
  <si>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</si>
  <si>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</si>
  <si>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</si>
  <si>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</si>
  <si>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</si>
  <si>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</si>
  <si>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Sumit</t>
  </si>
  <si>
    <t>Amit</t>
  </si>
  <si>
    <t>Rahul</t>
  </si>
  <si>
    <t>Manoj</t>
  </si>
  <si>
    <t>Ansuman</t>
  </si>
  <si>
    <t>Surjit</t>
  </si>
  <si>
    <t>Debasish</t>
  </si>
  <si>
    <t>Robert</t>
  </si>
  <si>
    <t>Cinderala</t>
  </si>
  <si>
    <t>Michal</t>
  </si>
  <si>
    <t>Marks sheet</t>
  </si>
  <si>
    <t>BCA</t>
  </si>
  <si>
    <t>FOA</t>
  </si>
  <si>
    <t>TALLY</t>
  </si>
  <si>
    <t>ACE</t>
  </si>
  <si>
    <t>ADV ACCT</t>
  </si>
  <si>
    <t>INCOME TAX</t>
  </si>
  <si>
    <t>PDP</t>
  </si>
  <si>
    <t>AVERAGE</t>
  </si>
  <si>
    <t>PIYUSH</t>
  </si>
  <si>
    <t>YASH</t>
  </si>
  <si>
    <t>SONI</t>
  </si>
  <si>
    <t>ANISH</t>
  </si>
  <si>
    <t>ROSE</t>
  </si>
  <si>
    <t>ANIKET</t>
  </si>
  <si>
    <t>OBTD GRADE A</t>
  </si>
  <si>
    <t>OBTD GRADE B</t>
  </si>
  <si>
    <t>FAIL AMONG</t>
  </si>
  <si>
    <t>Find each subjects grade as per following condition</t>
  </si>
  <si>
    <t>2.) Grade "B", marks&gt;=60</t>
  </si>
  <si>
    <t>3.) Grade "C", marks &gt;=50</t>
  </si>
  <si>
    <t>4.) other wise "fail"</t>
  </si>
  <si>
    <t>1.) Grade "A" ,marks &gt;=80</t>
  </si>
  <si>
    <t>Sanjay</t>
  </si>
  <si>
    <t>EXAMPLE 5</t>
  </si>
  <si>
    <t>ques 2) calculate da 60% on basic pay or 3000 which ever is higher</t>
  </si>
  <si>
    <t>ques 3) flat is allotted to Manager and Sr. Manager only</t>
  </si>
  <si>
    <t>ques4) HRA @ 20% on BASIC and DA  will be given to those employees, who are not allotted with flat.</t>
  </si>
  <si>
    <t>ques 1) post slab are given below</t>
  </si>
  <si>
    <t>basic</t>
  </si>
  <si>
    <t>post</t>
  </si>
  <si>
    <t>&lt;=4000</t>
  </si>
  <si>
    <t>Executive</t>
  </si>
  <si>
    <t>&gt;4000, &lt;=8000</t>
  </si>
  <si>
    <t>Sr.Executive</t>
  </si>
  <si>
    <t>&gt;8000, &lt;=12000</t>
  </si>
  <si>
    <t>Manager</t>
  </si>
  <si>
    <t>and &gt; 12000</t>
  </si>
  <si>
    <t>Sr. Manager</t>
  </si>
  <si>
    <t>sales</t>
  </si>
  <si>
    <t>Abhishek</t>
  </si>
  <si>
    <t>suraj</t>
  </si>
  <si>
    <t>EXAMPLE 6</t>
  </si>
  <si>
    <t>cost</t>
  </si>
  <si>
    <t>special 
offer</t>
  </si>
  <si>
    <t>order
value</t>
  </si>
  <si>
    <t>discount</t>
  </si>
  <si>
    <t>wood</t>
  </si>
  <si>
    <t>glass</t>
  </si>
  <si>
    <t>cement</t>
  </si>
  <si>
    <t>turf</t>
  </si>
  <si>
    <t>no</t>
  </si>
  <si>
    <t>order no</t>
  </si>
  <si>
    <t>payment
type</t>
  </si>
  <si>
    <t>handling
charge</t>
  </si>
  <si>
    <t>AB001</t>
  </si>
  <si>
    <t>AB002</t>
  </si>
  <si>
    <t>AB003</t>
  </si>
  <si>
    <t>AB004</t>
  </si>
  <si>
    <t>cash</t>
  </si>
  <si>
    <t>visa</t>
  </si>
  <si>
    <t>cheque</t>
  </si>
  <si>
    <t>delta</t>
  </si>
  <si>
    <t>Ques - Handling charge of Rs 50 is made on all orders paid by VISA or DELTA cards</t>
  </si>
  <si>
    <t>DATE</t>
  </si>
  <si>
    <t>COST</t>
  </si>
  <si>
    <t>Brakes</t>
  </si>
  <si>
    <t>tyres</t>
  </si>
  <si>
    <t>service</t>
  </si>
  <si>
    <t>window</t>
  </si>
  <si>
    <t>clutch</t>
  </si>
  <si>
    <t>Total cost of all brakes bought</t>
  </si>
  <si>
    <t>total cost of all tyres bought</t>
  </si>
  <si>
    <t>how many brakes has been bought</t>
  </si>
  <si>
    <t>how many tyres has been bought</t>
  </si>
  <si>
    <t>Emp code</t>
  </si>
  <si>
    <t>department</t>
  </si>
  <si>
    <t>hra</t>
  </si>
  <si>
    <t>A214</t>
  </si>
  <si>
    <t>A225</t>
  </si>
  <si>
    <t>A310</t>
  </si>
  <si>
    <t>A421</t>
  </si>
  <si>
    <t>A275</t>
  </si>
  <si>
    <t>A301</t>
  </si>
  <si>
    <t>A245</t>
  </si>
  <si>
    <t>A411</t>
  </si>
  <si>
    <t>A365</t>
  </si>
  <si>
    <t>A385</t>
  </si>
  <si>
    <t>Tapan day</t>
  </si>
  <si>
    <t>Riya sen</t>
  </si>
  <si>
    <t>Albert cray</t>
  </si>
  <si>
    <t>zeshan</t>
  </si>
  <si>
    <t>Ajit shaw</t>
  </si>
  <si>
    <t xml:space="preserve">Soma </t>
  </si>
  <si>
    <t>Piush</t>
  </si>
  <si>
    <t>Nikhil</t>
  </si>
  <si>
    <t>Rittika</t>
  </si>
  <si>
    <t>Kolkata</t>
  </si>
  <si>
    <t>Asansol</t>
  </si>
  <si>
    <t>durgapur</t>
  </si>
  <si>
    <t>Acct</t>
  </si>
  <si>
    <t>crm</t>
  </si>
  <si>
    <t>Q 1 Total number of employees working</t>
  </si>
  <si>
    <t>Q 2 numbers of employee working in kolkata</t>
  </si>
  <si>
    <t>EXAMPLE 7</t>
  </si>
  <si>
    <t>EXAMPLE 8</t>
  </si>
  <si>
    <t>EXAMPLE 9</t>
  </si>
  <si>
    <t>EXAMPLE 10</t>
  </si>
  <si>
    <t>EXAMPLE 11</t>
  </si>
  <si>
    <t>amit</t>
  </si>
  <si>
    <t>vinay</t>
  </si>
  <si>
    <t>EXAMPLE 12</t>
  </si>
  <si>
    <t>EXAMPLE 13</t>
  </si>
  <si>
    <t>may</t>
  </si>
  <si>
    <t>Emp. Code</t>
  </si>
  <si>
    <t>Department</t>
  </si>
  <si>
    <t>Doj</t>
  </si>
  <si>
    <t>E001</t>
  </si>
  <si>
    <t>mkt</t>
  </si>
  <si>
    <t>E002</t>
  </si>
  <si>
    <t>ravi</t>
  </si>
  <si>
    <t>acct</t>
  </si>
  <si>
    <t>E003</t>
  </si>
  <si>
    <t>sanjay</t>
  </si>
  <si>
    <t>E004</t>
  </si>
  <si>
    <t>rajesh</t>
  </si>
  <si>
    <t>E005</t>
  </si>
  <si>
    <t>vinod</t>
  </si>
  <si>
    <t>E006</t>
  </si>
  <si>
    <t>ramesh</t>
  </si>
  <si>
    <t>Ques 1. calculate basic as per date of joining</t>
  </si>
  <si>
    <t>date of joining</t>
  </si>
  <si>
    <t>on or before 31-12-2009</t>
  </si>
  <si>
    <t>1-1-2010 to 31-12-2011</t>
  </si>
  <si>
    <t>onwards 1-1-2012</t>
  </si>
  <si>
    <t xml:space="preserve">salesman </t>
  </si>
  <si>
    <t>april</t>
  </si>
  <si>
    <t>june</t>
  </si>
  <si>
    <t>commission</t>
  </si>
  <si>
    <t>tapan dey</t>
  </si>
  <si>
    <t>riya sen</t>
  </si>
  <si>
    <t>albert peter</t>
  </si>
  <si>
    <t>abhishek pandey</t>
  </si>
  <si>
    <t>soma chatterjee</t>
  </si>
  <si>
    <t>rittika singh</t>
  </si>
  <si>
    <t>ajit kumar</t>
  </si>
  <si>
    <t>Ques 1. calculate commission 5% of total sales if total sales is more than 250000,</t>
  </si>
  <si>
    <t>2% of total sales if total sales is 200000 to 250000 otherwise nil</t>
  </si>
  <si>
    <t>tally</t>
  </si>
  <si>
    <t>St code</t>
  </si>
  <si>
    <t>GRADE</t>
  </si>
  <si>
    <t>A1001231</t>
  </si>
  <si>
    <t>A1001232</t>
  </si>
  <si>
    <t>A1001233</t>
  </si>
  <si>
    <t>Grade A</t>
  </si>
  <si>
    <t>Grade b</t>
  </si>
  <si>
    <t>Grade c</t>
  </si>
  <si>
    <t>Grade d</t>
  </si>
  <si>
    <t>da</t>
  </si>
  <si>
    <t>tax</t>
  </si>
  <si>
    <t>emp code</t>
  </si>
  <si>
    <t>designation</t>
  </si>
  <si>
    <t xml:space="preserve">basic </t>
  </si>
  <si>
    <t>others allowance</t>
  </si>
  <si>
    <t>net salary</t>
  </si>
  <si>
    <t>AS024</t>
  </si>
  <si>
    <t>AS045</t>
  </si>
  <si>
    <t>AS125</t>
  </si>
  <si>
    <t>AS320</t>
  </si>
  <si>
    <t>bikash</t>
  </si>
  <si>
    <t>gopal</t>
  </si>
  <si>
    <t>kunal</t>
  </si>
  <si>
    <t>sachin</t>
  </si>
  <si>
    <t>Ques 1. designation will depend on the mention criteria</t>
  </si>
  <si>
    <t>Ques 2. others allowance 12% for manager and 10% for others on basic.</t>
  </si>
  <si>
    <t>Ques 3.  calculate net salary</t>
  </si>
  <si>
    <t>customer name</t>
  </si>
  <si>
    <t>rahul</t>
  </si>
  <si>
    <t>zahir</t>
  </si>
  <si>
    <t>bill date</t>
  </si>
  <si>
    <t>due amount</t>
  </si>
  <si>
    <t>1st due date</t>
  </si>
  <si>
    <t>net amount payable
at 1st due date</t>
  </si>
  <si>
    <t>2nd due
date</t>
  </si>
  <si>
    <t>net amount payable
at 2nd due date</t>
  </si>
  <si>
    <t>Ques1 calculate net amount payable at 1st due date if due days within 180 day from bill</t>
  </si>
  <si>
    <t>date then net amount will be "due amount" otherwise "due amount+10% of due amount</t>
  </si>
  <si>
    <t>Ques 2 calculate net amount paable at 2nd due date if due days within 240 day from bill date then</t>
  </si>
  <si>
    <t>net amount will be "net amount payable at first due date" otherwise " net amount payable at first</t>
  </si>
  <si>
    <t>due date+10% of due amount</t>
  </si>
  <si>
    <t>city</t>
  </si>
  <si>
    <t>Emp name</t>
  </si>
  <si>
    <t>salman</t>
  </si>
  <si>
    <t>ranbir</t>
  </si>
  <si>
    <t>ritesh</t>
  </si>
  <si>
    <t>karina</t>
  </si>
  <si>
    <t>delhi</t>
  </si>
  <si>
    <t>mumbai</t>
  </si>
  <si>
    <t>GTI</t>
  </si>
  <si>
    <t>Deduction</t>
  </si>
  <si>
    <t>taxable income</t>
  </si>
  <si>
    <t>net income</t>
  </si>
  <si>
    <t>Ques 1 da will be 35% for kolkata city and 30% for others city on basic</t>
  </si>
  <si>
    <t>Ques 2. calculate gross total income (basic +da+hra)</t>
  </si>
  <si>
    <t>Ques4. calculate taxable income (gross total income-deduction)</t>
  </si>
  <si>
    <t>Ques 5. calculate tax as per slab rate as follows</t>
  </si>
  <si>
    <t>upto 200000</t>
  </si>
  <si>
    <t>200001 to 500000</t>
  </si>
  <si>
    <t>500001 to 1000000</t>
  </si>
  <si>
    <t>above 1000000</t>
  </si>
  <si>
    <t>student name</t>
  </si>
  <si>
    <t>dipankar</t>
  </si>
  <si>
    <t>soumya</t>
  </si>
  <si>
    <t>course</t>
  </si>
  <si>
    <t>bba</t>
  </si>
  <si>
    <t>cia</t>
  </si>
  <si>
    <t>fees</t>
  </si>
  <si>
    <t>no of 
installments</t>
  </si>
  <si>
    <t>Ques 1. no of installment will be as follows</t>
  </si>
  <si>
    <t>fees below 30000</t>
  </si>
  <si>
    <t>4 installment</t>
  </si>
  <si>
    <t>fees 30001 to 50000</t>
  </si>
  <si>
    <t>6 installment</t>
  </si>
  <si>
    <t>fees above 50000</t>
  </si>
  <si>
    <t>8 installment</t>
  </si>
  <si>
    <t>total cost of all service bought</t>
  </si>
  <si>
    <t>how many service has beet bought</t>
  </si>
  <si>
    <t>Ques3. calculate deduction (50% of basic or hra, whichever is less)</t>
  </si>
  <si>
    <t>dept</t>
  </si>
  <si>
    <t>sumit</t>
  </si>
  <si>
    <t>ajit</t>
  </si>
  <si>
    <t xml:space="preserve"> </t>
  </si>
  <si>
    <t>DA</t>
  </si>
  <si>
    <t>marks</t>
  </si>
  <si>
    <t>result</t>
  </si>
  <si>
    <t>punit</t>
  </si>
  <si>
    <t>pankaj</t>
  </si>
  <si>
    <t>vivek</t>
  </si>
  <si>
    <t>Q 1. calculate result if passing marks is 50</t>
  </si>
  <si>
    <t>Q 1. calculate result on the following criteria</t>
  </si>
  <si>
    <t>first</t>
  </si>
  <si>
    <t>second</t>
  </si>
  <si>
    <t>third</t>
  </si>
  <si>
    <t>&gt;80</t>
  </si>
  <si>
    <t>&lt;30</t>
  </si>
  <si>
    <t>fail</t>
  </si>
  <si>
    <t>salary</t>
  </si>
  <si>
    <t>vineet</t>
  </si>
  <si>
    <t>kabir</t>
  </si>
  <si>
    <t>rajendra</t>
  </si>
  <si>
    <t>anuj</t>
  </si>
  <si>
    <t>pur</t>
  </si>
  <si>
    <t>sale</t>
  </si>
  <si>
    <t>Q 1. define salary for the following dept</t>
  </si>
  <si>
    <t>Q 1. calculate da for the following employee</t>
  </si>
  <si>
    <t>30% of basic</t>
  </si>
  <si>
    <t>35% of basic</t>
  </si>
  <si>
    <t>40% of basic</t>
  </si>
  <si>
    <t>Q 1.calculate da on the basis of following conditions</t>
  </si>
  <si>
    <t>A. dept = sale, basic &gt;5000 da will be 40% of basic</t>
  </si>
  <si>
    <t>for other dept da will be 30% of basic</t>
  </si>
  <si>
    <t xml:space="preserve">Q 3 total number of numeric cells in the above table </t>
  </si>
  <si>
    <t>Q 2. calculate result if passing marks is 30</t>
  </si>
  <si>
    <t>Q 3. calculate result if passing marks is 45</t>
  </si>
  <si>
    <t>result 50</t>
  </si>
  <si>
    <t>result 30</t>
  </si>
  <si>
    <t>result 45</t>
  </si>
  <si>
    <t>&gt;90</t>
  </si>
  <si>
    <t>&lt;35</t>
  </si>
  <si>
    <t>60% of basic</t>
  </si>
  <si>
    <t>45% of basic</t>
  </si>
  <si>
    <t>20% of basic</t>
  </si>
  <si>
    <t>Q 2.calculate da on the basis of following conditions</t>
  </si>
  <si>
    <t>A. dept = pur, basic &gt;3500 da will be 30% of basic</t>
  </si>
  <si>
    <t>for other dept da will be 25% of basic</t>
  </si>
  <si>
    <t xml:space="preserve">Emp. Code </t>
  </si>
  <si>
    <t xml:space="preserve">Name </t>
  </si>
  <si>
    <t xml:space="preserve">Department </t>
  </si>
  <si>
    <t xml:space="preserve">DOJ </t>
  </si>
  <si>
    <t xml:space="preserve">Basic </t>
  </si>
  <si>
    <t xml:space="preserve">DA </t>
  </si>
  <si>
    <t xml:space="preserve">TA </t>
  </si>
  <si>
    <t xml:space="preserve">HRA </t>
  </si>
  <si>
    <t xml:space="preserve">Gross </t>
  </si>
  <si>
    <t>MKT</t>
  </si>
  <si>
    <t>Ravi</t>
  </si>
  <si>
    <t>21/08/2012</t>
  </si>
  <si>
    <t>Rajesh</t>
  </si>
  <si>
    <t>Vinod</t>
  </si>
  <si>
    <t>22/08/2013</t>
  </si>
  <si>
    <t>Ramesh</t>
  </si>
  <si>
    <t>19/06/2012</t>
  </si>
  <si>
    <t xml:space="preserve">1. Calculate the total gross salary of MKT department.  </t>
  </si>
  <si>
    <t xml:space="preserve">Bill No. </t>
  </si>
  <si>
    <t xml:space="preserve">Bill Date </t>
  </si>
  <si>
    <t xml:space="preserve">Party Name </t>
  </si>
  <si>
    <t xml:space="preserve">Due Days </t>
  </si>
  <si>
    <t>Due Amount</t>
  </si>
  <si>
    <t>INV/SAL/12-15/101</t>
  </si>
  <si>
    <t>Vishal enterprise</t>
  </si>
  <si>
    <t>INV/SAL/12-15/102</t>
  </si>
  <si>
    <t>Roushan Telecom</t>
  </si>
  <si>
    <t>INV/SAL/12-15/103</t>
  </si>
  <si>
    <t>Andrew &amp; Sons</t>
  </si>
  <si>
    <t>INV/SAL/12-15/104</t>
  </si>
  <si>
    <t>INV/SAL/12-15/105</t>
  </si>
  <si>
    <t>Rose Enterprise</t>
  </si>
  <si>
    <t>INV/SAL/12-15/106</t>
  </si>
  <si>
    <t>INV/SAL/12-15/107</t>
  </si>
  <si>
    <t>INV/SAL/12-15/108</t>
  </si>
  <si>
    <t>INV/SAL/12-15/109</t>
  </si>
  <si>
    <t>INV/SAL/12-15/110</t>
  </si>
  <si>
    <t>SalesID</t>
  </si>
  <si>
    <t>Sales Person City</t>
  </si>
  <si>
    <t>Quarter1</t>
  </si>
  <si>
    <t>Quarter2</t>
  </si>
  <si>
    <t>Quarter3</t>
  </si>
  <si>
    <t>Quarter4</t>
  </si>
  <si>
    <t>Commission</t>
  </si>
  <si>
    <t>SID-01</t>
  </si>
  <si>
    <t>Ajit Roy</t>
  </si>
  <si>
    <t>Delhi</t>
  </si>
  <si>
    <t>SID-12</t>
  </si>
  <si>
    <t>Surajit Sen</t>
  </si>
  <si>
    <t>Mumbai</t>
  </si>
  <si>
    <t>SID-14</t>
  </si>
  <si>
    <t>Robert Peter</t>
  </si>
  <si>
    <t>SID-18</t>
  </si>
  <si>
    <t>Sumita Pal</t>
  </si>
  <si>
    <t>SID-24</t>
  </si>
  <si>
    <t>Amit Sana</t>
  </si>
  <si>
    <t>SID-29</t>
  </si>
  <si>
    <t>Debasish Dey</t>
  </si>
  <si>
    <t>SID-35</t>
  </si>
  <si>
    <t>Rahul Singh</t>
  </si>
  <si>
    <t>Find out the total commission of Kolkata.</t>
  </si>
  <si>
    <t xml:space="preserve">Employee </t>
  </si>
  <si>
    <t xml:space="preserve">Location </t>
  </si>
  <si>
    <t>Moumita</t>
  </si>
  <si>
    <t>Pauli</t>
  </si>
  <si>
    <t>Sales</t>
  </si>
  <si>
    <t>Kangna</t>
  </si>
  <si>
    <t>CRM</t>
  </si>
  <si>
    <t>Tuhin</t>
  </si>
  <si>
    <t>Debabrata</t>
  </si>
  <si>
    <t>Swastika</t>
  </si>
  <si>
    <t xml:space="preserve">HRA will be Rs.500 for those who are not working in Sales Department. </t>
  </si>
  <si>
    <t>HRA will be 12% of Basic whose basic is between Rs.7000 to Rs.9000.</t>
  </si>
  <si>
    <t>April 2014 by suitable function.</t>
  </si>
  <si>
    <t>Find out the total of due amount which due days</t>
  </si>
  <si>
    <t>is less than 90</t>
  </si>
  <si>
    <t>is greater than 100</t>
  </si>
  <si>
    <t>A</t>
  </si>
  <si>
    <t>C</t>
  </si>
  <si>
    <t>B</t>
  </si>
  <si>
    <t xml:space="preserve">count the Due days which are greater </t>
  </si>
  <si>
    <t>than 80</t>
  </si>
  <si>
    <t>count the bill date which are greater</t>
  </si>
  <si>
    <t>than 31-5-2014</t>
  </si>
  <si>
    <t xml:space="preserve">count the due amount which are greater </t>
  </si>
  <si>
    <t>than 35000</t>
  </si>
  <si>
    <t xml:space="preserve">Find out the total of due amount before </t>
  </si>
  <si>
    <t>&gt;50</t>
  </si>
  <si>
    <t>&gt;30</t>
  </si>
  <si>
    <t>&gt;60</t>
  </si>
  <si>
    <t>&gt;35</t>
  </si>
  <si>
    <t>raunak</t>
  </si>
  <si>
    <t>anshul</t>
  </si>
  <si>
    <t>anjani</t>
  </si>
  <si>
    <t>ashish</t>
  </si>
  <si>
    <t>rohit</t>
  </si>
  <si>
    <t>chandan</t>
  </si>
  <si>
    <t>supervisor</t>
  </si>
  <si>
    <t>accountant</t>
  </si>
  <si>
    <t>executive</t>
  </si>
  <si>
    <t>manager</t>
  </si>
  <si>
    <t>Grade</t>
  </si>
  <si>
    <t>A1001234</t>
  </si>
  <si>
    <t xml:space="preserve">above 320 </t>
  </si>
  <si>
    <t xml:space="preserve">240 to 320 </t>
  </si>
  <si>
    <t xml:space="preserve">200 to 240 </t>
  </si>
  <si>
    <t>less than 200</t>
  </si>
  <si>
    <t xml:space="preserve">HRA will be 30% of Basic for Kolkata and @20% of </t>
  </si>
  <si>
    <t>Basic for Asansol location.</t>
  </si>
  <si>
    <t xml:space="preserve">HRA will be 30% of Basic for Acct and @20% of </t>
  </si>
  <si>
    <t>Basic for Sales</t>
  </si>
  <si>
    <t xml:space="preserve">Ques - 10% discount is only given on products which are on </t>
  </si>
  <si>
    <t>special offer and the order value is Rs 1000 or above</t>
  </si>
  <si>
    <t>HRA will be Rs.1250 for Sales or whose basic is &gt;=8000,</t>
  </si>
  <si>
    <t xml:space="preserve"> otherwise Rs.750.</t>
  </si>
  <si>
    <t xml:space="preserve">basic salary - more than equal 25000 "manager". More than equal 18000 "Executive" </t>
  </si>
  <si>
    <t>and otherwise "trainee"</t>
  </si>
  <si>
    <t>Position</t>
  </si>
  <si>
    <t>DOJ</t>
  </si>
  <si>
    <t>EMPNO</t>
  </si>
  <si>
    <t>if the position of the employee is “GM” and DOJ is onwards 01/01/2011, otherwise 8000.</t>
  </si>
  <si>
    <t xml:space="preserve">Da will be 2000 if the position of the employee is “Executive” or “Manager”, 5000 </t>
  </si>
  <si>
    <t>is greater than 100 and party name is vishal enterprise</t>
  </si>
  <si>
    <t>than 35000 and less than 100000</t>
  </si>
  <si>
    <t>Vp</t>
  </si>
  <si>
    <t>Gm</t>
  </si>
</sst>
</file>

<file path=xl/styles.xml><?xml version="1.0" encoding="utf-8"?>
<styleSheet xmlns="http://schemas.openxmlformats.org/spreadsheetml/2006/main">
  <numFmts count="2">
    <numFmt numFmtId="164" formatCode="[$-409]d/mmm/yy;@"/>
    <numFmt numFmtId="165" formatCode="[$-409]d\-mmm\-yy;@"/>
  </numFmts>
  <fonts count="16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Arial Black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Book Antiqua"/>
      <family val="1"/>
    </font>
    <font>
      <sz val="11"/>
      <color rgb="FFFF0000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Book Antiqua"/>
      <family val="1"/>
    </font>
    <font>
      <sz val="10"/>
      <name val="Arial"/>
      <family val="2"/>
    </font>
    <font>
      <sz val="16"/>
      <color rgb="FFFF0000"/>
      <name val="Arial Black"/>
      <family val="2"/>
    </font>
    <font>
      <sz val="16"/>
      <color rgb="FF000000"/>
      <name val="Book Antiqua"/>
      <family val="1"/>
    </font>
    <font>
      <b/>
      <sz val="16"/>
      <color rgb="FF0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3" xfId="0" applyBorder="1"/>
    <xf numFmtId="0" fontId="0" fillId="0" borderId="2" xfId="0" applyBorder="1" applyAlignment="1">
      <alignment wrapText="1"/>
    </xf>
    <xf numFmtId="0" fontId="3" fillId="0" borderId="0" xfId="0" applyFont="1"/>
    <xf numFmtId="165" fontId="0" fillId="0" borderId="0" xfId="0" applyNumberFormat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2" xfId="0" applyBorder="1"/>
    <xf numFmtId="164" fontId="0" fillId="0" borderId="0" xfId="0" applyNumberFormat="1"/>
    <xf numFmtId="0" fontId="5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horizontal="justify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10" xfId="0" applyBorder="1" applyAlignment="1">
      <alignment horizontal="center"/>
    </xf>
    <xf numFmtId="0" fontId="7" fillId="0" borderId="11" xfId="0" applyFont="1" applyBorder="1"/>
    <xf numFmtId="0" fontId="7" fillId="0" borderId="14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2" xfId="0" applyBorder="1" applyAlignment="1">
      <alignment horizontal="center"/>
    </xf>
    <xf numFmtId="0" fontId="0" fillId="0" borderId="0" xfId="0"/>
    <xf numFmtId="9" fontId="2" fillId="0" borderId="0" xfId="0" applyNumberFormat="1" applyFont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0" xfId="0"/>
    <xf numFmtId="0" fontId="9" fillId="0" borderId="0" xfId="0" applyFont="1"/>
    <xf numFmtId="0" fontId="9" fillId="0" borderId="10" xfId="0" applyFont="1" applyBorder="1"/>
    <xf numFmtId="0" fontId="9" fillId="0" borderId="15" xfId="0" applyFont="1" applyBorder="1"/>
    <xf numFmtId="0" fontId="10" fillId="0" borderId="9" xfId="0" applyFont="1" applyBorder="1"/>
    <xf numFmtId="0" fontId="9" fillId="0" borderId="9" xfId="0" applyFont="1" applyBorder="1"/>
    <xf numFmtId="0" fontId="10" fillId="0" borderId="0" xfId="0" applyFont="1"/>
    <xf numFmtId="165" fontId="9" fillId="0" borderId="0" xfId="0" applyNumberFormat="1" applyFont="1"/>
    <xf numFmtId="14" fontId="9" fillId="0" borderId="0" xfId="0" applyNumberFormat="1" applyFont="1"/>
    <xf numFmtId="0" fontId="11" fillId="0" borderId="0" xfId="0" applyFont="1"/>
    <xf numFmtId="0" fontId="0" fillId="0" borderId="2" xfId="0" applyBorder="1" applyAlignment="1">
      <alignment horizont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 indent="1"/>
    </xf>
    <xf numFmtId="14" fontId="14" fillId="0" borderId="2" xfId="0" applyNumberFormat="1" applyFont="1" applyBorder="1" applyAlignment="1">
      <alignment horizontal="justify" vertical="center" wrapText="1"/>
    </xf>
    <xf numFmtId="0" fontId="15" fillId="0" borderId="0" xfId="0" applyFont="1"/>
    <xf numFmtId="0" fontId="0" fillId="0" borderId="0" xfId="0"/>
    <xf numFmtId="0" fontId="4" fillId="2" borderId="1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</cellXfs>
  <cellStyles count="2">
    <cellStyle name="Normal" xfId="0" builtinId="0"/>
    <cellStyle name="Normal 4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0"/>
  <sheetViews>
    <sheetView topLeftCell="A4" workbookViewId="0">
      <selection activeCell="K117" sqref="K117"/>
    </sheetView>
  </sheetViews>
  <sheetFormatPr defaultRowHeight="14.4"/>
  <sheetData>
    <row r="1" spans="1:13" ht="17.399999999999999">
      <c r="A1" s="58" t="s">
        <v>7</v>
      </c>
      <c r="B1" s="58"/>
      <c r="C1" s="58"/>
      <c r="D1" s="58"/>
      <c r="E1" s="58"/>
      <c r="I1" s="58" t="s">
        <v>8</v>
      </c>
      <c r="J1" s="58"/>
      <c r="K1" s="58"/>
      <c r="L1" s="58"/>
      <c r="M1" s="22"/>
    </row>
    <row r="2" spans="1:13">
      <c r="A2" s="3" t="s">
        <v>0</v>
      </c>
      <c r="B2" s="3" t="s">
        <v>272</v>
      </c>
      <c r="C2" s="3" t="s">
        <v>303</v>
      </c>
      <c r="D2" s="3" t="s">
        <v>304</v>
      </c>
      <c r="E2" s="3" t="s">
        <v>305</v>
      </c>
      <c r="I2" s="3" t="s">
        <v>0</v>
      </c>
      <c r="J2" s="3" t="s">
        <v>272</v>
      </c>
      <c r="K2" s="3" t="s">
        <v>273</v>
      </c>
      <c r="L2" s="3" t="s">
        <v>273</v>
      </c>
      <c r="M2" s="22"/>
    </row>
    <row r="3" spans="1:13">
      <c r="A3" s="22" t="s">
        <v>274</v>
      </c>
      <c r="B3" s="22">
        <v>37</v>
      </c>
      <c r="C3" s="22"/>
      <c r="D3" s="22"/>
      <c r="E3" s="22"/>
      <c r="I3" s="22" t="s">
        <v>274</v>
      </c>
      <c r="J3" s="22">
        <v>37</v>
      </c>
      <c r="K3" s="22"/>
      <c r="L3" s="22"/>
      <c r="M3" s="22"/>
    </row>
    <row r="4" spans="1:13">
      <c r="A4" s="22" t="s">
        <v>216</v>
      </c>
      <c r="B4" s="22">
        <v>59</v>
      </c>
      <c r="C4" s="22"/>
      <c r="D4" s="22"/>
      <c r="E4" s="22"/>
      <c r="I4" s="22" t="s">
        <v>216</v>
      </c>
      <c r="J4" s="22">
        <v>59</v>
      </c>
      <c r="K4" s="22"/>
      <c r="L4" s="22"/>
      <c r="M4" s="22"/>
    </row>
    <row r="5" spans="1:13">
      <c r="A5" s="22" t="s">
        <v>275</v>
      </c>
      <c r="B5" s="22">
        <v>83</v>
      </c>
      <c r="C5" s="22"/>
      <c r="D5" s="22"/>
      <c r="E5" s="22"/>
      <c r="I5" s="22" t="s">
        <v>275</v>
      </c>
      <c r="J5" s="22">
        <v>83</v>
      </c>
      <c r="K5" s="22"/>
      <c r="L5" s="22"/>
      <c r="M5" s="22"/>
    </row>
    <row r="6" spans="1:13">
      <c r="A6" s="22" t="s">
        <v>149</v>
      </c>
      <c r="B6" s="22">
        <v>72</v>
      </c>
      <c r="C6" s="22"/>
      <c r="D6" s="22"/>
      <c r="E6" s="22"/>
      <c r="I6" s="22" t="s">
        <v>149</v>
      </c>
      <c r="J6" s="22">
        <v>72</v>
      </c>
      <c r="K6" s="22"/>
      <c r="L6" s="22"/>
      <c r="M6" s="22"/>
    </row>
    <row r="7" spans="1:13">
      <c r="A7" s="22" t="s">
        <v>268</v>
      </c>
      <c r="B7" s="22">
        <v>28</v>
      </c>
      <c r="C7" s="22"/>
      <c r="D7" s="22"/>
      <c r="E7" s="22"/>
      <c r="I7" s="22" t="s">
        <v>268</v>
      </c>
      <c r="J7" s="22">
        <v>28</v>
      </c>
      <c r="K7" s="22"/>
      <c r="L7" s="22"/>
      <c r="M7" s="22"/>
    </row>
    <row r="8" spans="1:13">
      <c r="A8" s="22" t="s">
        <v>276</v>
      </c>
      <c r="B8" s="22">
        <v>42</v>
      </c>
      <c r="C8" s="22"/>
      <c r="D8" s="22"/>
      <c r="E8" s="22"/>
      <c r="I8" s="22" t="s">
        <v>276</v>
      </c>
      <c r="J8" s="22">
        <v>42</v>
      </c>
      <c r="K8" s="22"/>
      <c r="L8" s="22"/>
      <c r="M8" s="22"/>
    </row>
    <row r="9" spans="1:13">
      <c r="A9" s="22"/>
      <c r="B9" s="22"/>
      <c r="C9" s="22"/>
      <c r="D9" s="22"/>
      <c r="E9" s="22"/>
      <c r="I9" s="22"/>
      <c r="J9" s="22"/>
      <c r="K9" s="22"/>
      <c r="L9" s="22"/>
      <c r="M9" s="22"/>
    </row>
    <row r="10" spans="1:13">
      <c r="A10" s="3" t="s">
        <v>277</v>
      </c>
      <c r="B10" s="22"/>
      <c r="C10" s="22"/>
      <c r="D10" s="22"/>
      <c r="E10" s="22"/>
      <c r="I10" s="3" t="s">
        <v>278</v>
      </c>
      <c r="J10" s="3"/>
      <c r="K10" s="3"/>
      <c r="L10" s="3"/>
      <c r="M10" s="3"/>
    </row>
    <row r="11" spans="1:13">
      <c r="A11" s="3" t="s">
        <v>301</v>
      </c>
      <c r="B11" s="22"/>
      <c r="C11" s="22"/>
      <c r="D11" s="22"/>
      <c r="E11" s="22"/>
      <c r="I11" s="3" t="s">
        <v>282</v>
      </c>
      <c r="J11" s="3" t="s">
        <v>279</v>
      </c>
      <c r="K11" s="3"/>
      <c r="L11" s="3" t="s">
        <v>306</v>
      </c>
      <c r="M11" s="3" t="s">
        <v>279</v>
      </c>
    </row>
    <row r="12" spans="1:13">
      <c r="A12" s="3" t="s">
        <v>302</v>
      </c>
      <c r="B12" s="22"/>
      <c r="C12" s="22"/>
      <c r="D12" s="22"/>
      <c r="E12" s="22"/>
      <c r="I12" s="3" t="s">
        <v>401</v>
      </c>
      <c r="J12" s="3" t="s">
        <v>280</v>
      </c>
      <c r="K12" s="3"/>
      <c r="L12" s="3" t="s">
        <v>403</v>
      </c>
      <c r="M12" s="3" t="s">
        <v>280</v>
      </c>
    </row>
    <row r="13" spans="1:13">
      <c r="I13" s="3" t="s">
        <v>402</v>
      </c>
      <c r="J13" s="3" t="s">
        <v>281</v>
      </c>
      <c r="K13" s="3"/>
      <c r="L13" s="3" t="s">
        <v>404</v>
      </c>
      <c r="M13" s="3" t="s">
        <v>281</v>
      </c>
    </row>
    <row r="14" spans="1:13">
      <c r="I14" s="3" t="s">
        <v>283</v>
      </c>
      <c r="J14" s="3" t="s">
        <v>284</v>
      </c>
      <c r="K14" s="3"/>
      <c r="L14" s="3" t="s">
        <v>307</v>
      </c>
      <c r="M14" s="3" t="s">
        <v>284</v>
      </c>
    </row>
    <row r="17" spans="1:13" ht="17.399999999999999">
      <c r="A17" s="58" t="s">
        <v>9</v>
      </c>
      <c r="B17" s="58"/>
      <c r="C17" s="58"/>
      <c r="D17" s="58"/>
      <c r="I17" s="58" t="s">
        <v>10</v>
      </c>
      <c r="J17" s="58"/>
      <c r="K17" s="58"/>
      <c r="L17" s="58"/>
      <c r="M17" s="22"/>
    </row>
    <row r="18" spans="1:13">
      <c r="A18" s="3" t="s">
        <v>3</v>
      </c>
      <c r="B18" s="3" t="s">
        <v>267</v>
      </c>
      <c r="C18" s="3" t="s">
        <v>285</v>
      </c>
      <c r="D18" s="3" t="s">
        <v>285</v>
      </c>
      <c r="I18" s="3" t="s">
        <v>3</v>
      </c>
      <c r="J18" s="3" t="s">
        <v>267</v>
      </c>
      <c r="K18" s="3" t="s">
        <v>285</v>
      </c>
      <c r="L18" s="3" t="s">
        <v>285</v>
      </c>
      <c r="M18" s="22"/>
    </row>
    <row r="19" spans="1:13">
      <c r="A19" s="22" t="s">
        <v>269</v>
      </c>
      <c r="B19" s="22" t="s">
        <v>290</v>
      </c>
      <c r="C19" s="22"/>
      <c r="D19" s="22"/>
      <c r="I19" s="22" t="s">
        <v>269</v>
      </c>
      <c r="J19" s="22" t="s">
        <v>290</v>
      </c>
      <c r="K19" s="22"/>
      <c r="L19" s="22"/>
      <c r="M19" s="22"/>
    </row>
    <row r="20" spans="1:13">
      <c r="A20" s="22" t="s">
        <v>149</v>
      </c>
      <c r="B20" s="22" t="s">
        <v>291</v>
      </c>
      <c r="C20" s="22"/>
      <c r="D20" s="22"/>
      <c r="I20" s="22" t="s">
        <v>149</v>
      </c>
      <c r="J20" s="22" t="s">
        <v>291</v>
      </c>
      <c r="K20" s="22"/>
      <c r="L20" s="22"/>
      <c r="M20" s="22"/>
    </row>
    <row r="21" spans="1:13">
      <c r="A21" s="22" t="s">
        <v>216</v>
      </c>
      <c r="B21" s="22" t="s">
        <v>290</v>
      </c>
      <c r="C21" s="22"/>
      <c r="D21" s="22"/>
      <c r="I21" s="22" t="s">
        <v>216</v>
      </c>
      <c r="J21" s="22" t="s">
        <v>157</v>
      </c>
      <c r="K21" s="22"/>
      <c r="L21" s="22"/>
      <c r="M21" s="22"/>
    </row>
    <row r="22" spans="1:13">
      <c r="A22" s="22" t="s">
        <v>286</v>
      </c>
      <c r="B22" s="22" t="s">
        <v>291</v>
      </c>
      <c r="C22" s="22"/>
      <c r="D22" s="22"/>
      <c r="I22" s="22" t="s">
        <v>286</v>
      </c>
      <c r="J22" s="22" t="s">
        <v>291</v>
      </c>
      <c r="K22" s="22"/>
      <c r="L22" s="22"/>
      <c r="M22" s="22"/>
    </row>
    <row r="23" spans="1:13">
      <c r="A23" s="22" t="s">
        <v>287</v>
      </c>
      <c r="B23" s="22" t="s">
        <v>290</v>
      </c>
      <c r="C23" s="22"/>
      <c r="D23" s="22"/>
      <c r="I23" s="22" t="s">
        <v>287</v>
      </c>
      <c r="J23" s="22" t="s">
        <v>290</v>
      </c>
      <c r="K23" s="22"/>
      <c r="L23" s="22"/>
      <c r="M23" s="22"/>
    </row>
    <row r="24" spans="1:13">
      <c r="A24" s="22" t="s">
        <v>288</v>
      </c>
      <c r="B24" s="22" t="s">
        <v>290</v>
      </c>
      <c r="C24" s="22"/>
      <c r="D24" s="22"/>
      <c r="I24" s="22" t="s">
        <v>288</v>
      </c>
      <c r="J24" s="22" t="s">
        <v>157</v>
      </c>
      <c r="K24" s="22"/>
      <c r="L24" s="22"/>
      <c r="M24" s="22"/>
    </row>
    <row r="25" spans="1:13">
      <c r="A25" s="22" t="s">
        <v>289</v>
      </c>
      <c r="B25" s="22" t="s">
        <v>291</v>
      </c>
      <c r="C25" s="22"/>
      <c r="D25" s="22"/>
      <c r="I25" s="22" t="s">
        <v>289</v>
      </c>
      <c r="J25" s="22" t="s">
        <v>291</v>
      </c>
      <c r="K25" s="22"/>
      <c r="L25" s="22"/>
      <c r="M25" s="22"/>
    </row>
    <row r="26" spans="1:13">
      <c r="A26" s="22"/>
      <c r="B26" s="22"/>
      <c r="C26" s="22"/>
      <c r="D26" s="22"/>
      <c r="I26" s="22"/>
      <c r="J26" s="22"/>
      <c r="K26" s="22"/>
      <c r="L26" s="22"/>
      <c r="M26" s="22"/>
    </row>
    <row r="27" spans="1:13">
      <c r="A27" s="3" t="s">
        <v>292</v>
      </c>
      <c r="B27" s="3"/>
      <c r="C27" s="3"/>
      <c r="D27" s="3"/>
      <c r="E27" s="3"/>
      <c r="I27" s="3" t="s">
        <v>292</v>
      </c>
      <c r="J27" s="3"/>
      <c r="K27" s="3"/>
      <c r="L27" s="3"/>
      <c r="M27" s="3"/>
    </row>
    <row r="28" spans="1:13">
      <c r="A28" s="3" t="s">
        <v>290</v>
      </c>
      <c r="B28" s="3">
        <v>6000</v>
      </c>
      <c r="C28" s="3"/>
      <c r="D28" s="3" t="s">
        <v>290</v>
      </c>
      <c r="E28" s="3">
        <v>8000</v>
      </c>
      <c r="I28" s="3" t="s">
        <v>290</v>
      </c>
      <c r="J28" s="3">
        <v>8000</v>
      </c>
      <c r="K28" s="3"/>
      <c r="L28" s="3" t="s">
        <v>290</v>
      </c>
      <c r="M28" s="3">
        <v>20000</v>
      </c>
    </row>
    <row r="29" spans="1:13">
      <c r="A29" s="3" t="s">
        <v>291</v>
      </c>
      <c r="B29" s="3">
        <v>4500</v>
      </c>
      <c r="C29" s="3"/>
      <c r="D29" s="3" t="s">
        <v>291</v>
      </c>
      <c r="E29" s="3">
        <v>12000</v>
      </c>
      <c r="I29" s="3" t="s">
        <v>291</v>
      </c>
      <c r="J29" s="3">
        <v>3500</v>
      </c>
      <c r="K29" s="3"/>
      <c r="L29" s="3" t="s">
        <v>291</v>
      </c>
      <c r="M29" s="3">
        <v>35000</v>
      </c>
    </row>
    <row r="30" spans="1:13">
      <c r="I30" s="3" t="s">
        <v>157</v>
      </c>
      <c r="J30" s="3">
        <v>4600</v>
      </c>
      <c r="K30" s="3"/>
      <c r="L30" s="3" t="s">
        <v>157</v>
      </c>
      <c r="M30" s="3">
        <v>48000</v>
      </c>
    </row>
    <row r="33" spans="1:14" ht="17.399999999999999">
      <c r="A33" s="58" t="s">
        <v>63</v>
      </c>
      <c r="B33" s="58"/>
      <c r="C33" s="58"/>
      <c r="D33" s="58"/>
      <c r="E33" s="58"/>
      <c r="I33" s="58" t="s">
        <v>81</v>
      </c>
      <c r="J33" s="58"/>
      <c r="K33" s="58"/>
      <c r="L33" s="21"/>
      <c r="M33" s="21"/>
    </row>
    <row r="34" spans="1:14">
      <c r="A34" s="3" t="s">
        <v>3</v>
      </c>
      <c r="B34" s="22" t="s">
        <v>267</v>
      </c>
      <c r="C34" s="3" t="s">
        <v>68</v>
      </c>
      <c r="D34" s="3" t="s">
        <v>197</v>
      </c>
      <c r="E34" s="3" t="s">
        <v>197</v>
      </c>
      <c r="I34" s="10" t="s">
        <v>3</v>
      </c>
      <c r="J34" s="10" t="s">
        <v>14</v>
      </c>
      <c r="K34" s="10" t="s">
        <v>15</v>
      </c>
    </row>
    <row r="35" spans="1:14">
      <c r="A35" s="22" t="s">
        <v>269</v>
      </c>
      <c r="B35" s="22" t="s">
        <v>291</v>
      </c>
      <c r="C35" s="22">
        <v>4500</v>
      </c>
      <c r="D35" s="22"/>
      <c r="E35" s="22"/>
      <c r="I35" s="10" t="s">
        <v>405</v>
      </c>
      <c r="J35" s="5"/>
      <c r="K35" s="10">
        <v>8000</v>
      </c>
      <c r="N35" s="21"/>
    </row>
    <row r="36" spans="1:14">
      <c r="A36" s="22" t="s">
        <v>149</v>
      </c>
      <c r="B36" s="22" t="s">
        <v>290</v>
      </c>
      <c r="C36" s="22">
        <v>6500</v>
      </c>
      <c r="D36" s="22"/>
      <c r="E36" s="22"/>
      <c r="I36" s="10" t="s">
        <v>406</v>
      </c>
      <c r="J36" s="5"/>
      <c r="K36" s="10">
        <v>4000</v>
      </c>
    </row>
    <row r="37" spans="1:14">
      <c r="A37" s="22" t="s">
        <v>216</v>
      </c>
      <c r="B37" s="22" t="s">
        <v>290</v>
      </c>
      <c r="C37" s="22">
        <v>1600</v>
      </c>
      <c r="D37" s="22"/>
      <c r="E37" s="22"/>
      <c r="I37" s="10" t="s">
        <v>148</v>
      </c>
      <c r="J37" s="5"/>
      <c r="K37" s="10">
        <v>12000</v>
      </c>
    </row>
    <row r="38" spans="1:14">
      <c r="A38" s="22" t="s">
        <v>286</v>
      </c>
      <c r="B38" s="22" t="s">
        <v>291</v>
      </c>
      <c r="C38" s="22">
        <v>7300</v>
      </c>
      <c r="D38" s="22"/>
      <c r="E38" s="22"/>
      <c r="I38" s="10" t="s">
        <v>216</v>
      </c>
      <c r="J38" s="5"/>
      <c r="K38" s="10">
        <v>3500</v>
      </c>
    </row>
    <row r="39" spans="1:14">
      <c r="A39" s="22" t="s">
        <v>287</v>
      </c>
      <c r="B39" s="22" t="s">
        <v>157</v>
      </c>
      <c r="C39" s="22">
        <v>2400</v>
      </c>
      <c r="D39" s="22"/>
      <c r="E39" s="22"/>
      <c r="I39" s="10" t="s">
        <v>407</v>
      </c>
      <c r="J39" s="5"/>
      <c r="K39" s="10">
        <v>6500</v>
      </c>
    </row>
    <row r="40" spans="1:14">
      <c r="A40" s="22" t="s">
        <v>288</v>
      </c>
      <c r="B40" s="22" t="s">
        <v>290</v>
      </c>
      <c r="C40" s="22">
        <v>4300</v>
      </c>
      <c r="D40" s="22"/>
      <c r="E40" s="22"/>
      <c r="I40" s="10" t="s">
        <v>80</v>
      </c>
      <c r="J40" s="5"/>
      <c r="K40" s="10">
        <v>16000</v>
      </c>
    </row>
    <row r="41" spans="1:14">
      <c r="A41" s="22" t="s">
        <v>289</v>
      </c>
      <c r="B41" s="22" t="s">
        <v>291</v>
      </c>
      <c r="C41" s="22">
        <v>6200</v>
      </c>
      <c r="D41" s="22"/>
      <c r="E41" s="22"/>
      <c r="I41" s="10" t="s">
        <v>408</v>
      </c>
      <c r="J41" s="5"/>
      <c r="K41" s="10">
        <v>6000</v>
      </c>
    </row>
    <row r="42" spans="1:14">
      <c r="A42" s="22"/>
      <c r="B42" s="22"/>
      <c r="C42" s="22"/>
      <c r="D42" s="22"/>
      <c r="E42" s="22"/>
      <c r="I42" s="10" t="s">
        <v>409</v>
      </c>
      <c r="J42" s="5"/>
      <c r="K42" s="10">
        <v>8400</v>
      </c>
    </row>
    <row r="43" spans="1:14">
      <c r="A43" s="3" t="s">
        <v>293</v>
      </c>
      <c r="B43" s="3"/>
      <c r="C43" s="3"/>
      <c r="D43" s="3"/>
      <c r="E43" s="3"/>
      <c r="I43" s="10" t="s">
        <v>410</v>
      </c>
      <c r="J43" s="5"/>
      <c r="K43" s="10">
        <v>4500</v>
      </c>
    </row>
    <row r="44" spans="1:14">
      <c r="A44" s="3" t="s">
        <v>267</v>
      </c>
      <c r="B44" s="3" t="s">
        <v>197</v>
      </c>
      <c r="C44" s="3"/>
      <c r="D44" s="3" t="s">
        <v>267</v>
      </c>
      <c r="E44" s="3" t="s">
        <v>197</v>
      </c>
      <c r="I44" s="10" t="s">
        <v>289</v>
      </c>
      <c r="J44" s="5"/>
      <c r="K44" s="10">
        <v>13000</v>
      </c>
    </row>
    <row r="45" spans="1:14">
      <c r="A45" s="3" t="s">
        <v>291</v>
      </c>
      <c r="B45" s="3" t="s">
        <v>294</v>
      </c>
      <c r="C45" s="3"/>
      <c r="D45" s="3" t="s">
        <v>291</v>
      </c>
      <c r="E45" s="3" t="s">
        <v>308</v>
      </c>
    </row>
    <row r="46" spans="1:14">
      <c r="A46" s="3" t="s">
        <v>290</v>
      </c>
      <c r="B46" s="3" t="s">
        <v>295</v>
      </c>
      <c r="C46" s="3"/>
      <c r="D46" s="3" t="s">
        <v>290</v>
      </c>
      <c r="E46" s="3" t="s">
        <v>309</v>
      </c>
      <c r="I46" s="3" t="s">
        <v>67</v>
      </c>
      <c r="J46" s="3"/>
      <c r="K46" s="3"/>
    </row>
    <row r="47" spans="1:14">
      <c r="A47" s="3" t="s">
        <v>157</v>
      </c>
      <c r="B47" s="3" t="s">
        <v>296</v>
      </c>
      <c r="C47" s="3"/>
      <c r="D47" s="3" t="s">
        <v>157</v>
      </c>
      <c r="E47" s="3" t="s">
        <v>310</v>
      </c>
      <c r="I47" s="3" t="s">
        <v>68</v>
      </c>
      <c r="J47" s="3" t="s">
        <v>69</v>
      </c>
      <c r="K47" s="3"/>
    </row>
    <row r="48" spans="1:14">
      <c r="I48" s="3" t="s">
        <v>70</v>
      </c>
      <c r="J48" s="3" t="s">
        <v>411</v>
      </c>
      <c r="K48" s="3"/>
    </row>
    <row r="49" spans="1:15">
      <c r="I49" s="3" t="s">
        <v>72</v>
      </c>
      <c r="J49" s="3" t="s">
        <v>412</v>
      </c>
      <c r="K49" s="3"/>
    </row>
    <row r="50" spans="1:15">
      <c r="I50" s="3" t="s">
        <v>74</v>
      </c>
      <c r="J50" s="3" t="s">
        <v>413</v>
      </c>
      <c r="K50" s="3"/>
    </row>
    <row r="51" spans="1:15">
      <c r="I51" s="3" t="s">
        <v>76</v>
      </c>
      <c r="J51" s="3" t="s">
        <v>414</v>
      </c>
      <c r="K51" s="3"/>
    </row>
    <row r="55" spans="1:15" ht="17.399999999999999">
      <c r="A55" s="58" t="s">
        <v>143</v>
      </c>
      <c r="B55" s="58"/>
      <c r="C55" s="58"/>
      <c r="D55" s="58"/>
      <c r="E55" s="58"/>
      <c r="F55" s="58"/>
      <c r="G55" s="58"/>
      <c r="H55" s="22"/>
      <c r="I55" s="58" t="s">
        <v>144</v>
      </c>
      <c r="J55" s="58"/>
      <c r="K55" s="58"/>
      <c r="L55" s="58"/>
      <c r="M55" s="22"/>
      <c r="N55" s="22"/>
      <c r="O55" s="22"/>
    </row>
    <row r="56" spans="1:15" ht="43.2">
      <c r="A56" s="22" t="s">
        <v>188</v>
      </c>
      <c r="B56" s="22" t="s">
        <v>40</v>
      </c>
      <c r="C56" s="22" t="s">
        <v>41</v>
      </c>
      <c r="D56" s="22" t="s">
        <v>42</v>
      </c>
      <c r="E56" s="22" t="s">
        <v>43</v>
      </c>
      <c r="F56" s="22" t="s">
        <v>6</v>
      </c>
      <c r="G56" s="22" t="s">
        <v>415</v>
      </c>
      <c r="H56" s="22"/>
      <c r="I56" s="22" t="s">
        <v>249</v>
      </c>
      <c r="J56" s="22" t="s">
        <v>252</v>
      </c>
      <c r="K56" s="22" t="s">
        <v>255</v>
      </c>
      <c r="L56" s="2" t="s">
        <v>256</v>
      </c>
    </row>
    <row r="57" spans="1:15">
      <c r="A57" s="22" t="s">
        <v>190</v>
      </c>
      <c r="B57" s="22">
        <v>65</v>
      </c>
      <c r="C57" s="22">
        <v>68</v>
      </c>
      <c r="D57" s="22">
        <v>75</v>
      </c>
      <c r="E57" s="22">
        <v>42</v>
      </c>
      <c r="F57" s="22"/>
      <c r="G57" s="22"/>
      <c r="H57" s="22"/>
      <c r="I57" s="22" t="s">
        <v>250</v>
      </c>
      <c r="J57" s="22" t="s">
        <v>187</v>
      </c>
      <c r="K57" s="22">
        <v>24000</v>
      </c>
      <c r="L57" s="22"/>
    </row>
    <row r="58" spans="1:15">
      <c r="A58" s="22" t="s">
        <v>191</v>
      </c>
      <c r="B58" s="22">
        <v>80</v>
      </c>
      <c r="C58" s="22">
        <v>75</v>
      </c>
      <c r="D58" s="22">
        <v>95</v>
      </c>
      <c r="E58" s="22">
        <v>85</v>
      </c>
      <c r="F58" s="22"/>
      <c r="G58" s="22"/>
      <c r="H58" s="22"/>
      <c r="I58" s="22" t="s">
        <v>166</v>
      </c>
      <c r="J58" s="22" t="s">
        <v>253</v>
      </c>
      <c r="K58" s="22">
        <v>85000</v>
      </c>
      <c r="L58" s="22"/>
    </row>
    <row r="59" spans="1:15">
      <c r="A59" s="22" t="s">
        <v>192</v>
      </c>
      <c r="B59" s="22">
        <v>68</v>
      </c>
      <c r="C59" s="22">
        <v>63</v>
      </c>
      <c r="D59" s="22">
        <v>32</v>
      </c>
      <c r="E59" s="22">
        <v>75</v>
      </c>
      <c r="F59" s="22"/>
      <c r="G59" s="22"/>
      <c r="H59" s="22"/>
      <c r="I59" s="22" t="s">
        <v>251</v>
      </c>
      <c r="J59" s="22" t="s">
        <v>254</v>
      </c>
      <c r="K59" s="22">
        <v>49000</v>
      </c>
      <c r="L59" s="22"/>
    </row>
    <row r="60" spans="1:15">
      <c r="A60" t="s">
        <v>416</v>
      </c>
      <c r="B60">
        <v>55</v>
      </c>
      <c r="C60">
        <v>75</v>
      </c>
      <c r="D60">
        <v>38</v>
      </c>
      <c r="E60">
        <v>52</v>
      </c>
      <c r="F60" s="22"/>
      <c r="I60" s="22"/>
      <c r="J60" s="22"/>
      <c r="K60" s="22"/>
      <c r="L60" s="22"/>
    </row>
    <row r="61" spans="1:15">
      <c r="I61" s="3" t="s">
        <v>257</v>
      </c>
      <c r="J61" s="3"/>
      <c r="K61" s="22"/>
      <c r="L61" s="22"/>
    </row>
    <row r="62" spans="1:15">
      <c r="A62" s="3" t="s">
        <v>193</v>
      </c>
      <c r="B62" s="3" t="s">
        <v>417</v>
      </c>
      <c r="I62" s="3" t="s">
        <v>258</v>
      </c>
      <c r="J62" s="3" t="s">
        <v>259</v>
      </c>
      <c r="K62" s="22"/>
      <c r="L62" s="22"/>
    </row>
    <row r="63" spans="1:15">
      <c r="A63" s="3" t="s">
        <v>194</v>
      </c>
      <c r="B63" s="3" t="s">
        <v>418</v>
      </c>
      <c r="I63" s="3" t="s">
        <v>260</v>
      </c>
      <c r="J63" s="3" t="s">
        <v>261</v>
      </c>
      <c r="K63" s="22"/>
      <c r="L63" s="22"/>
    </row>
    <row r="64" spans="1:15">
      <c r="A64" s="3" t="s">
        <v>195</v>
      </c>
      <c r="B64" s="3" t="s">
        <v>419</v>
      </c>
      <c r="I64" s="3" t="s">
        <v>262</v>
      </c>
      <c r="J64" s="3" t="s">
        <v>263</v>
      </c>
      <c r="K64" s="22"/>
      <c r="L64" s="22"/>
    </row>
    <row r="65" spans="1:13">
      <c r="A65" s="3" t="s">
        <v>196</v>
      </c>
      <c r="B65" s="3" t="s">
        <v>420</v>
      </c>
    </row>
    <row r="68" spans="1:13" ht="18" thickBot="1">
      <c r="A68" s="54" t="s">
        <v>145</v>
      </c>
      <c r="B68" s="54"/>
      <c r="C68" s="54"/>
      <c r="D68" s="54"/>
      <c r="E68" s="54"/>
      <c r="I68" s="54" t="s">
        <v>146</v>
      </c>
      <c r="J68" s="54"/>
      <c r="K68" s="54"/>
      <c r="L68" s="54"/>
      <c r="M68" s="54"/>
    </row>
    <row r="69" spans="1:13" ht="31.8" thickBot="1">
      <c r="A69" s="15" t="s">
        <v>375</v>
      </c>
      <c r="B69" s="16" t="s">
        <v>376</v>
      </c>
      <c r="C69" s="13" t="s">
        <v>316</v>
      </c>
      <c r="D69" s="16" t="s">
        <v>318</v>
      </c>
      <c r="E69" s="13" t="s">
        <v>321</v>
      </c>
      <c r="I69" s="15" t="s">
        <v>375</v>
      </c>
      <c r="J69" s="16" t="s">
        <v>376</v>
      </c>
      <c r="K69" s="13" t="s">
        <v>316</v>
      </c>
      <c r="L69" s="16" t="s">
        <v>318</v>
      </c>
      <c r="M69" s="13" t="s">
        <v>321</v>
      </c>
    </row>
    <row r="70" spans="1:13" ht="31.8" thickBot="1">
      <c r="A70" s="17" t="s">
        <v>377</v>
      </c>
      <c r="B70" s="18" t="s">
        <v>136</v>
      </c>
      <c r="C70" s="12" t="s">
        <v>139</v>
      </c>
      <c r="D70" s="18">
        <v>4500</v>
      </c>
      <c r="E70" s="12" t="s">
        <v>270</v>
      </c>
      <c r="I70" s="17" t="s">
        <v>377</v>
      </c>
      <c r="J70" s="18" t="s">
        <v>136</v>
      </c>
      <c r="K70" s="12" t="s">
        <v>139</v>
      </c>
      <c r="L70" s="18">
        <v>4500</v>
      </c>
      <c r="M70" s="12" t="s">
        <v>270</v>
      </c>
    </row>
    <row r="71" spans="1:13" ht="16.2" thickBot="1">
      <c r="A71" s="14" t="s">
        <v>378</v>
      </c>
      <c r="B71" s="18" t="s">
        <v>137</v>
      </c>
      <c r="C71" s="12" t="s">
        <v>379</v>
      </c>
      <c r="D71" s="18">
        <v>7800</v>
      </c>
      <c r="E71" s="12" t="s">
        <v>270</v>
      </c>
      <c r="I71" s="14" t="s">
        <v>378</v>
      </c>
      <c r="J71" s="18" t="s">
        <v>137</v>
      </c>
      <c r="K71" s="12" t="s">
        <v>379</v>
      </c>
      <c r="L71" s="18">
        <v>7800</v>
      </c>
      <c r="M71" s="12" t="s">
        <v>270</v>
      </c>
    </row>
    <row r="72" spans="1:13" ht="16.2" thickBot="1">
      <c r="A72" s="14" t="s">
        <v>380</v>
      </c>
      <c r="B72" s="18" t="s">
        <v>137</v>
      </c>
      <c r="C72" s="12" t="s">
        <v>381</v>
      </c>
      <c r="D72" s="18">
        <v>6600</v>
      </c>
      <c r="E72" s="12" t="s">
        <v>270</v>
      </c>
      <c r="I72" s="14" t="s">
        <v>380</v>
      </c>
      <c r="J72" s="18" t="s">
        <v>137</v>
      </c>
      <c r="K72" s="12" t="s">
        <v>381</v>
      </c>
      <c r="L72" s="18">
        <v>6600</v>
      </c>
      <c r="M72" s="12" t="s">
        <v>270</v>
      </c>
    </row>
    <row r="73" spans="1:13" ht="16.2" thickBot="1">
      <c r="A73" s="14" t="s">
        <v>382</v>
      </c>
      <c r="B73" s="18" t="s">
        <v>136</v>
      </c>
      <c r="C73" s="12" t="s">
        <v>379</v>
      </c>
      <c r="D73" s="18">
        <v>5600</v>
      </c>
      <c r="E73" s="12" t="s">
        <v>270</v>
      </c>
      <c r="I73" s="14" t="s">
        <v>382</v>
      </c>
      <c r="J73" s="18" t="s">
        <v>136</v>
      </c>
      <c r="K73" s="12" t="s">
        <v>379</v>
      </c>
      <c r="L73" s="18">
        <v>5600</v>
      </c>
      <c r="M73" s="12" t="s">
        <v>270</v>
      </c>
    </row>
    <row r="74" spans="1:13" ht="31.8" thickBot="1">
      <c r="A74" s="19" t="s">
        <v>383</v>
      </c>
      <c r="B74" s="18" t="s">
        <v>136</v>
      </c>
      <c r="C74" s="12" t="s">
        <v>139</v>
      </c>
      <c r="D74" s="18">
        <v>8900</v>
      </c>
      <c r="E74" s="12" t="s">
        <v>270</v>
      </c>
      <c r="I74" s="19" t="s">
        <v>383</v>
      </c>
      <c r="J74" s="18" t="s">
        <v>136</v>
      </c>
      <c r="K74" s="12" t="s">
        <v>139</v>
      </c>
      <c r="L74" s="18">
        <v>8900</v>
      </c>
      <c r="M74" s="12" t="s">
        <v>270</v>
      </c>
    </row>
    <row r="75" spans="1:13" ht="16.2" thickBot="1">
      <c r="A75" s="14" t="s">
        <v>30</v>
      </c>
      <c r="B75" s="18" t="s">
        <v>136</v>
      </c>
      <c r="C75" s="12" t="s">
        <v>139</v>
      </c>
      <c r="D75" s="18">
        <v>3000</v>
      </c>
      <c r="E75" s="12" t="s">
        <v>270</v>
      </c>
      <c r="I75" s="14" t="s">
        <v>30</v>
      </c>
      <c r="J75" s="18" t="s">
        <v>136</v>
      </c>
      <c r="K75" s="12" t="s">
        <v>139</v>
      </c>
      <c r="L75" s="18">
        <v>3000</v>
      </c>
      <c r="M75" s="12" t="s">
        <v>270</v>
      </c>
    </row>
    <row r="76" spans="1:13" ht="31.8" thickBot="1">
      <c r="A76" s="17" t="s">
        <v>384</v>
      </c>
      <c r="B76" s="18" t="s">
        <v>136</v>
      </c>
      <c r="C76" s="12" t="s">
        <v>379</v>
      </c>
      <c r="D76" s="18">
        <v>9500</v>
      </c>
      <c r="E76" s="12" t="s">
        <v>270</v>
      </c>
      <c r="I76" s="17" t="s">
        <v>384</v>
      </c>
      <c r="J76" s="18" t="s">
        <v>136</v>
      </c>
      <c r="K76" s="12" t="s">
        <v>379</v>
      </c>
      <c r="L76" s="18">
        <v>9500</v>
      </c>
      <c r="M76" s="12" t="s">
        <v>270</v>
      </c>
    </row>
    <row r="77" spans="1:13">
      <c r="A77" s="31"/>
      <c r="B77" s="31"/>
      <c r="C77" s="31"/>
      <c r="D77" s="31"/>
      <c r="E77" s="31"/>
      <c r="I77" s="31"/>
      <c r="J77" s="31"/>
      <c r="K77" s="31"/>
      <c r="L77" s="31"/>
      <c r="M77" s="31"/>
    </row>
    <row r="78" spans="1:13" ht="15.6">
      <c r="A78" s="23" t="s">
        <v>421</v>
      </c>
      <c r="B78" s="31"/>
      <c r="C78" s="31"/>
      <c r="D78" s="31"/>
      <c r="E78" s="31"/>
      <c r="I78" s="23" t="s">
        <v>423</v>
      </c>
      <c r="J78" s="31"/>
      <c r="K78" s="31"/>
      <c r="L78" s="31"/>
      <c r="M78" s="31"/>
    </row>
    <row r="79" spans="1:13" ht="15.6">
      <c r="A79" s="23" t="s">
        <v>422</v>
      </c>
      <c r="I79" s="23" t="s">
        <v>424</v>
      </c>
      <c r="J79" s="31"/>
      <c r="K79" s="31"/>
      <c r="L79" s="31"/>
      <c r="M79" s="31"/>
    </row>
    <row r="82" spans="1:16" ht="18" thickBot="1">
      <c r="A82" s="54" t="s">
        <v>147</v>
      </c>
      <c r="B82" s="54"/>
      <c r="C82" s="54"/>
      <c r="D82" s="31"/>
      <c r="E82" s="31"/>
      <c r="I82" s="54" t="s">
        <v>150</v>
      </c>
      <c r="J82" s="54"/>
      <c r="K82" s="54"/>
      <c r="L82" s="54"/>
      <c r="M82" s="54"/>
    </row>
    <row r="83" spans="1:16" ht="31.8" thickBot="1">
      <c r="A83" s="31" t="s">
        <v>230</v>
      </c>
      <c r="B83" s="31" t="s">
        <v>68</v>
      </c>
      <c r="C83" s="31" t="s">
        <v>198</v>
      </c>
      <c r="I83" s="15" t="s">
        <v>375</v>
      </c>
      <c r="J83" s="16" t="s">
        <v>376</v>
      </c>
      <c r="K83" s="13" t="s">
        <v>316</v>
      </c>
      <c r="L83" s="16" t="s">
        <v>318</v>
      </c>
      <c r="M83" s="13" t="s">
        <v>321</v>
      </c>
    </row>
    <row r="84" spans="1:16" ht="31.8" thickBot="1">
      <c r="A84" s="31" t="s">
        <v>231</v>
      </c>
      <c r="B84" s="31">
        <v>345000</v>
      </c>
      <c r="C84" s="31"/>
      <c r="I84" s="17" t="s">
        <v>377</v>
      </c>
      <c r="J84" s="18" t="s">
        <v>136</v>
      </c>
      <c r="K84" s="12" t="s">
        <v>139</v>
      </c>
      <c r="L84" s="18">
        <v>4500</v>
      </c>
      <c r="M84" s="12" t="s">
        <v>270</v>
      </c>
    </row>
    <row r="85" spans="1:16" ht="16.2" thickBot="1">
      <c r="A85" s="31" t="s">
        <v>232</v>
      </c>
      <c r="B85" s="31">
        <v>652000</v>
      </c>
      <c r="C85" s="31"/>
      <c r="I85" s="14" t="s">
        <v>378</v>
      </c>
      <c r="J85" s="18" t="s">
        <v>137</v>
      </c>
      <c r="K85" s="12" t="s">
        <v>379</v>
      </c>
      <c r="L85" s="18">
        <v>7800</v>
      </c>
      <c r="M85" s="12" t="s">
        <v>270</v>
      </c>
    </row>
    <row r="86" spans="1:16" ht="16.2" thickBot="1">
      <c r="A86" s="31" t="s">
        <v>233</v>
      </c>
      <c r="B86" s="31">
        <v>3620000</v>
      </c>
      <c r="C86" s="31"/>
      <c r="I86" s="14" t="s">
        <v>380</v>
      </c>
      <c r="J86" s="18" t="s">
        <v>137</v>
      </c>
      <c r="K86" s="12" t="s">
        <v>381</v>
      </c>
      <c r="L86" s="18">
        <v>6600</v>
      </c>
      <c r="M86" s="12" t="s">
        <v>270</v>
      </c>
    </row>
    <row r="87" spans="1:16" ht="16.2" thickBot="1">
      <c r="A87" s="31" t="s">
        <v>234</v>
      </c>
      <c r="B87" s="31">
        <v>425000</v>
      </c>
      <c r="C87" s="31"/>
      <c r="I87" s="14" t="s">
        <v>382</v>
      </c>
      <c r="J87" s="18" t="s">
        <v>136</v>
      </c>
      <c r="K87" s="12" t="s">
        <v>379</v>
      </c>
      <c r="L87" s="18">
        <v>5600</v>
      </c>
      <c r="M87" s="12" t="s">
        <v>270</v>
      </c>
    </row>
    <row r="88" spans="1:16" ht="31.8" thickBot="1">
      <c r="I88" s="19" t="s">
        <v>383</v>
      </c>
      <c r="J88" s="18" t="s">
        <v>136</v>
      </c>
      <c r="K88" s="12" t="s">
        <v>139</v>
      </c>
      <c r="L88" s="18">
        <v>8900</v>
      </c>
      <c r="M88" s="12" t="s">
        <v>270</v>
      </c>
    </row>
    <row r="89" spans="1:16" ht="16.2" thickBot="1">
      <c r="A89" s="3" t="s">
        <v>244</v>
      </c>
      <c r="B89" s="3"/>
      <c r="I89" s="14" t="s">
        <v>30</v>
      </c>
      <c r="J89" s="18" t="s">
        <v>136</v>
      </c>
      <c r="K89" s="12" t="s">
        <v>139</v>
      </c>
      <c r="L89" s="18">
        <v>3000</v>
      </c>
      <c r="M89" s="12" t="s">
        <v>270</v>
      </c>
    </row>
    <row r="90" spans="1:16" ht="31.8" thickBot="1">
      <c r="A90" s="3" t="s">
        <v>245</v>
      </c>
      <c r="B90" s="32">
        <v>0</v>
      </c>
      <c r="I90" s="17" t="s">
        <v>384</v>
      </c>
      <c r="J90" s="18" t="s">
        <v>136</v>
      </c>
      <c r="K90" s="12" t="s">
        <v>379</v>
      </c>
      <c r="L90" s="18">
        <v>9500</v>
      </c>
      <c r="M90" s="12" t="s">
        <v>270</v>
      </c>
    </row>
    <row r="91" spans="1:16">
      <c r="A91" s="3" t="s">
        <v>246</v>
      </c>
      <c r="B91" s="32">
        <v>0.1</v>
      </c>
    </row>
    <row r="92" spans="1:16" ht="15.6">
      <c r="A92" s="3" t="s">
        <v>247</v>
      </c>
      <c r="B92" s="32">
        <v>0.2</v>
      </c>
      <c r="I92" s="23" t="s">
        <v>385</v>
      </c>
    </row>
    <row r="93" spans="1:16">
      <c r="A93" s="3" t="s">
        <v>248</v>
      </c>
      <c r="B93" s="32">
        <v>0.3</v>
      </c>
    </row>
    <row r="94" spans="1:16">
      <c r="A94" s="3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ht="17.399999999999999">
      <c r="A95" s="57" t="s">
        <v>151</v>
      </c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31"/>
    </row>
    <row r="96" spans="1:16">
      <c r="A96" s="55" t="s">
        <v>39</v>
      </c>
      <c r="B96" s="55"/>
      <c r="C96" s="55"/>
      <c r="D96" s="55"/>
      <c r="E96" s="55"/>
      <c r="F96" s="55"/>
      <c r="G96" s="55"/>
      <c r="H96" s="31"/>
      <c r="I96" s="56" t="s">
        <v>189</v>
      </c>
      <c r="J96" s="56"/>
      <c r="K96" s="56"/>
      <c r="L96" s="56"/>
      <c r="M96" s="56"/>
      <c r="N96" s="56"/>
      <c r="O96" s="56"/>
      <c r="P96" s="31"/>
    </row>
    <row r="97" spans="1:16">
      <c r="A97" s="10"/>
      <c r="B97" s="10" t="s">
        <v>48</v>
      </c>
      <c r="C97" s="10" t="s">
        <v>49</v>
      </c>
      <c r="D97" s="10" t="s">
        <v>50</v>
      </c>
      <c r="E97" s="10" t="s">
        <v>51</v>
      </c>
      <c r="F97" s="10" t="s">
        <v>52</v>
      </c>
      <c r="G97" s="10" t="s">
        <v>53</v>
      </c>
      <c r="H97" s="31"/>
      <c r="I97" s="10"/>
      <c r="J97" s="10" t="s">
        <v>48</v>
      </c>
      <c r="K97" s="10" t="s">
        <v>49</v>
      </c>
      <c r="L97" s="10" t="s">
        <v>50</v>
      </c>
      <c r="M97" s="10" t="s">
        <v>51</v>
      </c>
      <c r="N97" s="10" t="s">
        <v>52</v>
      </c>
      <c r="O97" s="10" t="s">
        <v>53</v>
      </c>
      <c r="P97" s="31"/>
    </row>
    <row r="98" spans="1:16">
      <c r="A98" s="10" t="s">
        <v>40</v>
      </c>
      <c r="B98" s="10">
        <v>85</v>
      </c>
      <c r="C98" s="10">
        <v>89</v>
      </c>
      <c r="D98" s="10">
        <v>43</v>
      </c>
      <c r="E98" s="10">
        <v>55</v>
      </c>
      <c r="F98" s="10">
        <v>76</v>
      </c>
      <c r="G98" s="10">
        <v>51</v>
      </c>
      <c r="H98" s="31"/>
      <c r="I98" s="10" t="s">
        <v>40</v>
      </c>
      <c r="J98" s="10"/>
      <c r="K98" s="10"/>
      <c r="L98" s="10"/>
      <c r="M98" s="10"/>
      <c r="N98" s="10"/>
      <c r="O98" s="10"/>
      <c r="P98" s="31"/>
    </row>
    <row r="99" spans="1:16">
      <c r="A99" s="10" t="s">
        <v>41</v>
      </c>
      <c r="B99" s="10">
        <v>55</v>
      </c>
      <c r="C99" s="10">
        <v>32</v>
      </c>
      <c r="D99" s="10">
        <v>90</v>
      </c>
      <c r="E99" s="10">
        <v>61</v>
      </c>
      <c r="F99" s="10">
        <v>87</v>
      </c>
      <c r="G99" s="10">
        <v>86</v>
      </c>
      <c r="H99" s="31"/>
      <c r="I99" s="10" t="s">
        <v>41</v>
      </c>
      <c r="J99" s="10"/>
      <c r="K99" s="10"/>
      <c r="L99" s="10"/>
      <c r="M99" s="10"/>
      <c r="N99" s="10"/>
      <c r="O99" s="10"/>
      <c r="P99" s="31"/>
    </row>
    <row r="100" spans="1:16">
      <c r="A100" s="10" t="s">
        <v>42</v>
      </c>
      <c r="B100" s="10">
        <v>65</v>
      </c>
      <c r="C100" s="10">
        <v>82</v>
      </c>
      <c r="D100" s="10">
        <v>39</v>
      </c>
      <c r="E100" s="10">
        <v>58</v>
      </c>
      <c r="F100" s="10">
        <v>65</v>
      </c>
      <c r="G100" s="10">
        <v>72</v>
      </c>
      <c r="H100" s="31"/>
      <c r="I100" s="10" t="s">
        <v>42</v>
      </c>
      <c r="J100" s="10"/>
      <c r="K100" s="10"/>
      <c r="L100" s="10"/>
      <c r="M100" s="10"/>
      <c r="N100" s="10"/>
      <c r="O100" s="10"/>
      <c r="P100" s="31"/>
    </row>
    <row r="101" spans="1:16">
      <c r="A101" s="10" t="s">
        <v>43</v>
      </c>
      <c r="B101" s="10">
        <v>48</v>
      </c>
      <c r="C101" s="10">
        <v>91</v>
      </c>
      <c r="D101" s="10">
        <v>56</v>
      </c>
      <c r="E101" s="10">
        <v>72</v>
      </c>
      <c r="F101" s="10">
        <v>70</v>
      </c>
      <c r="G101" s="10">
        <v>68</v>
      </c>
      <c r="H101" s="31"/>
      <c r="I101" s="10" t="s">
        <v>43</v>
      </c>
      <c r="J101" s="10"/>
      <c r="K101" s="10"/>
      <c r="L101" s="10"/>
      <c r="M101" s="10"/>
      <c r="N101" s="10"/>
      <c r="O101" s="10"/>
      <c r="P101" s="31"/>
    </row>
    <row r="102" spans="1:16">
      <c r="A102" s="10" t="s">
        <v>44</v>
      </c>
      <c r="B102" s="10">
        <v>92</v>
      </c>
      <c r="C102" s="10">
        <v>84</v>
      </c>
      <c r="D102" s="10">
        <v>54</v>
      </c>
      <c r="E102" s="10">
        <v>64</v>
      </c>
      <c r="F102" s="10">
        <v>64</v>
      </c>
      <c r="G102" s="10">
        <v>80</v>
      </c>
      <c r="H102" s="31"/>
      <c r="I102" s="10" t="s">
        <v>44</v>
      </c>
      <c r="J102" s="10"/>
      <c r="K102" s="10"/>
      <c r="L102" s="10"/>
      <c r="M102" s="10"/>
      <c r="N102" s="10"/>
      <c r="O102" s="10"/>
      <c r="P102" s="31"/>
    </row>
    <row r="103" spans="1:16">
      <c r="A103" s="10" t="s">
        <v>45</v>
      </c>
      <c r="B103" s="10">
        <v>69</v>
      </c>
      <c r="C103" s="10">
        <v>63</v>
      </c>
      <c r="D103" s="10">
        <v>49</v>
      </c>
      <c r="E103" s="10">
        <v>12</v>
      </c>
      <c r="F103" s="10">
        <v>89</v>
      </c>
      <c r="G103" s="10">
        <v>62</v>
      </c>
      <c r="H103" s="31"/>
      <c r="I103" s="10" t="s">
        <v>45</v>
      </c>
      <c r="J103" s="10"/>
      <c r="K103" s="10"/>
      <c r="L103" s="10"/>
      <c r="M103" s="10"/>
      <c r="N103" s="10"/>
      <c r="O103" s="10"/>
      <c r="P103" s="31"/>
    </row>
    <row r="104" spans="1:16">
      <c r="A104" s="10" t="s">
        <v>46</v>
      </c>
      <c r="B104" s="10">
        <v>63</v>
      </c>
      <c r="C104" s="10">
        <v>95</v>
      </c>
      <c r="D104" s="10">
        <v>65</v>
      </c>
      <c r="E104" s="10">
        <v>59</v>
      </c>
      <c r="F104" s="10">
        <v>92</v>
      </c>
      <c r="G104" s="10">
        <v>58</v>
      </c>
      <c r="H104" s="31"/>
      <c r="I104" s="10" t="s">
        <v>46</v>
      </c>
      <c r="J104" s="10"/>
      <c r="K104" s="10"/>
      <c r="L104" s="10"/>
      <c r="M104" s="10"/>
      <c r="N104" s="10"/>
      <c r="O104" s="10"/>
      <c r="P104" s="31"/>
    </row>
    <row r="105" spans="1:16">
      <c r="A105" s="10" t="s">
        <v>6</v>
      </c>
      <c r="B105" s="10"/>
      <c r="C105" s="10"/>
      <c r="D105" s="10"/>
      <c r="E105" s="10"/>
      <c r="F105" s="10"/>
      <c r="G105" s="10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10" t="s">
        <v>47</v>
      </c>
      <c r="B106" s="10"/>
      <c r="C106" s="10"/>
      <c r="D106" s="10"/>
      <c r="E106" s="10"/>
      <c r="F106" s="10"/>
      <c r="G106" s="10"/>
      <c r="H106" s="31"/>
      <c r="I106" s="33" t="s">
        <v>57</v>
      </c>
      <c r="J106" s="31"/>
      <c r="K106" s="31"/>
      <c r="L106" s="31"/>
      <c r="M106" s="31"/>
      <c r="N106" s="31"/>
      <c r="O106" s="31"/>
      <c r="P106" s="31"/>
    </row>
    <row r="107" spans="1:16">
      <c r="A107" s="3"/>
      <c r="B107" s="32"/>
      <c r="C107" s="31"/>
      <c r="D107" s="31"/>
      <c r="E107" s="31"/>
      <c r="F107" s="31"/>
      <c r="G107" s="31"/>
      <c r="H107" s="31"/>
      <c r="I107" s="34" t="s">
        <v>61</v>
      </c>
      <c r="J107" s="31"/>
      <c r="K107" s="31"/>
      <c r="L107" s="31"/>
      <c r="M107" s="31"/>
      <c r="N107" s="31"/>
      <c r="O107" s="31"/>
      <c r="P107" s="31"/>
    </row>
    <row r="108" spans="1:16">
      <c r="A108" s="3"/>
      <c r="B108" s="32"/>
      <c r="C108" s="31"/>
      <c r="D108" s="31"/>
      <c r="E108" s="31"/>
      <c r="F108" s="31"/>
      <c r="G108" s="31"/>
      <c r="H108" s="31"/>
      <c r="I108" s="34" t="s">
        <v>58</v>
      </c>
      <c r="J108" s="31"/>
      <c r="K108" s="31"/>
      <c r="L108" s="31"/>
      <c r="M108" s="31"/>
      <c r="N108" s="31"/>
      <c r="O108" s="31"/>
      <c r="P108" s="31"/>
    </row>
    <row r="109" spans="1:16">
      <c r="A109" s="3"/>
      <c r="B109" s="32"/>
      <c r="C109" s="31"/>
      <c r="D109" s="31"/>
      <c r="E109" s="31"/>
      <c r="F109" s="31"/>
      <c r="G109" s="31"/>
      <c r="H109" s="31"/>
      <c r="I109" s="35" t="s">
        <v>59</v>
      </c>
      <c r="J109" s="31"/>
      <c r="K109" s="31"/>
      <c r="L109" s="31"/>
      <c r="M109" s="31"/>
      <c r="N109" s="31"/>
      <c r="O109" s="31"/>
      <c r="P109" s="31"/>
    </row>
    <row r="110" spans="1:16">
      <c r="A110" s="3"/>
      <c r="B110" s="32"/>
      <c r="C110" s="31"/>
      <c r="D110" s="31"/>
      <c r="E110" s="31"/>
      <c r="F110" s="31"/>
      <c r="G110" s="31"/>
      <c r="H110" s="31"/>
      <c r="I110" s="35" t="s">
        <v>60</v>
      </c>
      <c r="J110" s="31"/>
      <c r="K110" s="31"/>
      <c r="L110" s="31"/>
      <c r="M110" s="31"/>
      <c r="N110" s="31"/>
      <c r="O110" s="31"/>
      <c r="P110" s="31"/>
    </row>
  </sheetData>
  <mergeCells count="15">
    <mergeCell ref="A55:G55"/>
    <mergeCell ref="I55:L55"/>
    <mergeCell ref="A1:E1"/>
    <mergeCell ref="I1:L1"/>
    <mergeCell ref="A17:D17"/>
    <mergeCell ref="I17:L17"/>
    <mergeCell ref="A33:E33"/>
    <mergeCell ref="I33:K33"/>
    <mergeCell ref="A68:E68"/>
    <mergeCell ref="I68:M68"/>
    <mergeCell ref="A82:C82"/>
    <mergeCell ref="I82:M82"/>
    <mergeCell ref="A96:G96"/>
    <mergeCell ref="I96:O96"/>
    <mergeCell ref="A95:O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"/>
  <sheetViews>
    <sheetView topLeftCell="A91" workbookViewId="0">
      <selection activeCell="F11" sqref="F11"/>
    </sheetView>
  </sheetViews>
  <sheetFormatPr defaultRowHeight="14.4"/>
  <cols>
    <col min="1" max="1" width="17.77734375" customWidth="1"/>
    <col min="2" max="2" width="14" customWidth="1"/>
    <col min="3" max="3" width="20.77734375" customWidth="1"/>
    <col min="4" max="4" width="9.77734375" customWidth="1"/>
    <col min="9" max="9" width="19.77734375" customWidth="1"/>
    <col min="10" max="10" width="11.77734375" customWidth="1"/>
    <col min="12" max="12" width="13" customWidth="1"/>
    <col min="14" max="14" width="11.77734375" customWidth="1"/>
  </cols>
  <sheetData>
    <row r="1" spans="1:12" s="31" customFormat="1" ht="17.399999999999999">
      <c r="A1" s="57" t="s">
        <v>7</v>
      </c>
      <c r="B1" s="57"/>
      <c r="C1" s="57"/>
      <c r="D1" s="57"/>
      <c r="E1" s="57"/>
      <c r="I1" s="58" t="s">
        <v>8</v>
      </c>
      <c r="J1" s="58"/>
      <c r="K1" s="58"/>
      <c r="L1" s="58"/>
    </row>
    <row r="2" spans="1:12" s="31" customFormat="1" ht="28.8">
      <c r="A2" s="3" t="s">
        <v>3</v>
      </c>
      <c r="B2" s="31" t="s">
        <v>267</v>
      </c>
      <c r="C2" s="3" t="s">
        <v>68</v>
      </c>
      <c r="D2" s="3" t="s">
        <v>197</v>
      </c>
      <c r="E2" s="3" t="s">
        <v>197</v>
      </c>
      <c r="I2" s="8" t="s">
        <v>91</v>
      </c>
      <c r="J2" s="8" t="s">
        <v>82</v>
      </c>
      <c r="K2" s="9" t="s">
        <v>92</v>
      </c>
      <c r="L2" s="9" t="s">
        <v>93</v>
      </c>
    </row>
    <row r="3" spans="1:12" s="31" customFormat="1">
      <c r="A3" s="31" t="s">
        <v>269</v>
      </c>
      <c r="B3" s="31" t="s">
        <v>291</v>
      </c>
      <c r="C3" s="31">
        <v>4500</v>
      </c>
      <c r="I3" s="31" t="s">
        <v>94</v>
      </c>
      <c r="J3" s="31">
        <v>10000</v>
      </c>
      <c r="K3" s="31" t="s">
        <v>98</v>
      </c>
    </row>
    <row r="4" spans="1:12" s="31" customFormat="1">
      <c r="A4" s="31" t="s">
        <v>149</v>
      </c>
      <c r="B4" s="31" t="s">
        <v>290</v>
      </c>
      <c r="C4" s="31">
        <v>6500</v>
      </c>
      <c r="I4" s="31" t="s">
        <v>95</v>
      </c>
      <c r="J4" s="31">
        <v>10000</v>
      </c>
      <c r="K4" s="31" t="s">
        <v>99</v>
      </c>
      <c r="L4" s="53"/>
    </row>
    <row r="5" spans="1:12" s="31" customFormat="1">
      <c r="A5" s="31" t="s">
        <v>216</v>
      </c>
      <c r="B5" s="31" t="s">
        <v>290</v>
      </c>
      <c r="C5" s="31">
        <v>1600</v>
      </c>
      <c r="I5" s="31" t="s">
        <v>96</v>
      </c>
      <c r="J5" s="31">
        <v>20000</v>
      </c>
      <c r="K5" s="31" t="s">
        <v>100</v>
      </c>
      <c r="L5" s="53"/>
    </row>
    <row r="6" spans="1:12">
      <c r="A6" s="31" t="s">
        <v>286</v>
      </c>
      <c r="B6" s="31" t="s">
        <v>291</v>
      </c>
      <c r="C6" s="31">
        <v>7300</v>
      </c>
      <c r="D6" s="31"/>
      <c r="E6" s="31"/>
      <c r="I6" s="31" t="s">
        <v>97</v>
      </c>
      <c r="J6" s="31">
        <v>50000</v>
      </c>
      <c r="K6" s="31" t="s">
        <v>101</v>
      </c>
      <c r="L6" s="53"/>
    </row>
    <row r="7" spans="1:12">
      <c r="A7" s="31" t="s">
        <v>287</v>
      </c>
      <c r="B7" s="31" t="s">
        <v>291</v>
      </c>
      <c r="C7" s="31">
        <v>2400</v>
      </c>
      <c r="D7" s="31"/>
      <c r="E7" s="31"/>
      <c r="I7" s="31"/>
      <c r="J7" s="31"/>
      <c r="K7" s="31"/>
      <c r="L7" s="31"/>
    </row>
    <row r="8" spans="1:12">
      <c r="A8" s="31" t="s">
        <v>288</v>
      </c>
      <c r="B8" s="31" t="s">
        <v>290</v>
      </c>
      <c r="C8" s="31">
        <v>4300</v>
      </c>
      <c r="D8" s="31"/>
      <c r="E8" s="31"/>
      <c r="I8" s="3" t="s">
        <v>102</v>
      </c>
      <c r="J8" s="31"/>
      <c r="K8" s="31"/>
      <c r="L8" s="31"/>
    </row>
    <row r="9" spans="1:12">
      <c r="A9" s="31" t="s">
        <v>289</v>
      </c>
      <c r="B9" s="31" t="s">
        <v>291</v>
      </c>
      <c r="C9" s="31">
        <v>6200</v>
      </c>
      <c r="D9" s="31"/>
      <c r="E9" s="31"/>
      <c r="I9" s="31"/>
      <c r="J9" s="31"/>
      <c r="K9" s="31"/>
      <c r="L9" s="31"/>
    </row>
    <row r="10" spans="1:12" ht="17.399999999999999">
      <c r="A10" s="31"/>
      <c r="B10" s="31"/>
      <c r="C10" s="31"/>
      <c r="D10" s="31"/>
      <c r="E10" s="31"/>
      <c r="I10" s="58" t="s">
        <v>9</v>
      </c>
      <c r="J10" s="58"/>
      <c r="K10" s="58"/>
      <c r="L10" s="58"/>
    </row>
    <row r="11" spans="1:12" ht="28.8">
      <c r="A11" s="3" t="s">
        <v>297</v>
      </c>
      <c r="B11" s="31"/>
      <c r="C11" s="31"/>
      <c r="D11" s="31"/>
      <c r="E11" s="31"/>
      <c r="I11" s="8" t="s">
        <v>4</v>
      </c>
      <c r="J11" s="9" t="s">
        <v>83</v>
      </c>
      <c r="K11" s="9" t="s">
        <v>84</v>
      </c>
      <c r="L11" s="8" t="s">
        <v>85</v>
      </c>
    </row>
    <row r="12" spans="1:12">
      <c r="A12" s="3" t="s">
        <v>298</v>
      </c>
      <c r="B12" s="31"/>
      <c r="C12" s="31"/>
      <c r="D12" s="31"/>
      <c r="E12" s="31"/>
      <c r="I12" s="31" t="s">
        <v>86</v>
      </c>
      <c r="J12" s="31" t="s">
        <v>2</v>
      </c>
      <c r="K12" s="31">
        <v>2000</v>
      </c>
      <c r="L12" s="31"/>
    </row>
    <row r="13" spans="1:12">
      <c r="A13" s="3" t="s">
        <v>299</v>
      </c>
      <c r="B13" s="31"/>
      <c r="C13" s="31"/>
      <c r="D13" s="31"/>
      <c r="I13" s="31" t="s">
        <v>87</v>
      </c>
      <c r="J13" s="31" t="s">
        <v>90</v>
      </c>
      <c r="K13" s="31">
        <v>2000</v>
      </c>
      <c r="L13" s="53"/>
    </row>
    <row r="14" spans="1:12">
      <c r="A14" s="3"/>
      <c r="B14" s="31"/>
      <c r="C14" s="31"/>
      <c r="D14" s="31"/>
      <c r="I14" s="31" t="s">
        <v>88</v>
      </c>
      <c r="J14" s="31" t="s">
        <v>2</v>
      </c>
      <c r="K14" s="31">
        <v>500</v>
      </c>
      <c r="L14" s="53"/>
    </row>
    <row r="15" spans="1:12">
      <c r="A15" s="3" t="s">
        <v>311</v>
      </c>
      <c r="B15" s="31"/>
      <c r="C15" s="31"/>
      <c r="D15" s="31"/>
      <c r="I15" s="31" t="s">
        <v>89</v>
      </c>
      <c r="J15" s="31" t="s">
        <v>2</v>
      </c>
      <c r="K15" s="31">
        <v>3000</v>
      </c>
      <c r="L15" s="53"/>
    </row>
    <row r="16" spans="1:12">
      <c r="A16" s="3" t="s">
        <v>312</v>
      </c>
      <c r="B16" s="31"/>
      <c r="C16" s="31"/>
      <c r="D16" s="31"/>
      <c r="I16" s="31"/>
      <c r="J16" s="31"/>
      <c r="K16" s="31"/>
      <c r="L16" s="53" t="str">
        <f t="shared" ref="L16" si="0">IF(AND(J16="yes",K16&gt;1000),"10%","")</f>
        <v/>
      </c>
    </row>
    <row r="17" spans="1:13">
      <c r="A17" s="3" t="s">
        <v>313</v>
      </c>
      <c r="B17" s="31"/>
      <c r="C17" s="31"/>
      <c r="D17" s="31"/>
      <c r="I17" s="3" t="s">
        <v>425</v>
      </c>
      <c r="J17" s="31"/>
      <c r="K17" s="31"/>
      <c r="L17" s="31"/>
    </row>
    <row r="18" spans="1:13">
      <c r="I18" s="3" t="s">
        <v>426</v>
      </c>
    </row>
    <row r="20" spans="1:13" ht="18" thickBot="1">
      <c r="A20" s="54" t="s">
        <v>10</v>
      </c>
      <c r="B20" s="54"/>
      <c r="C20" s="54"/>
      <c r="D20" s="54"/>
      <c r="E20" s="54"/>
      <c r="I20" s="54" t="s">
        <v>63</v>
      </c>
      <c r="J20" s="54"/>
      <c r="K20" s="54"/>
      <c r="L20" s="54"/>
      <c r="M20" s="54"/>
    </row>
    <row r="21" spans="1:13" ht="31.8" thickBot="1">
      <c r="A21" s="15" t="s">
        <v>375</v>
      </c>
      <c r="B21" s="16" t="s">
        <v>376</v>
      </c>
      <c r="C21" s="13" t="s">
        <v>316</v>
      </c>
      <c r="D21" s="16" t="s">
        <v>318</v>
      </c>
      <c r="E21" s="13" t="s">
        <v>321</v>
      </c>
      <c r="I21" s="15" t="s">
        <v>375</v>
      </c>
      <c r="J21" s="16" t="s">
        <v>376</v>
      </c>
      <c r="K21" s="13" t="s">
        <v>316</v>
      </c>
      <c r="L21" s="16" t="s">
        <v>318</v>
      </c>
      <c r="M21" s="13" t="s">
        <v>321</v>
      </c>
    </row>
    <row r="22" spans="1:13" ht="16.2" thickBot="1">
      <c r="A22" s="17" t="s">
        <v>377</v>
      </c>
      <c r="B22" s="18" t="s">
        <v>136</v>
      </c>
      <c r="C22" s="12" t="s">
        <v>139</v>
      </c>
      <c r="D22" s="18">
        <v>4500</v>
      </c>
      <c r="E22" s="12" t="s">
        <v>270</v>
      </c>
      <c r="I22" s="17" t="s">
        <v>377</v>
      </c>
      <c r="J22" s="18" t="s">
        <v>136</v>
      </c>
      <c r="K22" s="12" t="s">
        <v>139</v>
      </c>
      <c r="L22" s="18">
        <v>4500</v>
      </c>
      <c r="M22" s="12" t="s">
        <v>270</v>
      </c>
    </row>
    <row r="23" spans="1:13" ht="16.2" thickBot="1">
      <c r="A23" s="14" t="s">
        <v>378</v>
      </c>
      <c r="B23" s="18" t="s">
        <v>137</v>
      </c>
      <c r="C23" s="12" t="s">
        <v>379</v>
      </c>
      <c r="D23" s="18">
        <v>7800</v>
      </c>
      <c r="E23" s="12" t="s">
        <v>270</v>
      </c>
      <c r="I23" s="14" t="s">
        <v>378</v>
      </c>
      <c r="J23" s="18" t="s">
        <v>137</v>
      </c>
      <c r="K23" s="12" t="s">
        <v>379</v>
      </c>
      <c r="L23" s="18">
        <v>7800</v>
      </c>
      <c r="M23" s="12" t="s">
        <v>270</v>
      </c>
    </row>
    <row r="24" spans="1:13" ht="16.2" thickBot="1">
      <c r="A24" s="14" t="s">
        <v>380</v>
      </c>
      <c r="B24" s="18" t="s">
        <v>137</v>
      </c>
      <c r="C24" s="12" t="s">
        <v>381</v>
      </c>
      <c r="D24" s="18">
        <v>6600</v>
      </c>
      <c r="E24" s="12" t="s">
        <v>270</v>
      </c>
      <c r="I24" s="14" t="s">
        <v>380</v>
      </c>
      <c r="J24" s="18" t="s">
        <v>137</v>
      </c>
      <c r="K24" s="12" t="s">
        <v>381</v>
      </c>
      <c r="L24" s="18">
        <v>6600</v>
      </c>
      <c r="M24" s="12" t="s">
        <v>270</v>
      </c>
    </row>
    <row r="25" spans="1:13" ht="16.2" thickBot="1">
      <c r="A25" s="14" t="s">
        <v>382</v>
      </c>
      <c r="B25" s="18" t="s">
        <v>136</v>
      </c>
      <c r="C25" s="12" t="s">
        <v>379</v>
      </c>
      <c r="D25" s="18">
        <v>5600</v>
      </c>
      <c r="E25" s="12" t="s">
        <v>270</v>
      </c>
      <c r="I25" s="14" t="s">
        <v>382</v>
      </c>
      <c r="J25" s="18" t="s">
        <v>136</v>
      </c>
      <c r="K25" s="12" t="s">
        <v>379</v>
      </c>
      <c r="L25" s="18">
        <v>5600</v>
      </c>
      <c r="M25" s="12" t="s">
        <v>270</v>
      </c>
    </row>
    <row r="26" spans="1:13" ht="16.2" thickBot="1">
      <c r="A26" s="19" t="s">
        <v>383</v>
      </c>
      <c r="B26" s="18" t="s">
        <v>136</v>
      </c>
      <c r="C26" s="12" t="s">
        <v>139</v>
      </c>
      <c r="D26" s="18">
        <v>8900</v>
      </c>
      <c r="E26" s="12" t="s">
        <v>270</v>
      </c>
      <c r="I26" s="19" t="s">
        <v>383</v>
      </c>
      <c r="J26" s="18" t="s">
        <v>136</v>
      </c>
      <c r="K26" s="12" t="s">
        <v>139</v>
      </c>
      <c r="L26" s="18">
        <v>8900</v>
      </c>
      <c r="M26" s="12" t="s">
        <v>270</v>
      </c>
    </row>
    <row r="27" spans="1:13" ht="16.2" thickBot="1">
      <c r="A27" s="14" t="s">
        <v>30</v>
      </c>
      <c r="B27" s="18" t="s">
        <v>136</v>
      </c>
      <c r="C27" s="12" t="s">
        <v>139</v>
      </c>
      <c r="D27" s="18">
        <v>3000</v>
      </c>
      <c r="E27" s="12" t="s">
        <v>270</v>
      </c>
      <c r="I27" s="14" t="s">
        <v>30</v>
      </c>
      <c r="J27" s="18" t="s">
        <v>136</v>
      </c>
      <c r="K27" s="12" t="s">
        <v>139</v>
      </c>
      <c r="L27" s="18">
        <v>3000</v>
      </c>
      <c r="M27" s="12" t="s">
        <v>270</v>
      </c>
    </row>
    <row r="28" spans="1:13" ht="16.2" thickBot="1">
      <c r="A28" s="17" t="s">
        <v>384</v>
      </c>
      <c r="B28" s="18" t="s">
        <v>136</v>
      </c>
      <c r="C28" s="12" t="s">
        <v>379</v>
      </c>
      <c r="D28" s="18">
        <v>9500</v>
      </c>
      <c r="E28" s="12" t="s">
        <v>270</v>
      </c>
      <c r="I28" s="17" t="s">
        <v>384</v>
      </c>
      <c r="J28" s="18" t="s">
        <v>136</v>
      </c>
      <c r="K28" s="12" t="s">
        <v>379</v>
      </c>
      <c r="L28" s="18">
        <v>9500</v>
      </c>
      <c r="M28" s="12" t="s">
        <v>270</v>
      </c>
    </row>
    <row r="30" spans="1:13" ht="15.6">
      <c r="A30" s="23" t="s">
        <v>427</v>
      </c>
      <c r="I30" s="23" t="s">
        <v>386</v>
      </c>
    </row>
    <row r="31" spans="1:13">
      <c r="A31" s="3" t="s">
        <v>428</v>
      </c>
    </row>
    <row r="33" spans="1:18" ht="17.399999999999999">
      <c r="A33" s="58" t="s">
        <v>81</v>
      </c>
      <c r="B33" s="58"/>
      <c r="C33" s="58"/>
      <c r="D33" s="58"/>
      <c r="E33" s="58"/>
      <c r="F33" s="58"/>
      <c r="G33" s="58"/>
      <c r="I33" s="58" t="s">
        <v>143</v>
      </c>
      <c r="J33" s="58"/>
      <c r="K33" s="58"/>
      <c r="L33" s="58"/>
      <c r="M33" s="58"/>
      <c r="N33" s="58"/>
      <c r="O33" s="58"/>
      <c r="P33" s="58"/>
      <c r="Q33" s="58"/>
      <c r="R33" s="58"/>
    </row>
    <row r="34" spans="1:18">
      <c r="A34" s="31" t="s">
        <v>199</v>
      </c>
      <c r="B34" s="31" t="s">
        <v>0</v>
      </c>
      <c r="C34" s="31" t="s">
        <v>200</v>
      </c>
      <c r="D34" s="31" t="s">
        <v>201</v>
      </c>
      <c r="E34" s="31" t="s">
        <v>202</v>
      </c>
      <c r="F34" s="31" t="s">
        <v>203</v>
      </c>
      <c r="G34" s="31"/>
      <c r="I34" s="31" t="s">
        <v>230</v>
      </c>
      <c r="J34" s="31" t="s">
        <v>229</v>
      </c>
      <c r="K34" s="31" t="s">
        <v>68</v>
      </c>
      <c r="L34" s="31" t="s">
        <v>197</v>
      </c>
      <c r="M34" s="31" t="s">
        <v>116</v>
      </c>
      <c r="N34" s="31" t="s">
        <v>237</v>
      </c>
      <c r="O34" s="31" t="s">
        <v>238</v>
      </c>
      <c r="P34" s="31" t="s">
        <v>239</v>
      </c>
      <c r="Q34" s="31" t="s">
        <v>198</v>
      </c>
      <c r="R34" s="31" t="s">
        <v>240</v>
      </c>
    </row>
    <row r="35" spans="1:18">
      <c r="A35" s="31" t="s">
        <v>204</v>
      </c>
      <c r="B35" s="31" t="s">
        <v>208</v>
      </c>
      <c r="C35" s="2"/>
      <c r="D35" s="31">
        <v>26500</v>
      </c>
      <c r="E35" s="31"/>
      <c r="F35" s="31"/>
      <c r="G35" s="31"/>
      <c r="I35" s="31" t="s">
        <v>231</v>
      </c>
      <c r="J35" s="31" t="s">
        <v>11</v>
      </c>
      <c r="K35" s="31">
        <v>345000</v>
      </c>
      <c r="L35" s="31"/>
      <c r="M35" s="31">
        <v>80000</v>
      </c>
      <c r="N35" s="31"/>
      <c r="O35" s="31"/>
      <c r="P35" s="31"/>
      <c r="Q35" s="31"/>
      <c r="R35" s="31"/>
    </row>
    <row r="36" spans="1:18">
      <c r="A36" s="31" t="s">
        <v>205</v>
      </c>
      <c r="B36" s="31" t="s">
        <v>209</v>
      </c>
      <c r="C36" s="2"/>
      <c r="D36" s="31">
        <v>16000</v>
      </c>
      <c r="E36" s="31"/>
      <c r="F36" s="31"/>
      <c r="G36" s="31"/>
      <c r="I36" s="31" t="s">
        <v>232</v>
      </c>
      <c r="J36" s="31" t="s">
        <v>235</v>
      </c>
      <c r="K36" s="31">
        <v>652000</v>
      </c>
      <c r="L36" s="31"/>
      <c r="M36" s="31">
        <v>124000</v>
      </c>
      <c r="N36" s="31"/>
      <c r="O36" s="31"/>
      <c r="P36" s="31"/>
      <c r="Q36" s="31"/>
      <c r="R36" s="31"/>
    </row>
    <row r="37" spans="1:18">
      <c r="A37" s="31" t="s">
        <v>206</v>
      </c>
      <c r="B37" s="31" t="s">
        <v>210</v>
      </c>
      <c r="C37" s="2"/>
      <c r="D37" s="31">
        <v>34200</v>
      </c>
      <c r="E37" s="31"/>
      <c r="F37" s="31"/>
      <c r="G37" s="31"/>
      <c r="I37" s="31" t="s">
        <v>233</v>
      </c>
      <c r="J37" s="31" t="s">
        <v>236</v>
      </c>
      <c r="K37" s="31">
        <v>362000</v>
      </c>
      <c r="L37" s="31"/>
      <c r="M37" s="31">
        <v>65000</v>
      </c>
      <c r="N37" s="31"/>
      <c r="O37" s="31"/>
      <c r="P37" s="31"/>
      <c r="Q37" s="31"/>
      <c r="R37" s="31"/>
    </row>
    <row r="38" spans="1:18">
      <c r="A38" s="31" t="s">
        <v>207</v>
      </c>
      <c r="B38" s="31" t="s">
        <v>211</v>
      </c>
      <c r="C38" s="2"/>
      <c r="D38" s="31">
        <v>18600</v>
      </c>
      <c r="E38" s="31"/>
      <c r="F38" s="31"/>
      <c r="G38" s="31"/>
      <c r="I38" s="31" t="s">
        <v>234</v>
      </c>
      <c r="J38" s="31" t="s">
        <v>11</v>
      </c>
      <c r="K38" s="31">
        <v>425000</v>
      </c>
      <c r="L38" s="31"/>
      <c r="M38" s="31">
        <v>165000</v>
      </c>
      <c r="N38" s="31"/>
      <c r="O38" s="31"/>
      <c r="P38" s="31"/>
      <c r="Q38" s="31"/>
      <c r="R38" s="31"/>
    </row>
    <row r="39" spans="1:18">
      <c r="A39" s="31"/>
      <c r="B39" s="31"/>
      <c r="C39" s="31"/>
      <c r="D39" s="31"/>
      <c r="E39" s="31"/>
      <c r="F39" s="31"/>
      <c r="G39" s="31"/>
      <c r="I39" s="31"/>
      <c r="J39" s="31"/>
      <c r="K39" s="31"/>
      <c r="L39" s="31"/>
      <c r="M39" s="31"/>
      <c r="N39" s="31"/>
      <c r="O39" s="31"/>
      <c r="P39" s="31"/>
      <c r="Q39" s="31" t="str">
        <f t="shared" ref="Q39:Q45" si="1">IF(AND(M39&gt;8000,M39&lt;10000),M39*12%,"")</f>
        <v/>
      </c>
      <c r="R39" s="31"/>
    </row>
    <row r="40" spans="1:18">
      <c r="A40" s="3" t="s">
        <v>212</v>
      </c>
      <c r="B40" s="31"/>
      <c r="C40" s="31"/>
      <c r="D40" s="31"/>
      <c r="E40" s="31"/>
      <c r="F40" s="31"/>
      <c r="G40" s="31"/>
      <c r="I40" s="3" t="s">
        <v>241</v>
      </c>
      <c r="J40" s="3"/>
      <c r="K40" s="31"/>
      <c r="L40" s="31"/>
      <c r="M40" s="31"/>
      <c r="N40" s="31"/>
      <c r="O40" s="31"/>
      <c r="P40" s="31"/>
      <c r="Q40" s="31" t="str">
        <f t="shared" si="1"/>
        <v/>
      </c>
      <c r="R40" s="31"/>
    </row>
    <row r="41" spans="1:18">
      <c r="A41" s="3" t="s">
        <v>429</v>
      </c>
      <c r="B41" s="31"/>
      <c r="C41" s="31"/>
      <c r="D41" s="31"/>
      <c r="E41" s="31"/>
      <c r="F41" s="31"/>
      <c r="G41" s="31"/>
      <c r="I41" s="3" t="s">
        <v>242</v>
      </c>
      <c r="J41" s="3"/>
      <c r="K41" s="31"/>
      <c r="L41" s="31"/>
      <c r="M41" s="31"/>
      <c r="N41" s="31"/>
      <c r="O41" s="31"/>
      <c r="P41" s="31"/>
      <c r="Q41" s="31" t="str">
        <f t="shared" si="1"/>
        <v/>
      </c>
      <c r="R41" s="31"/>
    </row>
    <row r="42" spans="1:18">
      <c r="A42" s="3" t="s">
        <v>430</v>
      </c>
      <c r="B42" s="31"/>
      <c r="C42" s="31"/>
      <c r="D42" s="31"/>
      <c r="E42" s="31"/>
      <c r="F42" s="31"/>
      <c r="G42" s="31"/>
      <c r="I42" s="3" t="s">
        <v>266</v>
      </c>
      <c r="J42" s="3"/>
      <c r="K42" s="31"/>
      <c r="L42" s="31"/>
      <c r="M42" s="31"/>
      <c r="N42" s="31"/>
      <c r="O42" s="31"/>
      <c r="P42" s="31"/>
      <c r="Q42" s="31" t="str">
        <f t="shared" si="1"/>
        <v/>
      </c>
      <c r="R42" s="31"/>
    </row>
    <row r="43" spans="1:18">
      <c r="A43" s="3" t="s">
        <v>213</v>
      </c>
      <c r="B43" s="31"/>
      <c r="C43" s="31"/>
      <c r="D43" s="31"/>
      <c r="E43" s="31"/>
      <c r="F43" s="31"/>
      <c r="G43" s="31"/>
      <c r="I43" s="3" t="s">
        <v>243</v>
      </c>
      <c r="J43" s="3"/>
      <c r="K43" s="31"/>
      <c r="L43" s="31"/>
      <c r="M43" s="31"/>
      <c r="N43" s="31"/>
      <c r="O43" s="31"/>
      <c r="P43" s="31"/>
      <c r="Q43" s="31" t="str">
        <f t="shared" si="1"/>
        <v/>
      </c>
      <c r="R43" s="31"/>
    </row>
    <row r="44" spans="1:18">
      <c r="A44" s="3" t="s">
        <v>214</v>
      </c>
      <c r="B44" s="31"/>
      <c r="C44" s="31"/>
      <c r="D44" s="31"/>
      <c r="E44" s="31"/>
      <c r="F44" s="31"/>
      <c r="G44" s="31"/>
      <c r="I44" s="3" t="s">
        <v>244</v>
      </c>
      <c r="J44" s="3"/>
      <c r="K44" s="31"/>
      <c r="L44" s="31"/>
      <c r="M44" s="31"/>
      <c r="N44" s="31"/>
      <c r="O44" s="31"/>
      <c r="P44" s="31"/>
      <c r="Q44" s="31" t="str">
        <f t="shared" si="1"/>
        <v/>
      </c>
      <c r="R44" s="31"/>
    </row>
    <row r="45" spans="1:18">
      <c r="I45" s="3" t="s">
        <v>245</v>
      </c>
      <c r="J45" s="32">
        <v>0</v>
      </c>
      <c r="K45" s="31"/>
      <c r="L45" s="31"/>
      <c r="M45" s="31"/>
      <c r="N45" s="31"/>
      <c r="O45" s="31"/>
      <c r="P45" s="31"/>
      <c r="Q45" s="31" t="str">
        <f t="shared" si="1"/>
        <v/>
      </c>
      <c r="R45" s="31"/>
    </row>
    <row r="46" spans="1:18">
      <c r="I46" s="3" t="s">
        <v>246</v>
      </c>
      <c r="J46" s="32">
        <v>0.1</v>
      </c>
      <c r="K46" s="31"/>
      <c r="L46" s="31"/>
      <c r="M46" s="31"/>
      <c r="N46" s="31"/>
      <c r="O46" s="31"/>
      <c r="P46" s="31"/>
      <c r="Q46" s="31"/>
      <c r="R46" s="31"/>
    </row>
    <row r="47" spans="1:18">
      <c r="I47" s="3" t="s">
        <v>247</v>
      </c>
      <c r="J47" s="32">
        <v>0.2</v>
      </c>
      <c r="K47" s="31"/>
      <c r="L47" s="31"/>
      <c r="M47" s="31"/>
      <c r="N47" s="31"/>
      <c r="O47" s="31"/>
      <c r="P47" s="31"/>
      <c r="Q47" s="31"/>
      <c r="R47" s="31"/>
    </row>
    <row r="48" spans="1:18">
      <c r="I48" s="3" t="s">
        <v>248</v>
      </c>
      <c r="J48" s="32">
        <v>0.3</v>
      </c>
      <c r="K48" s="31"/>
      <c r="L48" s="31"/>
      <c r="M48" s="31"/>
      <c r="N48" s="31"/>
      <c r="O48" s="31"/>
      <c r="P48" s="31"/>
      <c r="Q48" s="31"/>
      <c r="R48" s="31"/>
    </row>
    <row r="50" spans="1:15" ht="17.399999999999999">
      <c r="A50" s="58" t="s">
        <v>144</v>
      </c>
      <c r="B50" s="58"/>
      <c r="C50" s="58"/>
      <c r="D50" s="58"/>
      <c r="E50" s="58"/>
      <c r="F50" s="58"/>
      <c r="I50" s="58" t="s">
        <v>145</v>
      </c>
      <c r="J50" s="58"/>
      <c r="K50" s="58"/>
      <c r="L50" s="58"/>
      <c r="M50" s="58"/>
      <c r="N50" s="58"/>
      <c r="O50" s="58"/>
    </row>
    <row r="51" spans="1:15" ht="72">
      <c r="A51" s="31" t="s">
        <v>174</v>
      </c>
      <c r="B51" s="31" t="s">
        <v>1</v>
      </c>
      <c r="C51" s="31" t="s">
        <v>175</v>
      </c>
      <c r="D51" s="31" t="s">
        <v>152</v>
      </c>
      <c r="E51" s="31" t="s">
        <v>176</v>
      </c>
      <c r="F51" s="31" t="s">
        <v>177</v>
      </c>
      <c r="I51" s="31" t="s">
        <v>215</v>
      </c>
      <c r="J51" s="31" t="s">
        <v>218</v>
      </c>
      <c r="K51" s="31" t="s">
        <v>219</v>
      </c>
      <c r="L51" s="31" t="s">
        <v>220</v>
      </c>
      <c r="M51" s="2" t="s">
        <v>221</v>
      </c>
      <c r="N51" s="2" t="s">
        <v>222</v>
      </c>
      <c r="O51" s="2" t="s">
        <v>223</v>
      </c>
    </row>
    <row r="52" spans="1:15">
      <c r="A52" s="31" t="s">
        <v>178</v>
      </c>
      <c r="B52" s="31" t="s">
        <v>11</v>
      </c>
      <c r="C52" s="31">
        <v>90300</v>
      </c>
      <c r="D52" s="31">
        <v>79102</v>
      </c>
      <c r="E52" s="31">
        <v>90361</v>
      </c>
      <c r="F52" s="31"/>
      <c r="I52" s="31" t="s">
        <v>211</v>
      </c>
      <c r="J52" s="11">
        <v>41136</v>
      </c>
      <c r="K52" s="31">
        <v>42300</v>
      </c>
      <c r="L52" s="11">
        <v>41274</v>
      </c>
      <c r="M52" s="31"/>
      <c r="N52" s="11">
        <v>41348</v>
      </c>
      <c r="O52" s="31"/>
    </row>
    <row r="53" spans="1:15">
      <c r="A53" s="31" t="s">
        <v>179</v>
      </c>
      <c r="B53" s="31" t="s">
        <v>12</v>
      </c>
      <c r="C53" s="31">
        <v>88377</v>
      </c>
      <c r="D53" s="31">
        <v>118865</v>
      </c>
      <c r="E53" s="31">
        <v>87339</v>
      </c>
      <c r="F53" s="31"/>
      <c r="I53" s="31" t="s">
        <v>216</v>
      </c>
      <c r="J53" s="11">
        <v>41192</v>
      </c>
      <c r="K53" s="31">
        <v>18300</v>
      </c>
      <c r="L53" s="11">
        <v>41310</v>
      </c>
      <c r="M53" s="31"/>
      <c r="N53" s="11">
        <v>41364</v>
      </c>
      <c r="O53" s="31"/>
    </row>
    <row r="54" spans="1:15">
      <c r="A54" s="31" t="s">
        <v>180</v>
      </c>
      <c r="B54" s="31" t="s">
        <v>11</v>
      </c>
      <c r="C54" s="31">
        <v>79026</v>
      </c>
      <c r="D54" s="31">
        <v>122713</v>
      </c>
      <c r="E54" s="31">
        <v>98244</v>
      </c>
      <c r="F54" s="31"/>
      <c r="I54" s="31" t="s">
        <v>217</v>
      </c>
      <c r="J54" s="11">
        <v>41084</v>
      </c>
      <c r="K54" s="31">
        <v>21500</v>
      </c>
      <c r="L54" s="11">
        <v>41274</v>
      </c>
      <c r="M54" s="31"/>
      <c r="N54" s="11">
        <v>41345</v>
      </c>
      <c r="O54" s="31"/>
    </row>
    <row r="55" spans="1:15">
      <c r="A55" s="31" t="s">
        <v>181</v>
      </c>
      <c r="B55" s="31" t="s">
        <v>138</v>
      </c>
      <c r="C55" s="31">
        <v>109585</v>
      </c>
      <c r="D55" s="31">
        <v>95616</v>
      </c>
      <c r="E55" s="31">
        <v>115294</v>
      </c>
      <c r="F55" s="31"/>
      <c r="I55" s="31"/>
      <c r="J55" s="31"/>
      <c r="K55" s="31"/>
      <c r="L55" s="31"/>
      <c r="M55" s="31"/>
      <c r="N55" s="31"/>
      <c r="O55" s="31"/>
    </row>
    <row r="56" spans="1:15">
      <c r="A56" s="31" t="s">
        <v>182</v>
      </c>
      <c r="B56" s="31" t="s">
        <v>138</v>
      </c>
      <c r="C56" s="31">
        <v>114270</v>
      </c>
      <c r="D56" s="31">
        <v>85038</v>
      </c>
      <c r="E56" s="31">
        <v>83458</v>
      </c>
      <c r="F56" s="31"/>
      <c r="I56" s="3" t="s">
        <v>224</v>
      </c>
      <c r="J56" s="31"/>
      <c r="K56" s="31"/>
      <c r="L56" s="31"/>
      <c r="M56" s="31"/>
      <c r="N56" s="31"/>
      <c r="O56" s="31"/>
    </row>
    <row r="57" spans="1:15">
      <c r="A57" s="31" t="s">
        <v>183</v>
      </c>
      <c r="B57" s="31" t="s">
        <v>11</v>
      </c>
      <c r="C57" s="31">
        <v>84027</v>
      </c>
      <c r="D57" s="31">
        <v>84183</v>
      </c>
      <c r="E57" s="31">
        <v>101240</v>
      </c>
      <c r="F57" s="31"/>
      <c r="I57" s="3" t="s">
        <v>225</v>
      </c>
      <c r="J57" s="31"/>
      <c r="K57" s="31"/>
      <c r="L57" s="31"/>
      <c r="M57" s="31"/>
      <c r="N57" s="31"/>
      <c r="O57" s="31"/>
    </row>
    <row r="58" spans="1:15">
      <c r="A58" s="31" t="s">
        <v>184</v>
      </c>
      <c r="B58" s="31" t="s">
        <v>12</v>
      </c>
      <c r="C58" s="31">
        <v>107091</v>
      </c>
      <c r="D58" s="31">
        <v>67190</v>
      </c>
      <c r="E58" s="31">
        <v>103786</v>
      </c>
      <c r="F58" s="31"/>
      <c r="I58" s="3" t="s">
        <v>226</v>
      </c>
      <c r="J58" s="31"/>
      <c r="K58" s="31"/>
      <c r="L58" s="31"/>
      <c r="M58" s="31"/>
      <c r="N58" s="31"/>
      <c r="O58" s="31"/>
    </row>
    <row r="59" spans="1:15">
      <c r="A59" s="31"/>
      <c r="B59" s="31"/>
      <c r="C59" s="31"/>
      <c r="D59" s="31"/>
      <c r="E59" s="31"/>
      <c r="F59" s="31"/>
      <c r="I59" s="3" t="s">
        <v>227</v>
      </c>
      <c r="J59" s="31"/>
      <c r="K59" s="31"/>
      <c r="L59" s="31"/>
      <c r="M59" s="31"/>
      <c r="N59" s="31"/>
      <c r="O59" s="31"/>
    </row>
    <row r="60" spans="1:15">
      <c r="A60" s="31"/>
      <c r="B60" s="31"/>
      <c r="C60" s="31"/>
      <c r="D60" s="31"/>
      <c r="E60" s="31"/>
      <c r="F60" s="31"/>
      <c r="I60" s="3" t="s">
        <v>228</v>
      </c>
      <c r="J60" s="31"/>
      <c r="K60" s="31"/>
      <c r="L60" s="31"/>
      <c r="M60" s="31"/>
      <c r="N60" s="31"/>
      <c r="O60" s="31"/>
    </row>
    <row r="61" spans="1:15">
      <c r="A61" s="3" t="s">
        <v>185</v>
      </c>
      <c r="B61" s="31"/>
      <c r="C61" s="31"/>
      <c r="D61" s="31"/>
      <c r="E61" s="31"/>
      <c r="F61" s="31"/>
    </row>
    <row r="62" spans="1:15">
      <c r="A62" s="3" t="s">
        <v>186</v>
      </c>
      <c r="B62" s="31"/>
      <c r="C62" s="31"/>
      <c r="D62" s="31"/>
      <c r="E62" s="31"/>
      <c r="F62" s="31"/>
    </row>
    <row r="65" spans="1:15" ht="17.399999999999999">
      <c r="A65" s="58" t="s">
        <v>146</v>
      </c>
      <c r="B65" s="58"/>
      <c r="C65" s="58"/>
      <c r="D65" s="58"/>
      <c r="E65" s="58"/>
      <c r="F65" s="31"/>
      <c r="I65" s="58" t="s">
        <v>147</v>
      </c>
      <c r="J65" s="58"/>
      <c r="K65" s="58"/>
      <c r="L65" s="58"/>
      <c r="M65" s="58"/>
      <c r="N65" s="58"/>
      <c r="O65" s="58"/>
    </row>
    <row r="66" spans="1:15" ht="28.8">
      <c r="A66" s="31" t="s">
        <v>153</v>
      </c>
      <c r="B66" s="31" t="s">
        <v>3</v>
      </c>
      <c r="C66" s="31" t="s">
        <v>154</v>
      </c>
      <c r="D66" s="31" t="s">
        <v>155</v>
      </c>
      <c r="E66" s="31" t="s">
        <v>68</v>
      </c>
      <c r="I66" s="10" t="s">
        <v>13</v>
      </c>
      <c r="J66" s="10" t="s">
        <v>3</v>
      </c>
      <c r="K66" s="10" t="s">
        <v>14</v>
      </c>
      <c r="L66" s="10" t="s">
        <v>15</v>
      </c>
      <c r="M66" s="10" t="s">
        <v>16</v>
      </c>
      <c r="N66" s="5" t="s">
        <v>17</v>
      </c>
      <c r="O66" s="10" t="s">
        <v>18</v>
      </c>
    </row>
    <row r="67" spans="1:15" ht="21">
      <c r="A67" s="31" t="s">
        <v>156</v>
      </c>
      <c r="B67" s="31" t="s">
        <v>30</v>
      </c>
      <c r="C67" s="31" t="s">
        <v>157</v>
      </c>
      <c r="D67" s="11">
        <v>40675</v>
      </c>
      <c r="E67" s="6"/>
      <c r="I67" s="10" t="s">
        <v>19</v>
      </c>
      <c r="J67" s="10" t="s">
        <v>29</v>
      </c>
      <c r="K67" s="5"/>
      <c r="L67" s="10">
        <v>8000</v>
      </c>
      <c r="M67" s="10"/>
      <c r="N67" s="30"/>
      <c r="O67" s="10"/>
    </row>
    <row r="68" spans="1:15" ht="21">
      <c r="A68" s="31" t="s">
        <v>158</v>
      </c>
      <c r="B68" s="31" t="s">
        <v>159</v>
      </c>
      <c r="C68" s="31" t="s">
        <v>160</v>
      </c>
      <c r="D68" s="11">
        <v>39631</v>
      </c>
      <c r="E68" s="6"/>
      <c r="I68" s="10" t="s">
        <v>20</v>
      </c>
      <c r="J68" s="10" t="s">
        <v>30</v>
      </c>
      <c r="K68" s="5"/>
      <c r="L68" s="10">
        <v>4000</v>
      </c>
      <c r="M68" s="10"/>
      <c r="N68" s="47"/>
      <c r="O68" s="10"/>
    </row>
    <row r="69" spans="1:15" ht="21">
      <c r="A69" s="31" t="s">
        <v>161</v>
      </c>
      <c r="B69" s="31" t="s">
        <v>162</v>
      </c>
      <c r="C69" s="31" t="s">
        <v>157</v>
      </c>
      <c r="D69" s="11">
        <v>41142</v>
      </c>
      <c r="E69" s="6"/>
      <c r="I69" s="10" t="s">
        <v>21</v>
      </c>
      <c r="J69" s="10" t="s">
        <v>31</v>
      </c>
      <c r="K69" s="5"/>
      <c r="L69" s="10">
        <v>12000</v>
      </c>
      <c r="M69" s="10"/>
      <c r="N69" s="47"/>
      <c r="O69" s="10"/>
    </row>
    <row r="70" spans="1:15" ht="21">
      <c r="A70" s="31" t="s">
        <v>163</v>
      </c>
      <c r="B70" s="31" t="s">
        <v>164</v>
      </c>
      <c r="C70" s="31" t="s">
        <v>157</v>
      </c>
      <c r="D70" s="11">
        <v>40246</v>
      </c>
      <c r="E70" s="6"/>
      <c r="I70" s="10" t="s">
        <v>22</v>
      </c>
      <c r="J70" s="10" t="s">
        <v>32</v>
      </c>
      <c r="K70" s="5"/>
      <c r="L70" s="10">
        <v>3500</v>
      </c>
      <c r="M70" s="10"/>
      <c r="N70" s="47"/>
      <c r="O70" s="10"/>
    </row>
    <row r="71" spans="1:15" ht="21">
      <c r="A71" s="31" t="s">
        <v>165</v>
      </c>
      <c r="B71" s="31" t="s">
        <v>166</v>
      </c>
      <c r="C71" s="31" t="s">
        <v>160</v>
      </c>
      <c r="D71" s="11">
        <v>41508</v>
      </c>
      <c r="E71" s="6"/>
      <c r="I71" s="10" t="s">
        <v>23</v>
      </c>
      <c r="J71" s="10" t="s">
        <v>33</v>
      </c>
      <c r="K71" s="5"/>
      <c r="L71" s="10">
        <v>6500</v>
      </c>
      <c r="M71" s="10"/>
      <c r="N71" s="47"/>
      <c r="O71" s="10"/>
    </row>
    <row r="72" spans="1:15" ht="21">
      <c r="A72" s="31" t="s">
        <v>167</v>
      </c>
      <c r="B72" s="31" t="s">
        <v>168</v>
      </c>
      <c r="C72" s="31" t="s">
        <v>157</v>
      </c>
      <c r="D72" s="11">
        <v>41079</v>
      </c>
      <c r="E72" s="6"/>
      <c r="I72" s="10" t="s">
        <v>24</v>
      </c>
      <c r="J72" s="10" t="s">
        <v>34</v>
      </c>
      <c r="K72" s="5"/>
      <c r="L72" s="10">
        <v>16000</v>
      </c>
      <c r="M72" s="10"/>
      <c r="N72" s="30"/>
      <c r="O72" s="10"/>
    </row>
    <row r="73" spans="1:15">
      <c r="A73" s="31"/>
      <c r="B73" s="31"/>
      <c r="C73" s="31"/>
      <c r="D73" s="31"/>
      <c r="E73" s="31"/>
      <c r="I73" s="10" t="s">
        <v>25</v>
      </c>
      <c r="J73" s="10" t="s">
        <v>35</v>
      </c>
      <c r="K73" s="5"/>
      <c r="L73" s="10">
        <v>6000</v>
      </c>
      <c r="M73" s="10"/>
      <c r="N73" s="30"/>
      <c r="O73" s="10"/>
    </row>
    <row r="74" spans="1:15">
      <c r="A74" s="3" t="s">
        <v>169</v>
      </c>
      <c r="B74" s="3"/>
      <c r="C74" s="3"/>
      <c r="D74" s="31"/>
      <c r="E74" s="31"/>
      <c r="I74" s="10" t="s">
        <v>26</v>
      </c>
      <c r="J74" s="10" t="s">
        <v>36</v>
      </c>
      <c r="K74" s="5"/>
      <c r="L74" s="10">
        <v>8400</v>
      </c>
      <c r="M74" s="10"/>
      <c r="N74" s="30"/>
      <c r="O74" s="10"/>
    </row>
    <row r="75" spans="1:15">
      <c r="A75" s="3" t="s">
        <v>170</v>
      </c>
      <c r="B75" s="3"/>
      <c r="C75" s="3" t="s">
        <v>68</v>
      </c>
      <c r="D75" s="31"/>
      <c r="E75" s="31"/>
      <c r="I75" s="10" t="s">
        <v>27</v>
      </c>
      <c r="J75" s="10" t="s">
        <v>37</v>
      </c>
      <c r="K75" s="5"/>
      <c r="L75" s="10">
        <v>4500</v>
      </c>
      <c r="M75" s="10"/>
      <c r="N75" s="30"/>
      <c r="O75" s="10"/>
    </row>
    <row r="76" spans="1:15">
      <c r="A76" s="3" t="s">
        <v>171</v>
      </c>
      <c r="B76" s="3"/>
      <c r="C76" s="3">
        <v>15000</v>
      </c>
      <c r="D76" s="31"/>
      <c r="E76" s="31"/>
      <c r="I76" s="10" t="s">
        <v>28</v>
      </c>
      <c r="J76" s="10" t="s">
        <v>38</v>
      </c>
      <c r="K76" s="5"/>
      <c r="L76" s="10">
        <v>13000</v>
      </c>
      <c r="M76" s="10"/>
      <c r="N76" s="30"/>
      <c r="O76" s="10"/>
    </row>
    <row r="77" spans="1:15">
      <c r="A77" s="3" t="s">
        <v>172</v>
      </c>
      <c r="B77" s="3"/>
      <c r="C77" s="3">
        <v>12000</v>
      </c>
      <c r="D77" s="31"/>
      <c r="E77" s="31"/>
    </row>
    <row r="78" spans="1:15">
      <c r="A78" s="3" t="s">
        <v>173</v>
      </c>
      <c r="B78" s="3"/>
      <c r="C78" s="3">
        <v>10000</v>
      </c>
      <c r="D78" s="31"/>
      <c r="E78" s="31"/>
      <c r="I78" s="3" t="s">
        <v>67</v>
      </c>
      <c r="J78" s="3"/>
      <c r="K78" s="31"/>
      <c r="L78" s="31"/>
      <c r="M78" s="31"/>
      <c r="N78" s="31"/>
      <c r="O78" s="31"/>
    </row>
    <row r="79" spans="1:15">
      <c r="I79" s="3" t="s">
        <v>68</v>
      </c>
      <c r="J79" s="3" t="s">
        <v>69</v>
      </c>
      <c r="K79" s="31"/>
      <c r="L79" s="31"/>
      <c r="M79" s="31"/>
      <c r="N79" s="31"/>
      <c r="O79" s="31"/>
    </row>
    <row r="80" spans="1:15">
      <c r="I80" s="3" t="s">
        <v>70</v>
      </c>
      <c r="J80" s="3" t="s">
        <v>71</v>
      </c>
      <c r="K80" s="31"/>
      <c r="L80" s="31"/>
      <c r="M80" s="31"/>
      <c r="N80" s="31"/>
      <c r="O80" s="31"/>
    </row>
    <row r="81" spans="1:15" ht="21">
      <c r="A81" s="6"/>
      <c r="B81" s="6"/>
      <c r="C81" s="6"/>
      <c r="D81" s="6"/>
      <c r="E81" s="6"/>
      <c r="F81" s="6"/>
      <c r="G81" s="6"/>
      <c r="I81" s="3" t="s">
        <v>72</v>
      </c>
      <c r="J81" s="3" t="s">
        <v>73</v>
      </c>
      <c r="K81" s="31"/>
      <c r="L81" s="31"/>
      <c r="M81" s="31"/>
      <c r="N81" s="31"/>
      <c r="O81" s="31"/>
    </row>
    <row r="82" spans="1:15" ht="25.2">
      <c r="A82" s="59" t="s">
        <v>150</v>
      </c>
      <c r="B82" s="59"/>
      <c r="C82" s="59"/>
      <c r="D82" s="59"/>
      <c r="E82" s="59"/>
      <c r="F82" s="6"/>
      <c r="G82" s="6"/>
      <c r="I82" s="3" t="s">
        <v>74</v>
      </c>
      <c r="J82" s="3" t="s">
        <v>75</v>
      </c>
      <c r="K82" s="31"/>
      <c r="L82" s="31"/>
      <c r="M82" s="31"/>
      <c r="N82" s="31"/>
      <c r="O82" s="31"/>
    </row>
    <row r="83" spans="1:15" ht="21">
      <c r="A83" s="48" t="s">
        <v>433</v>
      </c>
      <c r="B83" s="49" t="s">
        <v>431</v>
      </c>
      <c r="C83" s="49" t="s">
        <v>432</v>
      </c>
      <c r="D83" s="49" t="s">
        <v>15</v>
      </c>
      <c r="E83" s="50" t="s">
        <v>271</v>
      </c>
      <c r="F83" s="6"/>
      <c r="G83" s="6"/>
      <c r="I83" s="3" t="s">
        <v>76</v>
      </c>
      <c r="J83" s="3" t="s">
        <v>77</v>
      </c>
      <c r="K83" s="31"/>
      <c r="L83" s="31"/>
      <c r="M83" s="31"/>
      <c r="N83" s="31"/>
      <c r="O83" s="31"/>
    </row>
    <row r="84" spans="1:15" ht="42">
      <c r="A84" s="48" t="s">
        <v>19</v>
      </c>
      <c r="B84" s="48" t="s">
        <v>71</v>
      </c>
      <c r="C84" s="51">
        <v>40040</v>
      </c>
      <c r="D84" s="48">
        <v>45000</v>
      </c>
      <c r="E84" s="48"/>
      <c r="F84" s="6"/>
      <c r="G84" s="6"/>
      <c r="I84" s="3" t="s">
        <v>64</v>
      </c>
      <c r="J84" s="3"/>
      <c r="K84" s="31"/>
      <c r="L84" s="31"/>
      <c r="M84" s="31"/>
      <c r="N84" s="31"/>
      <c r="O84" s="31"/>
    </row>
    <row r="85" spans="1:15" ht="21">
      <c r="A85" s="48" t="s">
        <v>20</v>
      </c>
      <c r="B85" s="48" t="s">
        <v>438</v>
      </c>
      <c r="C85" s="51">
        <v>40076</v>
      </c>
      <c r="D85" s="48">
        <v>32000</v>
      </c>
      <c r="E85" s="48"/>
      <c r="F85" s="6"/>
      <c r="G85" s="6"/>
      <c r="I85" s="3" t="s">
        <v>65</v>
      </c>
      <c r="J85" s="3"/>
      <c r="K85" s="31"/>
      <c r="L85" s="31"/>
      <c r="M85" s="31"/>
      <c r="N85" s="31"/>
      <c r="O85" s="31"/>
    </row>
    <row r="86" spans="1:15" ht="21">
      <c r="A86" s="48" t="s">
        <v>21</v>
      </c>
      <c r="B86" s="48" t="s">
        <v>75</v>
      </c>
      <c r="C86" s="51">
        <v>40514</v>
      </c>
      <c r="D86" s="48">
        <v>16000</v>
      </c>
      <c r="E86" s="48"/>
      <c r="F86" s="6"/>
      <c r="G86" s="6"/>
      <c r="I86" s="3" t="s">
        <v>66</v>
      </c>
      <c r="J86" s="3"/>
      <c r="K86" s="31"/>
      <c r="L86" s="31"/>
      <c r="M86" s="31"/>
      <c r="N86" s="31"/>
      <c r="O86" s="31"/>
    </row>
    <row r="87" spans="1:15" ht="42">
      <c r="A87" s="48" t="s">
        <v>22</v>
      </c>
      <c r="B87" s="48" t="s">
        <v>71</v>
      </c>
      <c r="C87" s="51">
        <v>40490</v>
      </c>
      <c r="D87" s="48">
        <v>38000</v>
      </c>
      <c r="E87" s="48"/>
      <c r="F87" s="6"/>
      <c r="G87" s="6"/>
      <c r="I87" s="3"/>
      <c r="J87" s="3"/>
    </row>
    <row r="88" spans="1:15" ht="21">
      <c r="A88" s="48" t="s">
        <v>23</v>
      </c>
      <c r="B88" s="48" t="s">
        <v>439</v>
      </c>
      <c r="C88" s="51">
        <v>40418</v>
      </c>
      <c r="D88" s="48">
        <v>22000</v>
      </c>
      <c r="E88" s="48"/>
      <c r="F88" s="6"/>
      <c r="G88" s="6"/>
    </row>
    <row r="89" spans="1:15" ht="42">
      <c r="A89" s="48" t="s">
        <v>24</v>
      </c>
      <c r="B89" s="48" t="s">
        <v>71</v>
      </c>
      <c r="C89" s="51">
        <v>41251</v>
      </c>
      <c r="D89" s="48">
        <v>42000</v>
      </c>
      <c r="E89" s="48"/>
      <c r="F89" s="6"/>
      <c r="G89" s="6"/>
    </row>
    <row r="90" spans="1:15" ht="21">
      <c r="A90" s="48" t="s">
        <v>25</v>
      </c>
      <c r="B90" s="48" t="s">
        <v>75</v>
      </c>
      <c r="C90" s="51">
        <v>41140</v>
      </c>
      <c r="D90" s="48">
        <v>25000</v>
      </c>
      <c r="E90" s="48"/>
      <c r="F90" s="6"/>
      <c r="G90" s="6"/>
    </row>
    <row r="91" spans="1:15" ht="21">
      <c r="A91" s="48" t="s">
        <v>26</v>
      </c>
      <c r="B91" s="48" t="s">
        <v>439</v>
      </c>
      <c r="C91" s="51">
        <v>41559</v>
      </c>
      <c r="D91" s="48">
        <v>37000</v>
      </c>
      <c r="E91" s="48"/>
      <c r="F91" s="6"/>
      <c r="G91" s="6"/>
    </row>
    <row r="92" spans="1:15" ht="21">
      <c r="A92" s="48" t="s">
        <v>27</v>
      </c>
      <c r="B92" s="48" t="s">
        <v>75</v>
      </c>
      <c r="C92" s="51">
        <v>41501</v>
      </c>
      <c r="D92" s="48">
        <v>35000</v>
      </c>
      <c r="E92" s="48"/>
      <c r="F92" s="6"/>
      <c r="G92" s="6"/>
    </row>
    <row r="93" spans="1:15" ht="42">
      <c r="A93" s="48" t="s">
        <v>28</v>
      </c>
      <c r="B93" s="48" t="s">
        <v>71</v>
      </c>
      <c r="C93" s="51">
        <v>41501</v>
      </c>
      <c r="D93" s="48">
        <v>28000</v>
      </c>
      <c r="E93" s="48"/>
      <c r="F93" s="6"/>
      <c r="G93" s="6"/>
    </row>
    <row r="94" spans="1:15" ht="21">
      <c r="A94" s="6"/>
      <c r="B94" s="6"/>
      <c r="C94" s="6"/>
      <c r="D94" s="6"/>
      <c r="E94" s="6"/>
      <c r="F94" s="6"/>
      <c r="G94" s="6"/>
    </row>
    <row r="95" spans="1:15" ht="21">
      <c r="A95" s="52" t="s">
        <v>435</v>
      </c>
      <c r="B95" s="6"/>
      <c r="C95" s="6"/>
      <c r="D95" s="6"/>
      <c r="E95" s="6"/>
      <c r="F95" s="6"/>
      <c r="G95" s="6"/>
    </row>
    <row r="96" spans="1:15" ht="21">
      <c r="A96" s="52" t="s">
        <v>434</v>
      </c>
      <c r="B96" s="6"/>
      <c r="C96" s="6"/>
      <c r="D96" s="6"/>
      <c r="E96" s="6"/>
      <c r="F96" s="6"/>
      <c r="G96" s="6"/>
    </row>
    <row r="97" spans="1:7" ht="21">
      <c r="A97" s="6"/>
      <c r="B97" s="6"/>
      <c r="C97" s="6"/>
      <c r="D97" s="6"/>
      <c r="E97" s="6"/>
      <c r="F97" s="6"/>
      <c r="G97" s="6"/>
    </row>
    <row r="98" spans="1:7">
      <c r="G98" s="36"/>
    </row>
    <row r="99" spans="1:7">
      <c r="G99" s="36"/>
    </row>
    <row r="100" spans="1:7">
      <c r="G100" s="36"/>
    </row>
  </sheetData>
  <mergeCells count="12">
    <mergeCell ref="I10:L10"/>
    <mergeCell ref="A1:E1"/>
    <mergeCell ref="I1:L1"/>
    <mergeCell ref="A82:E82"/>
    <mergeCell ref="I50:O50"/>
    <mergeCell ref="A50:F50"/>
    <mergeCell ref="A65:E65"/>
    <mergeCell ref="I65:O65"/>
    <mergeCell ref="A20:E20"/>
    <mergeCell ref="I20:M20"/>
    <mergeCell ref="A33:G33"/>
    <mergeCell ref="I33:R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L16" sqref="L16"/>
    </sheetView>
  </sheetViews>
  <sheetFormatPr defaultColWidth="9.21875" defaultRowHeight="14.4"/>
  <cols>
    <col min="1" max="1" width="14.21875" style="38" customWidth="1"/>
    <col min="2" max="3" width="11.21875" style="38" customWidth="1"/>
    <col min="4" max="9" width="9.21875" style="38"/>
    <col min="10" max="10" width="17.77734375" style="38" customWidth="1"/>
    <col min="11" max="11" width="11.5546875" style="38" customWidth="1"/>
    <col min="12" max="12" width="15.77734375" style="38" customWidth="1"/>
    <col min="13" max="13" width="9.21875" style="38"/>
    <col min="14" max="14" width="10.77734375" style="38" customWidth="1"/>
    <col min="15" max="16384" width="9.21875" style="38"/>
  </cols>
  <sheetData>
    <row r="1" spans="1:16" ht="18" thickBot="1">
      <c r="A1" s="63" t="s">
        <v>7</v>
      </c>
      <c r="B1" s="63"/>
      <c r="C1" s="63"/>
      <c r="D1" s="63"/>
      <c r="E1" s="63"/>
      <c r="F1" s="63"/>
      <c r="G1" s="63"/>
      <c r="J1" s="64" t="s">
        <v>8</v>
      </c>
      <c r="K1" s="64"/>
      <c r="L1" s="64"/>
      <c r="M1" s="64"/>
      <c r="N1" s="64"/>
    </row>
    <row r="2" spans="1:16" ht="15.6" thickTop="1" thickBot="1">
      <c r="A2" s="39"/>
      <c r="B2" s="39" t="s">
        <v>48</v>
      </c>
      <c r="C2" s="39" t="s">
        <v>49</v>
      </c>
      <c r="D2" s="39" t="s">
        <v>50</v>
      </c>
      <c r="E2" s="39" t="s">
        <v>51</v>
      </c>
      <c r="F2" s="39" t="s">
        <v>52</v>
      </c>
      <c r="G2" s="39" t="s">
        <v>53</v>
      </c>
      <c r="J2" s="38" t="s">
        <v>114</v>
      </c>
      <c r="K2" s="38" t="s">
        <v>0</v>
      </c>
      <c r="L2" s="38" t="s">
        <v>1</v>
      </c>
      <c r="M2" s="38" t="s">
        <v>115</v>
      </c>
      <c r="N2" s="38" t="s">
        <v>68</v>
      </c>
    </row>
    <row r="3" spans="1:16" ht="15.6" thickTop="1" thickBot="1">
      <c r="A3" s="39" t="s">
        <v>40</v>
      </c>
      <c r="B3" s="39" t="s">
        <v>391</v>
      </c>
      <c r="C3" s="39" t="s">
        <v>391</v>
      </c>
      <c r="D3" s="39" t="s">
        <v>284</v>
      </c>
      <c r="E3" s="39" t="s">
        <v>392</v>
      </c>
      <c r="F3" s="39" t="s">
        <v>393</v>
      </c>
      <c r="G3" s="39" t="s">
        <v>392</v>
      </c>
      <c r="J3" s="38" t="s">
        <v>117</v>
      </c>
      <c r="K3" s="38" t="s">
        <v>127</v>
      </c>
      <c r="L3" s="38" t="s">
        <v>136</v>
      </c>
      <c r="M3" s="38" t="s">
        <v>139</v>
      </c>
      <c r="N3" s="38">
        <v>8500</v>
      </c>
    </row>
    <row r="4" spans="1:16" ht="15.6" thickTop="1" thickBot="1">
      <c r="A4" s="39" t="s">
        <v>41</v>
      </c>
      <c r="B4" s="39" t="s">
        <v>392</v>
      </c>
      <c r="C4" s="39" t="s">
        <v>284</v>
      </c>
      <c r="D4" s="39" t="s">
        <v>391</v>
      </c>
      <c r="E4" s="39" t="s">
        <v>393</v>
      </c>
      <c r="F4" s="39" t="s">
        <v>391</v>
      </c>
      <c r="G4" s="39" t="s">
        <v>391</v>
      </c>
      <c r="J4" s="38" t="s">
        <v>118</v>
      </c>
      <c r="K4" s="38" t="s">
        <v>128</v>
      </c>
      <c r="L4" s="38" t="s">
        <v>137</v>
      </c>
      <c r="M4" s="38" t="s">
        <v>78</v>
      </c>
      <c r="N4" s="38">
        <v>7000</v>
      </c>
    </row>
    <row r="5" spans="1:16" ht="15.6" thickTop="1" thickBot="1">
      <c r="A5" s="39" t="s">
        <v>42</v>
      </c>
      <c r="B5" s="39" t="s">
        <v>393</v>
      </c>
      <c r="C5" s="39" t="s">
        <v>391</v>
      </c>
      <c r="D5" s="39" t="s">
        <v>284</v>
      </c>
      <c r="E5" s="39" t="s">
        <v>392</v>
      </c>
      <c r="F5" s="39" t="s">
        <v>393</v>
      </c>
      <c r="G5" s="39" t="s">
        <v>393</v>
      </c>
      <c r="J5" s="38" t="s">
        <v>119</v>
      </c>
      <c r="K5" s="38" t="s">
        <v>129</v>
      </c>
      <c r="L5" s="38" t="s">
        <v>136</v>
      </c>
      <c r="M5" s="38" t="s">
        <v>140</v>
      </c>
      <c r="N5" s="38">
        <v>6800</v>
      </c>
    </row>
    <row r="6" spans="1:16" ht="15.6" thickTop="1" thickBot="1">
      <c r="A6" s="39" t="s">
        <v>43</v>
      </c>
      <c r="B6" s="39" t="s">
        <v>284</v>
      </c>
      <c r="C6" s="39" t="s">
        <v>391</v>
      </c>
      <c r="D6" s="39" t="s">
        <v>392</v>
      </c>
      <c r="E6" s="39" t="s">
        <v>393</v>
      </c>
      <c r="F6" s="39" t="s">
        <v>393</v>
      </c>
      <c r="G6" s="39" t="s">
        <v>393</v>
      </c>
      <c r="J6" s="38" t="s">
        <v>120</v>
      </c>
      <c r="K6" s="38" t="s">
        <v>130</v>
      </c>
      <c r="L6" s="38" t="s">
        <v>138</v>
      </c>
      <c r="M6" s="38" t="s">
        <v>78</v>
      </c>
      <c r="N6" s="38">
        <v>11000</v>
      </c>
    </row>
    <row r="7" spans="1:16" ht="15.6" thickTop="1" thickBot="1">
      <c r="A7" s="39" t="s">
        <v>44</v>
      </c>
      <c r="B7" s="39" t="s">
        <v>391</v>
      </c>
      <c r="C7" s="39" t="s">
        <v>391</v>
      </c>
      <c r="D7" s="39" t="s">
        <v>392</v>
      </c>
      <c r="E7" s="39" t="s">
        <v>393</v>
      </c>
      <c r="F7" s="39" t="s">
        <v>393</v>
      </c>
      <c r="G7" s="39" t="s">
        <v>393</v>
      </c>
      <c r="J7" s="38" t="s">
        <v>121</v>
      </c>
      <c r="K7" s="38" t="s">
        <v>79</v>
      </c>
      <c r="L7" s="38" t="s">
        <v>136</v>
      </c>
      <c r="M7" s="38" t="s">
        <v>139</v>
      </c>
      <c r="N7" s="38">
        <v>9500</v>
      </c>
    </row>
    <row r="8" spans="1:16" ht="15.6" thickTop="1" thickBot="1">
      <c r="A8" s="39" t="s">
        <v>45</v>
      </c>
      <c r="B8" s="39" t="s">
        <v>393</v>
      </c>
      <c r="C8" s="39" t="s">
        <v>393</v>
      </c>
      <c r="D8" s="39" t="s">
        <v>284</v>
      </c>
      <c r="E8" s="39" t="s">
        <v>284</v>
      </c>
      <c r="F8" s="39" t="s">
        <v>391</v>
      </c>
      <c r="G8" s="39" t="s">
        <v>393</v>
      </c>
      <c r="J8" s="38" t="s">
        <v>122</v>
      </c>
      <c r="K8" s="38" t="s">
        <v>131</v>
      </c>
      <c r="L8" s="38" t="s">
        <v>137</v>
      </c>
      <c r="M8" s="38" t="s">
        <v>139</v>
      </c>
      <c r="N8" s="38">
        <v>6500</v>
      </c>
    </row>
    <row r="9" spans="1:16" ht="15.6" thickTop="1" thickBot="1">
      <c r="A9" s="40" t="s">
        <v>46</v>
      </c>
      <c r="B9" s="40" t="s">
        <v>393</v>
      </c>
      <c r="C9" s="40" t="s">
        <v>391</v>
      </c>
      <c r="D9" s="40" t="s">
        <v>393</v>
      </c>
      <c r="E9" s="40" t="s">
        <v>392</v>
      </c>
      <c r="F9" s="40" t="s">
        <v>391</v>
      </c>
      <c r="G9" s="40" t="s">
        <v>392</v>
      </c>
      <c r="J9" s="38" t="s">
        <v>123</v>
      </c>
      <c r="K9" s="38" t="s">
        <v>132</v>
      </c>
      <c r="L9" s="38" t="s">
        <v>136</v>
      </c>
      <c r="M9" s="38" t="s">
        <v>78</v>
      </c>
      <c r="N9" s="38">
        <v>12000</v>
      </c>
    </row>
    <row r="10" spans="1:16" ht="15.6" thickTop="1" thickBot="1">
      <c r="A10" s="41" t="s">
        <v>54</v>
      </c>
      <c r="B10" s="42"/>
      <c r="C10" s="42"/>
      <c r="D10" s="42"/>
      <c r="E10" s="42"/>
      <c r="F10" s="42"/>
      <c r="G10" s="42"/>
      <c r="J10" s="38" t="s">
        <v>124</v>
      </c>
      <c r="K10" s="38" t="s">
        <v>133</v>
      </c>
      <c r="L10" s="38" t="s">
        <v>138</v>
      </c>
      <c r="M10" s="38" t="s">
        <v>139</v>
      </c>
      <c r="N10" s="38">
        <v>7000</v>
      </c>
    </row>
    <row r="11" spans="1:16" ht="15.6" thickTop="1" thickBot="1">
      <c r="A11" s="41" t="s">
        <v>55</v>
      </c>
      <c r="B11" s="42"/>
      <c r="C11" s="42"/>
      <c r="D11" s="42"/>
      <c r="E11" s="42"/>
      <c r="F11" s="42"/>
      <c r="G11" s="42"/>
      <c r="J11" s="38" t="s">
        <v>125</v>
      </c>
      <c r="K11" s="38" t="s">
        <v>134</v>
      </c>
      <c r="L11" s="38" t="s">
        <v>137</v>
      </c>
      <c r="M11" s="38" t="s">
        <v>140</v>
      </c>
      <c r="N11" s="38">
        <v>10000</v>
      </c>
    </row>
    <row r="12" spans="1:16" ht="15.6" thickTop="1" thickBot="1">
      <c r="A12" s="41" t="s">
        <v>56</v>
      </c>
      <c r="B12" s="42"/>
      <c r="C12" s="42"/>
      <c r="D12" s="42"/>
      <c r="E12" s="42"/>
      <c r="F12" s="42"/>
      <c r="G12" s="42"/>
      <c r="J12" s="38" t="s">
        <v>126</v>
      </c>
      <c r="K12" s="38" t="s">
        <v>135</v>
      </c>
      <c r="L12" s="38" t="s">
        <v>136</v>
      </c>
      <c r="M12" s="38" t="s">
        <v>78</v>
      </c>
      <c r="N12" s="38">
        <v>9000</v>
      </c>
    </row>
    <row r="13" spans="1:16" ht="15.6" thickTop="1" thickBot="1"/>
    <row r="14" spans="1:16" ht="18.600000000000001" thickTop="1" thickBot="1">
      <c r="A14" s="63" t="s">
        <v>9</v>
      </c>
      <c r="B14" s="63"/>
      <c r="C14" s="63"/>
      <c r="J14" s="43" t="s">
        <v>141</v>
      </c>
      <c r="O14" s="62"/>
      <c r="P14" s="62"/>
    </row>
    <row r="15" spans="1:16" ht="15.6" thickTop="1" thickBot="1">
      <c r="A15" s="38" t="s">
        <v>5</v>
      </c>
      <c r="B15" s="38" t="s">
        <v>103</v>
      </c>
      <c r="C15" s="38" t="s">
        <v>104</v>
      </c>
      <c r="J15" s="43" t="s">
        <v>142</v>
      </c>
      <c r="O15" s="62"/>
      <c r="P15" s="62"/>
    </row>
    <row r="16" spans="1:16" ht="15.6" thickTop="1" thickBot="1">
      <c r="A16" s="38" t="s">
        <v>105</v>
      </c>
      <c r="B16" s="44">
        <v>39083</v>
      </c>
      <c r="C16" s="38">
        <v>80</v>
      </c>
      <c r="J16" s="43" t="s">
        <v>300</v>
      </c>
      <c r="O16" s="62"/>
      <c r="P16" s="62"/>
    </row>
    <row r="17" spans="1:14" ht="15" thickTop="1">
      <c r="A17" s="38" t="s">
        <v>106</v>
      </c>
      <c r="B17" s="44">
        <v>39212</v>
      </c>
      <c r="C17" s="38">
        <v>25</v>
      </c>
    </row>
    <row r="18" spans="1:14">
      <c r="A18" s="38" t="s">
        <v>105</v>
      </c>
      <c r="B18" s="44">
        <v>39114</v>
      </c>
      <c r="C18" s="38">
        <v>80</v>
      </c>
    </row>
    <row r="19" spans="1:14" ht="17.399999999999999">
      <c r="A19" s="38" t="s">
        <v>107</v>
      </c>
      <c r="B19" s="44">
        <v>39142</v>
      </c>
      <c r="C19" s="38">
        <v>150</v>
      </c>
      <c r="J19" s="60" t="s">
        <v>10</v>
      </c>
      <c r="K19" s="60"/>
      <c r="L19" s="60"/>
      <c r="M19" s="60"/>
      <c r="N19" s="60"/>
    </row>
    <row r="20" spans="1:14">
      <c r="A20" s="38" t="s">
        <v>107</v>
      </c>
      <c r="B20" s="44">
        <v>39087</v>
      </c>
      <c r="C20" s="38">
        <v>300</v>
      </c>
      <c r="J20" s="38" t="s">
        <v>332</v>
      </c>
      <c r="K20" s="38" t="s">
        <v>333</v>
      </c>
      <c r="L20" s="38" t="s">
        <v>334</v>
      </c>
      <c r="M20" s="38" t="s">
        <v>335</v>
      </c>
      <c r="N20" s="38" t="s">
        <v>336</v>
      </c>
    </row>
    <row r="21" spans="1:14">
      <c r="A21" s="38" t="s">
        <v>108</v>
      </c>
      <c r="B21" s="44">
        <v>39234</v>
      </c>
      <c r="C21" s="38">
        <v>50</v>
      </c>
      <c r="J21" s="38" t="s">
        <v>337</v>
      </c>
      <c r="K21" s="45">
        <v>41650</v>
      </c>
      <c r="L21" s="38" t="s">
        <v>338</v>
      </c>
      <c r="M21" s="38">
        <v>181</v>
      </c>
      <c r="N21" s="38">
        <v>30000</v>
      </c>
    </row>
    <row r="22" spans="1:14">
      <c r="A22" s="38" t="s">
        <v>106</v>
      </c>
      <c r="B22" s="44">
        <v>39173</v>
      </c>
      <c r="C22" s="38">
        <v>200</v>
      </c>
      <c r="J22" s="38" t="s">
        <v>339</v>
      </c>
      <c r="K22" s="45">
        <v>41873</v>
      </c>
      <c r="L22" s="38" t="s">
        <v>340</v>
      </c>
      <c r="M22" s="38">
        <v>99</v>
      </c>
      <c r="N22" s="38">
        <v>125000</v>
      </c>
    </row>
    <row r="23" spans="1:14">
      <c r="A23" s="38" t="s">
        <v>106</v>
      </c>
      <c r="B23" s="44">
        <v>39142</v>
      </c>
      <c r="C23" s="38">
        <v>100</v>
      </c>
      <c r="J23" s="38" t="s">
        <v>341</v>
      </c>
      <c r="K23" s="45">
        <v>41714</v>
      </c>
      <c r="L23" s="38" t="s">
        <v>342</v>
      </c>
      <c r="M23" s="38">
        <v>117</v>
      </c>
      <c r="N23" s="38">
        <v>20000</v>
      </c>
    </row>
    <row r="24" spans="1:14">
      <c r="A24" s="38" t="s">
        <v>109</v>
      </c>
      <c r="B24" s="44">
        <v>39203</v>
      </c>
      <c r="C24" s="38">
        <v>250</v>
      </c>
      <c r="J24" s="38" t="s">
        <v>343</v>
      </c>
      <c r="K24" s="45">
        <v>41699</v>
      </c>
      <c r="L24" s="38" t="s">
        <v>338</v>
      </c>
      <c r="M24" s="38">
        <v>147</v>
      </c>
      <c r="N24" s="38">
        <v>32000</v>
      </c>
    </row>
    <row r="25" spans="1:14" ht="15" thickBot="1">
      <c r="J25" s="38" t="s">
        <v>344</v>
      </c>
      <c r="K25" s="45">
        <v>41747</v>
      </c>
      <c r="L25" s="38" t="s">
        <v>345</v>
      </c>
      <c r="M25" s="38">
        <v>84</v>
      </c>
      <c r="N25" s="38">
        <v>46000</v>
      </c>
    </row>
    <row r="26" spans="1:14" ht="15.6" thickTop="1" thickBot="1">
      <c r="A26" s="43" t="s">
        <v>112</v>
      </c>
      <c r="E26" s="62"/>
      <c r="F26" s="62"/>
      <c r="J26" s="38" t="s">
        <v>346</v>
      </c>
      <c r="K26" s="45">
        <v>41703</v>
      </c>
      <c r="L26" s="38" t="s">
        <v>342</v>
      </c>
      <c r="M26" s="38">
        <v>6</v>
      </c>
      <c r="N26" s="38">
        <v>54000</v>
      </c>
    </row>
    <row r="27" spans="1:14" ht="15.6" thickTop="1" thickBot="1">
      <c r="A27" s="43" t="s">
        <v>113</v>
      </c>
      <c r="E27" s="62"/>
      <c r="F27" s="62"/>
      <c r="J27" s="38" t="s">
        <v>347</v>
      </c>
      <c r="K27" s="45">
        <v>41774</v>
      </c>
      <c r="L27" s="38" t="s">
        <v>345</v>
      </c>
      <c r="M27" s="38">
        <v>57</v>
      </c>
      <c r="N27" s="38">
        <v>88000</v>
      </c>
    </row>
    <row r="28" spans="1:14" ht="15.6" thickTop="1" thickBot="1">
      <c r="A28" s="43" t="s">
        <v>265</v>
      </c>
      <c r="E28" s="62"/>
      <c r="F28" s="62"/>
      <c r="J28" s="38" t="s">
        <v>348</v>
      </c>
      <c r="K28" s="45">
        <v>41643</v>
      </c>
      <c r="L28" s="38" t="s">
        <v>340</v>
      </c>
      <c r="M28" s="38">
        <v>37</v>
      </c>
      <c r="N28" s="38">
        <v>45000</v>
      </c>
    </row>
    <row r="29" spans="1:14" ht="15" thickTop="1">
      <c r="J29" s="38" t="s">
        <v>349</v>
      </c>
      <c r="K29" s="45">
        <v>41812</v>
      </c>
      <c r="L29" s="38" t="s">
        <v>338</v>
      </c>
      <c r="M29" s="38">
        <v>70</v>
      </c>
      <c r="N29" s="38">
        <v>110000</v>
      </c>
    </row>
    <row r="30" spans="1:14">
      <c r="J30" s="38" t="s">
        <v>350</v>
      </c>
      <c r="K30" s="45">
        <v>41825</v>
      </c>
      <c r="L30" s="38" t="s">
        <v>345</v>
      </c>
      <c r="M30" s="38">
        <v>19</v>
      </c>
      <c r="N30" s="38">
        <v>22000</v>
      </c>
    </row>
    <row r="31" spans="1:14" ht="17.399999999999999">
      <c r="A31" s="60" t="s">
        <v>63</v>
      </c>
      <c r="B31" s="60"/>
      <c r="C31" s="60"/>
      <c r="D31" s="60"/>
      <c r="E31" s="60"/>
    </row>
    <row r="32" spans="1:14" ht="16.2" thickBot="1">
      <c r="A32" s="38" t="s">
        <v>332</v>
      </c>
      <c r="B32" s="38" t="s">
        <v>333</v>
      </c>
      <c r="C32" s="38" t="s">
        <v>334</v>
      </c>
      <c r="D32" s="38" t="s">
        <v>335</v>
      </c>
      <c r="E32" s="38" t="s">
        <v>336</v>
      </c>
      <c r="J32" s="46" t="s">
        <v>394</v>
      </c>
    </row>
    <row r="33" spans="1:15" ht="16.8" thickTop="1" thickBot="1">
      <c r="A33" s="38" t="s">
        <v>337</v>
      </c>
      <c r="B33" s="45">
        <v>41650</v>
      </c>
      <c r="C33" s="38" t="s">
        <v>338</v>
      </c>
      <c r="D33" s="38">
        <v>181</v>
      </c>
      <c r="E33" s="38">
        <v>30000</v>
      </c>
      <c r="J33" s="46" t="s">
        <v>395</v>
      </c>
      <c r="N33" s="61"/>
      <c r="O33" s="61"/>
    </row>
    <row r="34" spans="1:15" ht="15" thickTop="1">
      <c r="A34" s="38" t="s">
        <v>339</v>
      </c>
      <c r="B34" s="45">
        <v>41873</v>
      </c>
      <c r="C34" s="38" t="s">
        <v>340</v>
      </c>
      <c r="D34" s="38">
        <v>99</v>
      </c>
      <c r="E34" s="38">
        <v>125000</v>
      </c>
    </row>
    <row r="35" spans="1:15" ht="17.399999999999999">
      <c r="A35" s="38" t="s">
        <v>341</v>
      </c>
      <c r="B35" s="45">
        <v>41714</v>
      </c>
      <c r="C35" s="38" t="s">
        <v>342</v>
      </c>
      <c r="D35" s="38">
        <v>117</v>
      </c>
      <c r="E35" s="38">
        <v>20000</v>
      </c>
      <c r="J35" s="60" t="s">
        <v>81</v>
      </c>
      <c r="K35" s="60"/>
      <c r="L35" s="60"/>
      <c r="M35" s="60"/>
      <c r="N35" s="60"/>
    </row>
    <row r="36" spans="1:15">
      <c r="A36" s="38" t="s">
        <v>343</v>
      </c>
      <c r="B36" s="45">
        <v>41699</v>
      </c>
      <c r="C36" s="38" t="s">
        <v>338</v>
      </c>
      <c r="D36" s="38">
        <v>147</v>
      </c>
      <c r="E36" s="38">
        <v>32000</v>
      </c>
      <c r="J36" s="38" t="s">
        <v>332</v>
      </c>
      <c r="K36" s="38" t="s">
        <v>333</v>
      </c>
      <c r="L36" s="38" t="s">
        <v>334</v>
      </c>
      <c r="M36" s="38" t="s">
        <v>335</v>
      </c>
      <c r="N36" s="38" t="s">
        <v>336</v>
      </c>
    </row>
    <row r="37" spans="1:15">
      <c r="A37" s="38" t="s">
        <v>344</v>
      </c>
      <c r="B37" s="45">
        <v>41747</v>
      </c>
      <c r="C37" s="38" t="s">
        <v>345</v>
      </c>
      <c r="D37" s="38">
        <v>84</v>
      </c>
      <c r="E37" s="38">
        <v>46000</v>
      </c>
      <c r="J37" s="38" t="s">
        <v>337</v>
      </c>
      <c r="K37" s="45">
        <v>41650</v>
      </c>
      <c r="L37" s="38" t="s">
        <v>338</v>
      </c>
      <c r="M37" s="38">
        <v>181</v>
      </c>
      <c r="N37" s="38">
        <v>30000</v>
      </c>
    </row>
    <row r="38" spans="1:15">
      <c r="A38" s="38" t="s">
        <v>346</v>
      </c>
      <c r="B38" s="45">
        <v>41703</v>
      </c>
      <c r="C38" s="38" t="s">
        <v>342</v>
      </c>
      <c r="D38" s="38">
        <v>6</v>
      </c>
      <c r="E38" s="38">
        <v>54000</v>
      </c>
      <c r="J38" s="38" t="s">
        <v>339</v>
      </c>
      <c r="K38" s="45">
        <v>41873</v>
      </c>
      <c r="L38" s="38" t="s">
        <v>340</v>
      </c>
      <c r="M38" s="38">
        <v>99</v>
      </c>
      <c r="N38" s="38">
        <v>125000</v>
      </c>
    </row>
    <row r="39" spans="1:15">
      <c r="A39" s="38" t="s">
        <v>347</v>
      </c>
      <c r="B39" s="45">
        <v>41774</v>
      </c>
      <c r="C39" s="38" t="s">
        <v>345</v>
      </c>
      <c r="D39" s="38">
        <v>57</v>
      </c>
      <c r="E39" s="38">
        <v>88000</v>
      </c>
      <c r="J39" s="38" t="s">
        <v>341</v>
      </c>
      <c r="K39" s="45">
        <v>41714</v>
      </c>
      <c r="L39" s="38" t="s">
        <v>342</v>
      </c>
      <c r="M39" s="38">
        <v>117</v>
      </c>
      <c r="N39" s="38">
        <v>20000</v>
      </c>
    </row>
    <row r="40" spans="1:15">
      <c r="A40" s="38" t="s">
        <v>348</v>
      </c>
      <c r="B40" s="45">
        <v>41643</v>
      </c>
      <c r="C40" s="38" t="s">
        <v>340</v>
      </c>
      <c r="D40" s="38">
        <v>37</v>
      </c>
      <c r="E40" s="38">
        <v>45000</v>
      </c>
      <c r="J40" s="38" t="s">
        <v>343</v>
      </c>
      <c r="K40" s="45">
        <v>41699</v>
      </c>
      <c r="L40" s="38" t="s">
        <v>338</v>
      </c>
      <c r="M40" s="38">
        <v>147</v>
      </c>
      <c r="N40" s="38">
        <v>32000</v>
      </c>
    </row>
    <row r="41" spans="1:15">
      <c r="A41" s="38" t="s">
        <v>349</v>
      </c>
      <c r="B41" s="45">
        <v>41812</v>
      </c>
      <c r="C41" s="38" t="s">
        <v>338</v>
      </c>
      <c r="D41" s="38">
        <v>70</v>
      </c>
      <c r="E41" s="38">
        <v>110000</v>
      </c>
      <c r="J41" s="38" t="s">
        <v>344</v>
      </c>
      <c r="K41" s="45">
        <v>41747</v>
      </c>
      <c r="L41" s="38" t="s">
        <v>345</v>
      </c>
      <c r="M41" s="38">
        <v>84</v>
      </c>
      <c r="N41" s="38">
        <v>46000</v>
      </c>
    </row>
    <row r="42" spans="1:15">
      <c r="A42" s="38" t="s">
        <v>350</v>
      </c>
      <c r="B42" s="45">
        <v>41825</v>
      </c>
      <c r="C42" s="38" t="s">
        <v>345</v>
      </c>
      <c r="D42" s="38">
        <v>19</v>
      </c>
      <c r="E42" s="38">
        <v>22000</v>
      </c>
      <c r="J42" s="38" t="s">
        <v>346</v>
      </c>
      <c r="K42" s="45">
        <v>41703</v>
      </c>
      <c r="L42" s="38" t="s">
        <v>342</v>
      </c>
      <c r="M42" s="38">
        <v>6</v>
      </c>
      <c r="N42" s="38">
        <v>54000</v>
      </c>
    </row>
    <row r="43" spans="1:15">
      <c r="J43" s="38" t="s">
        <v>347</v>
      </c>
      <c r="K43" s="45">
        <v>41774</v>
      </c>
      <c r="L43" s="38" t="s">
        <v>345</v>
      </c>
      <c r="M43" s="38">
        <v>57</v>
      </c>
      <c r="N43" s="38">
        <v>88000</v>
      </c>
    </row>
    <row r="44" spans="1:15" ht="16.2" thickBot="1">
      <c r="A44" s="46" t="s">
        <v>396</v>
      </c>
      <c r="J44" s="38" t="s">
        <v>348</v>
      </c>
      <c r="K44" s="45">
        <v>41643</v>
      </c>
      <c r="L44" s="38" t="s">
        <v>340</v>
      </c>
      <c r="M44" s="38">
        <v>37</v>
      </c>
      <c r="N44" s="38">
        <v>45000</v>
      </c>
    </row>
    <row r="45" spans="1:15" ht="16.8" thickTop="1" thickBot="1">
      <c r="A45" s="46" t="s">
        <v>397</v>
      </c>
      <c r="E45" s="61"/>
      <c r="F45" s="61"/>
      <c r="J45" s="38" t="s">
        <v>349</v>
      </c>
      <c r="K45" s="45">
        <v>41812</v>
      </c>
      <c r="L45" s="38" t="s">
        <v>338</v>
      </c>
      <c r="M45" s="38">
        <v>70</v>
      </c>
      <c r="N45" s="38">
        <v>110000</v>
      </c>
    </row>
    <row r="46" spans="1:15" ht="15" thickTop="1">
      <c r="J46" s="38" t="s">
        <v>350</v>
      </c>
      <c r="K46" s="45">
        <v>41825</v>
      </c>
      <c r="L46" s="38" t="s">
        <v>345</v>
      </c>
      <c r="M46" s="38">
        <v>19</v>
      </c>
      <c r="N46" s="38">
        <v>22000</v>
      </c>
    </row>
    <row r="48" spans="1:15" ht="16.2" thickBot="1">
      <c r="J48" s="46" t="s">
        <v>398</v>
      </c>
    </row>
    <row r="49" spans="1:15" ht="18.600000000000001" thickTop="1" thickBot="1">
      <c r="A49" s="60" t="s">
        <v>143</v>
      </c>
      <c r="B49" s="60"/>
      <c r="C49" s="60"/>
      <c r="D49" s="60"/>
      <c r="E49" s="60"/>
      <c r="J49" s="46" t="s">
        <v>399</v>
      </c>
      <c r="N49" s="61"/>
      <c r="O49" s="61"/>
    </row>
    <row r="50" spans="1:15" ht="15" thickTop="1">
      <c r="A50" s="38" t="s">
        <v>332</v>
      </c>
      <c r="B50" s="38" t="s">
        <v>333</v>
      </c>
      <c r="C50" s="38" t="s">
        <v>334</v>
      </c>
      <c r="D50" s="38" t="s">
        <v>335</v>
      </c>
      <c r="E50" s="38" t="s">
        <v>336</v>
      </c>
    </row>
    <row r="51" spans="1:15">
      <c r="A51" s="38" t="s">
        <v>337</v>
      </c>
      <c r="B51" s="45">
        <v>41650</v>
      </c>
      <c r="C51" s="38" t="s">
        <v>338</v>
      </c>
      <c r="D51" s="38">
        <v>181</v>
      </c>
      <c r="E51" s="38">
        <v>30000</v>
      </c>
    </row>
    <row r="52" spans="1:15">
      <c r="A52" s="38" t="s">
        <v>339</v>
      </c>
      <c r="B52" s="45">
        <v>41873</v>
      </c>
      <c r="C52" s="38" t="s">
        <v>340</v>
      </c>
      <c r="D52" s="38">
        <v>99</v>
      </c>
      <c r="E52" s="38">
        <v>125000</v>
      </c>
    </row>
    <row r="53" spans="1:15">
      <c r="A53" s="38" t="s">
        <v>341</v>
      </c>
      <c r="B53" s="45">
        <v>41714</v>
      </c>
      <c r="C53" s="38" t="s">
        <v>342</v>
      </c>
      <c r="D53" s="38">
        <v>117</v>
      </c>
      <c r="E53" s="38">
        <v>20000</v>
      </c>
    </row>
    <row r="54" spans="1:15">
      <c r="A54" s="38" t="s">
        <v>343</v>
      </c>
      <c r="B54" s="45">
        <v>41699</v>
      </c>
      <c r="C54" s="38" t="s">
        <v>338</v>
      </c>
      <c r="D54" s="38">
        <v>147</v>
      </c>
      <c r="E54" s="38">
        <v>32000</v>
      </c>
    </row>
    <row r="55" spans="1:15">
      <c r="A55" s="38" t="s">
        <v>344</v>
      </c>
      <c r="B55" s="45">
        <v>41747</v>
      </c>
      <c r="C55" s="38" t="s">
        <v>345</v>
      </c>
      <c r="D55" s="38">
        <v>84</v>
      </c>
      <c r="E55" s="38">
        <v>46000</v>
      </c>
    </row>
    <row r="56" spans="1:15">
      <c r="A56" s="38" t="s">
        <v>346</v>
      </c>
      <c r="B56" s="45">
        <v>41703</v>
      </c>
      <c r="C56" s="38" t="s">
        <v>342</v>
      </c>
      <c r="D56" s="38">
        <v>6</v>
      </c>
      <c r="E56" s="38">
        <v>54000</v>
      </c>
    </row>
    <row r="57" spans="1:15">
      <c r="A57" s="38" t="s">
        <v>347</v>
      </c>
      <c r="B57" s="45">
        <v>41774</v>
      </c>
      <c r="C57" s="38" t="s">
        <v>345</v>
      </c>
      <c r="D57" s="38">
        <v>57</v>
      </c>
      <c r="E57" s="38">
        <v>88000</v>
      </c>
    </row>
    <row r="58" spans="1:15">
      <c r="A58" s="38" t="s">
        <v>348</v>
      </c>
      <c r="B58" s="45">
        <v>41643</v>
      </c>
      <c r="C58" s="38" t="s">
        <v>340</v>
      </c>
      <c r="D58" s="38">
        <v>37</v>
      </c>
      <c r="E58" s="38">
        <v>45000</v>
      </c>
    </row>
    <row r="59" spans="1:15">
      <c r="A59" s="38" t="s">
        <v>349</v>
      </c>
      <c r="B59" s="45">
        <v>41812</v>
      </c>
      <c r="C59" s="38" t="s">
        <v>338</v>
      </c>
      <c r="D59" s="38">
        <v>70</v>
      </c>
      <c r="E59" s="38">
        <v>110000</v>
      </c>
    </row>
    <row r="60" spans="1:15">
      <c r="A60" s="38" t="s">
        <v>350</v>
      </c>
      <c r="B60" s="45">
        <v>41825</v>
      </c>
      <c r="C60" s="38" t="s">
        <v>345</v>
      </c>
      <c r="D60" s="38">
        <v>19</v>
      </c>
      <c r="E60" s="38">
        <v>22000</v>
      </c>
    </row>
    <row r="62" spans="1:15" ht="16.2" thickBot="1">
      <c r="A62" s="46" t="s">
        <v>398</v>
      </c>
    </row>
    <row r="63" spans="1:15" ht="16.8" thickTop="1" thickBot="1">
      <c r="A63" s="46" t="s">
        <v>437</v>
      </c>
      <c r="E63" s="61"/>
      <c r="F63" s="61"/>
    </row>
    <row r="64" spans="1:15" ht="15" thickTop="1"/>
  </sheetData>
  <mergeCells count="17">
    <mergeCell ref="J35:N35"/>
    <mergeCell ref="N49:O49"/>
    <mergeCell ref="O14:P14"/>
    <mergeCell ref="O15:P15"/>
    <mergeCell ref="O16:P16"/>
    <mergeCell ref="J19:N19"/>
    <mergeCell ref="J1:N1"/>
    <mergeCell ref="E26:F26"/>
    <mergeCell ref="E27:F27"/>
    <mergeCell ref="N33:O33"/>
    <mergeCell ref="A31:E31"/>
    <mergeCell ref="A1:G1"/>
    <mergeCell ref="A49:E49"/>
    <mergeCell ref="E63:F63"/>
    <mergeCell ref="E28:F28"/>
    <mergeCell ref="A14:C14"/>
    <mergeCell ref="E45:F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1"/>
  <sheetViews>
    <sheetView tabSelected="1" topLeftCell="A64" workbookViewId="0">
      <selection activeCell="G85" sqref="G85"/>
    </sheetView>
  </sheetViews>
  <sheetFormatPr defaultRowHeight="14.4"/>
  <cols>
    <col min="1" max="1" width="17.5546875" customWidth="1"/>
    <col min="2" max="2" width="10.44140625" customWidth="1"/>
    <col min="3" max="3" width="17.44140625" customWidth="1"/>
    <col min="5" max="5" width="12" customWidth="1"/>
    <col min="12" max="12" width="17.5546875" customWidth="1"/>
    <col min="13" max="13" width="15.77734375" customWidth="1"/>
  </cols>
  <sheetData>
    <row r="1" spans="1:17" ht="17.399999999999999">
      <c r="A1" s="57" t="s">
        <v>7</v>
      </c>
      <c r="B1" s="57"/>
      <c r="C1" s="57"/>
      <c r="D1" s="57"/>
      <c r="E1" s="57"/>
      <c r="F1" s="57"/>
      <c r="G1" s="57"/>
      <c r="H1" s="57"/>
      <c r="I1" s="57"/>
      <c r="L1" s="58" t="s">
        <v>8</v>
      </c>
      <c r="M1" s="58"/>
      <c r="N1" s="58"/>
      <c r="O1" s="58"/>
      <c r="P1" s="58"/>
      <c r="Q1" s="58"/>
    </row>
    <row r="2" spans="1:17">
      <c r="A2" s="20" t="s">
        <v>314</v>
      </c>
      <c r="B2" s="20" t="s">
        <v>315</v>
      </c>
      <c r="C2" s="20" t="s">
        <v>316</v>
      </c>
      <c r="D2" s="20" t="s">
        <v>317</v>
      </c>
      <c r="E2" s="20" t="s">
        <v>318</v>
      </c>
      <c r="F2" s="20" t="s">
        <v>319</v>
      </c>
      <c r="G2" s="20" t="s">
        <v>320</v>
      </c>
      <c r="H2" s="20" t="s">
        <v>321</v>
      </c>
      <c r="I2" s="20" t="s">
        <v>322</v>
      </c>
      <c r="L2" s="20" t="s">
        <v>174</v>
      </c>
      <c r="M2" s="20" t="s">
        <v>1</v>
      </c>
      <c r="N2" s="20" t="s">
        <v>175</v>
      </c>
      <c r="O2" s="20" t="s">
        <v>152</v>
      </c>
      <c r="P2" s="20" t="s">
        <v>176</v>
      </c>
      <c r="Q2" s="20" t="s">
        <v>177</v>
      </c>
    </row>
    <row r="3" spans="1:17">
      <c r="A3" s="20" t="s">
        <v>156</v>
      </c>
      <c r="B3" s="20" t="s">
        <v>30</v>
      </c>
      <c r="C3" s="20" t="s">
        <v>323</v>
      </c>
      <c r="D3" s="20">
        <v>40882</v>
      </c>
      <c r="E3" s="20">
        <v>12000</v>
      </c>
      <c r="F3" s="20">
        <v>1800</v>
      </c>
      <c r="G3" s="20">
        <v>960</v>
      </c>
      <c r="H3" s="20">
        <v>1440</v>
      </c>
      <c r="I3" s="20">
        <v>16200</v>
      </c>
      <c r="L3" s="20" t="s">
        <v>178</v>
      </c>
      <c r="M3" s="20" t="s">
        <v>11</v>
      </c>
      <c r="N3" s="20">
        <v>90300</v>
      </c>
      <c r="O3" s="20">
        <v>79102</v>
      </c>
      <c r="P3" s="20">
        <v>90361</v>
      </c>
      <c r="Q3" s="20">
        <f t="shared" ref="Q3:Q9" si="0">IF(SUM(N3:P3)&gt;250000,SUM(N3:P3)*5%,IF(SUM(N3:P3)&gt;200000,SUM(N3:P3)*2%,0))</f>
        <v>12988.150000000001</v>
      </c>
    </row>
    <row r="4" spans="1:17">
      <c r="A4" s="20" t="s">
        <v>158</v>
      </c>
      <c r="B4" s="20" t="s">
        <v>324</v>
      </c>
      <c r="C4" s="20" t="s">
        <v>139</v>
      </c>
      <c r="D4" s="20">
        <v>39485</v>
      </c>
      <c r="E4" s="20">
        <v>15000</v>
      </c>
      <c r="F4" s="20">
        <v>2250</v>
      </c>
      <c r="G4" s="20">
        <v>1200</v>
      </c>
      <c r="H4" s="20">
        <v>1800</v>
      </c>
      <c r="I4" s="20">
        <v>20250</v>
      </c>
      <c r="L4" s="20" t="s">
        <v>179</v>
      </c>
      <c r="M4" s="20" t="s">
        <v>12</v>
      </c>
      <c r="N4" s="20">
        <v>88377</v>
      </c>
      <c r="O4" s="20">
        <v>118865</v>
      </c>
      <c r="P4" s="20">
        <v>87339</v>
      </c>
      <c r="Q4" s="20">
        <f t="shared" si="0"/>
        <v>14729.050000000001</v>
      </c>
    </row>
    <row r="5" spans="1:17">
      <c r="A5" s="20" t="s">
        <v>161</v>
      </c>
      <c r="B5" s="20" t="s">
        <v>62</v>
      </c>
      <c r="C5" s="20" t="s">
        <v>323</v>
      </c>
      <c r="D5" s="20" t="s">
        <v>325</v>
      </c>
      <c r="E5" s="20">
        <v>10000</v>
      </c>
      <c r="F5" s="20">
        <v>1500</v>
      </c>
      <c r="G5" s="20">
        <v>800</v>
      </c>
      <c r="H5" s="20">
        <v>1200</v>
      </c>
      <c r="I5" s="20">
        <v>13500</v>
      </c>
      <c r="L5" s="20" t="s">
        <v>180</v>
      </c>
      <c r="M5" s="20" t="s">
        <v>11</v>
      </c>
      <c r="N5" s="20">
        <v>79026</v>
      </c>
      <c r="O5" s="20">
        <v>122713</v>
      </c>
      <c r="P5" s="20">
        <v>98244</v>
      </c>
      <c r="Q5" s="20">
        <f t="shared" si="0"/>
        <v>14999.150000000001</v>
      </c>
    </row>
    <row r="6" spans="1:17">
      <c r="A6" s="20" t="s">
        <v>163</v>
      </c>
      <c r="B6" s="20" t="s">
        <v>326</v>
      </c>
      <c r="C6" s="20" t="s">
        <v>323</v>
      </c>
      <c r="D6" s="20">
        <v>40424</v>
      </c>
      <c r="E6" s="20">
        <v>12000</v>
      </c>
      <c r="F6" s="20">
        <v>1800</v>
      </c>
      <c r="G6" s="20">
        <v>960</v>
      </c>
      <c r="H6" s="20">
        <v>1440</v>
      </c>
      <c r="I6" s="20">
        <v>16200</v>
      </c>
      <c r="L6" s="20" t="s">
        <v>181</v>
      </c>
      <c r="M6" s="20" t="s">
        <v>138</v>
      </c>
      <c r="N6" s="20">
        <v>109585</v>
      </c>
      <c r="O6" s="20">
        <v>95616</v>
      </c>
      <c r="P6" s="20">
        <v>115294</v>
      </c>
      <c r="Q6" s="20">
        <f t="shared" si="0"/>
        <v>16024.75</v>
      </c>
    </row>
    <row r="7" spans="1:17">
      <c r="A7" s="20" t="s">
        <v>165</v>
      </c>
      <c r="B7" s="20" t="s">
        <v>327</v>
      </c>
      <c r="C7" s="20" t="s">
        <v>139</v>
      </c>
      <c r="D7" s="20" t="s">
        <v>328</v>
      </c>
      <c r="E7" s="20">
        <v>10000</v>
      </c>
      <c r="F7" s="20">
        <v>1500</v>
      </c>
      <c r="G7" s="20">
        <v>800</v>
      </c>
      <c r="H7" s="20">
        <v>1200</v>
      </c>
      <c r="I7" s="20">
        <v>13500</v>
      </c>
      <c r="L7" s="20" t="s">
        <v>182</v>
      </c>
      <c r="M7" s="20" t="s">
        <v>138</v>
      </c>
      <c r="N7" s="20">
        <v>114270</v>
      </c>
      <c r="O7" s="20">
        <v>85038</v>
      </c>
      <c r="P7" s="20">
        <v>83458</v>
      </c>
      <c r="Q7" s="20">
        <f t="shared" si="0"/>
        <v>14138.300000000001</v>
      </c>
    </row>
    <row r="8" spans="1:17">
      <c r="A8" s="20" t="s">
        <v>167</v>
      </c>
      <c r="B8" s="20" t="s">
        <v>329</v>
      </c>
      <c r="C8" s="20" t="s">
        <v>323</v>
      </c>
      <c r="D8" s="20" t="s">
        <v>330</v>
      </c>
      <c r="E8" s="20">
        <v>10000</v>
      </c>
      <c r="F8" s="20">
        <v>1500</v>
      </c>
      <c r="G8" s="20">
        <v>800</v>
      </c>
      <c r="H8" s="20">
        <v>1200</v>
      </c>
      <c r="I8" s="20">
        <v>13500</v>
      </c>
      <c r="L8" s="20" t="s">
        <v>183</v>
      </c>
      <c r="M8" s="20" t="s">
        <v>11</v>
      </c>
      <c r="N8" s="20">
        <v>84027</v>
      </c>
      <c r="O8" s="20">
        <v>84183</v>
      </c>
      <c r="P8" s="20">
        <v>101240</v>
      </c>
      <c r="Q8" s="20">
        <f t="shared" si="0"/>
        <v>13472.5</v>
      </c>
    </row>
    <row r="9" spans="1:17" ht="15" thickBot="1">
      <c r="A9" s="20"/>
      <c r="B9" s="20"/>
      <c r="C9" s="20"/>
      <c r="D9" s="20"/>
      <c r="E9" s="20"/>
      <c r="F9" s="20"/>
      <c r="G9" s="20"/>
      <c r="H9" s="20"/>
      <c r="I9" s="20"/>
      <c r="L9" s="20" t="s">
        <v>184</v>
      </c>
      <c r="M9" s="20" t="s">
        <v>12</v>
      </c>
      <c r="N9" s="20">
        <v>107091</v>
      </c>
      <c r="O9" s="20">
        <v>67190</v>
      </c>
      <c r="P9" s="20">
        <v>103786</v>
      </c>
      <c r="Q9" s="20">
        <f t="shared" si="0"/>
        <v>13903.35</v>
      </c>
    </row>
    <row r="10" spans="1:17" ht="15.6" thickTop="1" thickBot="1">
      <c r="A10" s="65" t="s">
        <v>331</v>
      </c>
      <c r="B10" s="65"/>
      <c r="C10" s="65"/>
      <c r="D10" s="65"/>
      <c r="E10" s="65"/>
      <c r="F10" s="65"/>
      <c r="G10" s="20"/>
      <c r="H10" s="66">
        <f ca="1">SUMIF($A$2:$I$8,C3,$I$3:$I$8)</f>
        <v>0</v>
      </c>
      <c r="I10" s="66"/>
    </row>
    <row r="11" spans="1:17" ht="19.2" thickTop="1" thickBot="1">
      <c r="L11" s="28" t="s">
        <v>229</v>
      </c>
      <c r="M11" s="29" t="s">
        <v>177</v>
      </c>
    </row>
    <row r="12" spans="1:17" ht="18.600000000000001" thickTop="1" thickBot="1">
      <c r="A12" s="57" t="s">
        <v>9</v>
      </c>
      <c r="B12" s="57"/>
      <c r="C12" s="57"/>
      <c r="D12" s="57"/>
      <c r="E12" s="57"/>
      <c r="F12" s="57"/>
      <c r="G12" s="57"/>
      <c r="H12" s="57"/>
      <c r="I12" s="20"/>
      <c r="L12" s="26" t="s">
        <v>11</v>
      </c>
      <c r="M12" s="25"/>
    </row>
    <row r="13" spans="1:17" ht="16.8" thickTop="1" thickBot="1">
      <c r="A13" s="20" t="s">
        <v>351</v>
      </c>
      <c r="B13" s="67" t="s">
        <v>352</v>
      </c>
      <c r="C13" s="67"/>
      <c r="D13" s="20" t="s">
        <v>353</v>
      </c>
      <c r="E13" s="20" t="s">
        <v>354</v>
      </c>
      <c r="F13" s="20" t="s">
        <v>355</v>
      </c>
      <c r="G13" s="20" t="s">
        <v>356</v>
      </c>
      <c r="H13" s="20" t="s">
        <v>357</v>
      </c>
      <c r="L13" s="26" t="s">
        <v>12</v>
      </c>
      <c r="M13" s="25" t="str">
        <f>IF(AND(I13&gt;8000,I13&lt;10000),I13*12%,"")</f>
        <v/>
      </c>
    </row>
    <row r="14" spans="1:17" ht="16.8" thickTop="1" thickBot="1">
      <c r="A14" s="20" t="s">
        <v>358</v>
      </c>
      <c r="B14" s="20" t="s">
        <v>359</v>
      </c>
      <c r="C14" s="20" t="s">
        <v>136</v>
      </c>
      <c r="D14" s="20">
        <v>432572</v>
      </c>
      <c r="E14" s="20">
        <v>352003</v>
      </c>
      <c r="F14" s="20">
        <v>528428</v>
      </c>
      <c r="G14" s="20">
        <v>587649</v>
      </c>
      <c r="H14" s="20">
        <f>IF(SUM(D14:G14)&gt;=4000000,75000,IF(SUM(D14:G14)&gt;=2500000,SUM(D14:G14)*1.5%,SUM(D14:G14)*1%))</f>
        <v>19006.52</v>
      </c>
      <c r="L14" s="27" t="s">
        <v>138</v>
      </c>
      <c r="M14" s="25" t="str">
        <f>IF(AND(I14&gt;8000,I14&lt;10000),I14*12%,"")</f>
        <v/>
      </c>
    </row>
    <row r="15" spans="1:17" ht="15" thickTop="1">
      <c r="A15" s="20" t="s">
        <v>361</v>
      </c>
      <c r="B15" s="20" t="s">
        <v>362</v>
      </c>
      <c r="C15" s="20" t="s">
        <v>363</v>
      </c>
      <c r="D15" s="20">
        <v>362998</v>
      </c>
      <c r="E15" s="20">
        <v>1226736</v>
      </c>
      <c r="F15" s="20">
        <v>804803</v>
      </c>
      <c r="G15" s="20">
        <v>687653</v>
      </c>
      <c r="H15" s="20">
        <f t="shared" ref="H15:H20" si="1">IF(SUM(D15:G15)&gt;=4000000,75000,IF(SUM(D15:G15)&gt;=2500000,SUM(D15:G15)*1.5%,SUM(D15:G15)*1%))</f>
        <v>46232.85</v>
      </c>
    </row>
    <row r="16" spans="1:17">
      <c r="A16" s="20" t="s">
        <v>364</v>
      </c>
      <c r="B16" s="20" t="s">
        <v>365</v>
      </c>
      <c r="C16" s="20" t="s">
        <v>360</v>
      </c>
      <c r="D16" s="20">
        <v>402437</v>
      </c>
      <c r="E16" s="20">
        <v>1125353</v>
      </c>
      <c r="F16" s="20">
        <v>1247049</v>
      </c>
      <c r="G16" s="20">
        <v>432164</v>
      </c>
      <c r="H16" s="20">
        <f t="shared" si="1"/>
        <v>48105.044999999998</v>
      </c>
    </row>
    <row r="17" spans="1:19">
      <c r="A17" s="20" t="s">
        <v>366</v>
      </c>
      <c r="B17" s="20" t="s">
        <v>367</v>
      </c>
      <c r="C17" s="20" t="s">
        <v>136</v>
      </c>
      <c r="D17" s="20">
        <v>1229738</v>
      </c>
      <c r="E17" s="20">
        <v>1127835</v>
      </c>
      <c r="F17" s="20">
        <v>1138259</v>
      </c>
      <c r="G17" s="20">
        <v>983534</v>
      </c>
      <c r="H17" s="20">
        <f t="shared" si="1"/>
        <v>75000</v>
      </c>
    </row>
    <row r="18" spans="1:19">
      <c r="A18" s="20" t="s">
        <v>368</v>
      </c>
      <c r="B18" s="20" t="s">
        <v>369</v>
      </c>
      <c r="C18" s="20" t="s">
        <v>363</v>
      </c>
      <c r="D18" s="20">
        <v>569050</v>
      </c>
      <c r="E18" s="20">
        <v>1226448</v>
      </c>
      <c r="F18" s="20">
        <v>1098930</v>
      </c>
      <c r="G18" s="20">
        <v>1122679</v>
      </c>
      <c r="H18" s="20">
        <f t="shared" si="1"/>
        <v>75000</v>
      </c>
    </row>
    <row r="19" spans="1:19">
      <c r="A19" s="20" t="s">
        <v>370</v>
      </c>
      <c r="B19" s="20" t="s">
        <v>371</v>
      </c>
      <c r="C19" s="20" t="s">
        <v>136</v>
      </c>
      <c r="D19" s="20">
        <v>1194050</v>
      </c>
      <c r="E19" s="20">
        <v>503407</v>
      </c>
      <c r="F19" s="20">
        <v>386806</v>
      </c>
      <c r="G19" s="20">
        <v>844157</v>
      </c>
      <c r="H19" s="20">
        <f t="shared" si="1"/>
        <v>43926.299999999996</v>
      </c>
    </row>
    <row r="20" spans="1:19">
      <c r="A20" s="20" t="s">
        <v>372</v>
      </c>
      <c r="B20" s="20" t="s">
        <v>373</v>
      </c>
      <c r="C20" s="20" t="s">
        <v>360</v>
      </c>
      <c r="D20" s="20">
        <v>447475</v>
      </c>
      <c r="E20" s="20">
        <v>448524</v>
      </c>
      <c r="F20" s="20">
        <v>883697</v>
      </c>
      <c r="G20" s="20">
        <v>579358</v>
      </c>
      <c r="H20" s="20">
        <f t="shared" si="1"/>
        <v>23590.54</v>
      </c>
    </row>
    <row r="21" spans="1:19" ht="15" thickBot="1">
      <c r="A21" s="20"/>
      <c r="B21" s="20"/>
      <c r="C21" s="20"/>
      <c r="D21" s="20"/>
      <c r="E21" s="20"/>
      <c r="F21" s="20"/>
      <c r="G21" s="20"/>
      <c r="H21" s="20"/>
    </row>
    <row r="22" spans="1:19" ht="16.8" thickTop="1" thickBot="1">
      <c r="A22" s="24" t="s">
        <v>374</v>
      </c>
      <c r="B22" s="20"/>
      <c r="C22" s="20"/>
      <c r="D22" s="20"/>
      <c r="E22" s="20"/>
      <c r="F22" s="20"/>
      <c r="G22" s="66"/>
      <c r="H22" s="66"/>
    </row>
    <row r="23" spans="1:19" ht="18" thickTop="1">
      <c r="L23" s="57" t="s">
        <v>63</v>
      </c>
      <c r="M23" s="57"/>
      <c r="N23" s="57"/>
      <c r="O23" s="20"/>
      <c r="P23" s="20"/>
      <c r="Q23" s="20"/>
      <c r="R23" s="20"/>
      <c r="S23" s="20"/>
    </row>
    <row r="24" spans="1:19" ht="17.399999999999999">
      <c r="A24" s="57" t="s">
        <v>10</v>
      </c>
      <c r="B24" s="57"/>
      <c r="C24" s="57"/>
      <c r="D24" s="57"/>
      <c r="E24" s="57"/>
      <c r="F24" s="20"/>
      <c r="G24" s="20"/>
      <c r="H24" s="20"/>
      <c r="L24" s="20" t="s">
        <v>5</v>
      </c>
      <c r="M24" s="20" t="s">
        <v>103</v>
      </c>
      <c r="N24" s="20" t="s">
        <v>104</v>
      </c>
    </row>
    <row r="25" spans="1:19">
      <c r="A25" s="20" t="s">
        <v>332</v>
      </c>
      <c r="B25" s="20" t="s">
        <v>333</v>
      </c>
      <c r="C25" s="20" t="s">
        <v>334</v>
      </c>
      <c r="D25" s="20" t="s">
        <v>335</v>
      </c>
      <c r="E25" s="20" t="s">
        <v>336</v>
      </c>
      <c r="L25" s="20" t="s">
        <v>105</v>
      </c>
      <c r="M25" s="7">
        <v>39083</v>
      </c>
      <c r="N25" s="20">
        <v>80</v>
      </c>
    </row>
    <row r="26" spans="1:19">
      <c r="A26" s="20" t="s">
        <v>337</v>
      </c>
      <c r="B26" s="1">
        <v>41650</v>
      </c>
      <c r="C26" s="20" t="s">
        <v>338</v>
      </c>
      <c r="D26" s="20">
        <v>181</v>
      </c>
      <c r="E26" s="20">
        <v>30000</v>
      </c>
      <c r="L26" s="20" t="s">
        <v>106</v>
      </c>
      <c r="M26" s="7">
        <v>39212</v>
      </c>
      <c r="N26" s="20">
        <v>25</v>
      </c>
    </row>
    <row r="27" spans="1:19">
      <c r="A27" s="20" t="s">
        <v>339</v>
      </c>
      <c r="B27" s="1">
        <v>41873</v>
      </c>
      <c r="C27" s="20" t="s">
        <v>340</v>
      </c>
      <c r="D27" s="20">
        <v>99</v>
      </c>
      <c r="E27" s="20">
        <v>125000</v>
      </c>
      <c r="L27" s="20" t="s">
        <v>105</v>
      </c>
      <c r="M27" s="7">
        <v>39114</v>
      </c>
      <c r="N27" s="20">
        <v>80</v>
      </c>
    </row>
    <row r="28" spans="1:19">
      <c r="A28" s="20" t="s">
        <v>341</v>
      </c>
      <c r="B28" s="1">
        <v>41714</v>
      </c>
      <c r="C28" s="20" t="s">
        <v>342</v>
      </c>
      <c r="D28" s="20">
        <v>117</v>
      </c>
      <c r="E28" s="20">
        <v>20000</v>
      </c>
      <c r="L28" s="20" t="s">
        <v>107</v>
      </c>
      <c r="M28" s="7">
        <v>39142</v>
      </c>
      <c r="N28" s="20">
        <v>150</v>
      </c>
    </row>
    <row r="29" spans="1:19">
      <c r="A29" s="20" t="s">
        <v>343</v>
      </c>
      <c r="B29" s="1">
        <v>41699</v>
      </c>
      <c r="C29" s="20" t="s">
        <v>338</v>
      </c>
      <c r="D29" s="20">
        <v>147</v>
      </c>
      <c r="E29" s="20">
        <v>32000</v>
      </c>
      <c r="L29" s="20" t="s">
        <v>107</v>
      </c>
      <c r="M29" s="7">
        <v>39087</v>
      </c>
      <c r="N29" s="20">
        <v>300</v>
      </c>
    </row>
    <row r="30" spans="1:19">
      <c r="A30" s="20" t="s">
        <v>344</v>
      </c>
      <c r="B30" s="1">
        <v>41747</v>
      </c>
      <c r="C30" s="20" t="s">
        <v>345</v>
      </c>
      <c r="D30" s="20">
        <v>84</v>
      </c>
      <c r="E30" s="20">
        <v>46000</v>
      </c>
      <c r="L30" s="20" t="s">
        <v>108</v>
      </c>
      <c r="M30" s="7">
        <v>39234</v>
      </c>
      <c r="N30" s="20">
        <v>50</v>
      </c>
    </row>
    <row r="31" spans="1:19">
      <c r="A31" s="20" t="s">
        <v>346</v>
      </c>
      <c r="B31" s="1">
        <v>41703</v>
      </c>
      <c r="C31" s="20" t="s">
        <v>342</v>
      </c>
      <c r="D31" s="20">
        <v>6</v>
      </c>
      <c r="E31" s="20">
        <v>54000</v>
      </c>
      <c r="L31" s="20" t="s">
        <v>106</v>
      </c>
      <c r="M31" s="7">
        <v>39173</v>
      </c>
      <c r="N31" s="20">
        <v>200</v>
      </c>
    </row>
    <row r="32" spans="1:19">
      <c r="A32" s="20" t="s">
        <v>347</v>
      </c>
      <c r="B32" s="1">
        <v>41774</v>
      </c>
      <c r="C32" s="20" t="s">
        <v>345</v>
      </c>
      <c r="D32" s="20">
        <v>57</v>
      </c>
      <c r="E32" s="20">
        <v>88000</v>
      </c>
      <c r="L32" s="20" t="s">
        <v>106</v>
      </c>
      <c r="M32" s="7">
        <v>39142</v>
      </c>
      <c r="N32" s="20">
        <v>100</v>
      </c>
    </row>
    <row r="33" spans="1:17">
      <c r="A33" s="20" t="s">
        <v>348</v>
      </c>
      <c r="B33" s="1">
        <v>41643</v>
      </c>
      <c r="C33" s="20" t="s">
        <v>340</v>
      </c>
      <c r="D33" s="20">
        <v>37</v>
      </c>
      <c r="E33" s="20">
        <v>45000</v>
      </c>
      <c r="L33" s="20" t="s">
        <v>109</v>
      </c>
      <c r="M33" s="7">
        <v>39203</v>
      </c>
      <c r="N33" s="20">
        <v>250</v>
      </c>
    </row>
    <row r="34" spans="1:17" ht="15" thickBot="1">
      <c r="A34" s="20" t="s">
        <v>349</v>
      </c>
      <c r="B34" s="1">
        <v>41812</v>
      </c>
      <c r="C34" s="20" t="s">
        <v>338</v>
      </c>
      <c r="D34" s="20">
        <v>70</v>
      </c>
      <c r="E34" s="20">
        <v>110000</v>
      </c>
    </row>
    <row r="35" spans="1:17" ht="15.6" thickTop="1" thickBot="1">
      <c r="A35" s="20" t="s">
        <v>350</v>
      </c>
      <c r="B35" s="1">
        <v>41825</v>
      </c>
      <c r="C35" s="20" t="s">
        <v>345</v>
      </c>
      <c r="D35" s="20">
        <v>19</v>
      </c>
      <c r="E35" s="20">
        <v>22000</v>
      </c>
      <c r="L35" s="3" t="s">
        <v>110</v>
      </c>
      <c r="M35" s="20"/>
      <c r="N35" s="20"/>
      <c r="O35" s="66"/>
      <c r="P35" s="66"/>
    </row>
    <row r="36" spans="1:17" ht="15.6" thickTop="1" thickBot="1">
      <c r="A36" s="20"/>
      <c r="B36" s="20"/>
      <c r="C36" s="20"/>
      <c r="D36" s="20"/>
      <c r="E36" s="20"/>
      <c r="L36" s="3" t="s">
        <v>111</v>
      </c>
      <c r="M36" s="20"/>
      <c r="N36" s="20"/>
      <c r="O36" s="66"/>
      <c r="P36" s="66"/>
    </row>
    <row r="37" spans="1:17" ht="16.8" thickTop="1" thickBot="1">
      <c r="A37" s="24" t="s">
        <v>400</v>
      </c>
      <c r="B37" s="20"/>
      <c r="C37" s="20"/>
      <c r="D37" s="20"/>
      <c r="E37" s="20"/>
      <c r="L37" s="3" t="s">
        <v>264</v>
      </c>
      <c r="M37" s="20"/>
      <c r="N37" s="20"/>
      <c r="O37" s="66"/>
      <c r="P37" s="66"/>
    </row>
    <row r="38" spans="1:17" ht="16.8" thickTop="1" thickBot="1">
      <c r="A38" s="24" t="s">
        <v>387</v>
      </c>
      <c r="E38" s="66"/>
      <c r="F38" s="66"/>
    </row>
    <row r="39" spans="1:17" ht="15" thickTop="1"/>
    <row r="41" spans="1:17" ht="17.399999999999999">
      <c r="A41" s="57" t="s">
        <v>81</v>
      </c>
      <c r="B41" s="57"/>
      <c r="C41" s="57"/>
      <c r="D41" s="57"/>
      <c r="E41" s="57"/>
      <c r="F41" s="20"/>
      <c r="L41" s="57" t="s">
        <v>143</v>
      </c>
      <c r="M41" s="57"/>
      <c r="N41" s="57"/>
      <c r="O41" s="57"/>
      <c r="P41" s="57"/>
      <c r="Q41" s="20"/>
    </row>
    <row r="42" spans="1:17">
      <c r="A42" s="20" t="s">
        <v>332</v>
      </c>
      <c r="B42" s="20" t="s">
        <v>333</v>
      </c>
      <c r="C42" s="20" t="s">
        <v>334</v>
      </c>
      <c r="D42" s="20" t="s">
        <v>335</v>
      </c>
      <c r="E42" s="20" t="s">
        <v>336</v>
      </c>
      <c r="F42" s="20"/>
      <c r="L42" s="20" t="s">
        <v>332</v>
      </c>
      <c r="M42" s="20" t="s">
        <v>333</v>
      </c>
      <c r="N42" s="20" t="s">
        <v>334</v>
      </c>
      <c r="O42" s="20" t="s">
        <v>335</v>
      </c>
      <c r="P42" s="20" t="s">
        <v>336</v>
      </c>
      <c r="Q42" s="20"/>
    </row>
    <row r="43" spans="1:17">
      <c r="A43" s="20" t="s">
        <v>337</v>
      </c>
      <c r="B43" s="1">
        <v>41650</v>
      </c>
      <c r="C43" s="20" t="s">
        <v>338</v>
      </c>
      <c r="D43" s="20">
        <v>181</v>
      </c>
      <c r="E43" s="20">
        <v>30000</v>
      </c>
      <c r="F43" s="20"/>
      <c r="L43" s="20" t="s">
        <v>337</v>
      </c>
      <c r="M43" s="1">
        <v>41650</v>
      </c>
      <c r="N43" s="20" t="s">
        <v>338</v>
      </c>
      <c r="O43" s="20">
        <v>181</v>
      </c>
      <c r="P43" s="20">
        <v>30000</v>
      </c>
      <c r="Q43" s="20"/>
    </row>
    <row r="44" spans="1:17">
      <c r="A44" s="20" t="s">
        <v>339</v>
      </c>
      <c r="B44" s="1">
        <v>41873</v>
      </c>
      <c r="C44" s="20" t="s">
        <v>340</v>
      </c>
      <c r="D44" s="20">
        <v>99</v>
      </c>
      <c r="E44" s="20">
        <v>125000</v>
      </c>
      <c r="F44" s="20"/>
      <c r="L44" s="20" t="s">
        <v>339</v>
      </c>
      <c r="M44" s="1">
        <v>41873</v>
      </c>
      <c r="N44" s="20" t="s">
        <v>340</v>
      </c>
      <c r="O44" s="20">
        <v>99</v>
      </c>
      <c r="P44" s="20">
        <v>125000</v>
      </c>
      <c r="Q44" s="20"/>
    </row>
    <row r="45" spans="1:17">
      <c r="A45" s="20" t="s">
        <v>341</v>
      </c>
      <c r="B45" s="1">
        <v>41714</v>
      </c>
      <c r="C45" s="20" t="s">
        <v>342</v>
      </c>
      <c r="D45" s="20">
        <v>117</v>
      </c>
      <c r="E45" s="20">
        <v>20000</v>
      </c>
      <c r="F45" s="20"/>
      <c r="L45" s="20" t="s">
        <v>341</v>
      </c>
      <c r="M45" s="1">
        <v>41714</v>
      </c>
      <c r="N45" s="20" t="s">
        <v>342</v>
      </c>
      <c r="O45" s="20">
        <v>117</v>
      </c>
      <c r="P45" s="20">
        <v>20000</v>
      </c>
      <c r="Q45" s="20"/>
    </row>
    <row r="46" spans="1:17">
      <c r="A46" s="20" t="s">
        <v>343</v>
      </c>
      <c r="B46" s="1">
        <v>41699</v>
      </c>
      <c r="C46" s="20" t="s">
        <v>338</v>
      </c>
      <c r="D46" s="20">
        <v>147</v>
      </c>
      <c r="E46" s="20">
        <v>32000</v>
      </c>
      <c r="F46" s="20"/>
      <c r="L46" s="20" t="s">
        <v>343</v>
      </c>
      <c r="M46" s="1">
        <v>41699</v>
      </c>
      <c r="N46" s="20" t="s">
        <v>338</v>
      </c>
      <c r="O46" s="20">
        <v>147</v>
      </c>
      <c r="P46" s="20">
        <v>32000</v>
      </c>
      <c r="Q46" s="20"/>
    </row>
    <row r="47" spans="1:17">
      <c r="A47" s="20" t="s">
        <v>344</v>
      </c>
      <c r="B47" s="1">
        <v>41747</v>
      </c>
      <c r="C47" s="20" t="s">
        <v>345</v>
      </c>
      <c r="D47" s="20">
        <v>84</v>
      </c>
      <c r="E47" s="20">
        <v>46000</v>
      </c>
      <c r="F47" s="20"/>
      <c r="L47" s="20" t="s">
        <v>344</v>
      </c>
      <c r="M47" s="1">
        <v>41747</v>
      </c>
      <c r="N47" s="20" t="s">
        <v>345</v>
      </c>
      <c r="O47" s="20">
        <v>84</v>
      </c>
      <c r="P47" s="20">
        <v>46000</v>
      </c>
      <c r="Q47" s="20"/>
    </row>
    <row r="48" spans="1:17">
      <c r="A48" s="20" t="s">
        <v>346</v>
      </c>
      <c r="B48" s="1">
        <v>41703</v>
      </c>
      <c r="C48" s="20" t="s">
        <v>342</v>
      </c>
      <c r="D48" s="20">
        <v>6</v>
      </c>
      <c r="E48" s="20">
        <v>54000</v>
      </c>
      <c r="F48" s="20"/>
      <c r="L48" s="20" t="s">
        <v>346</v>
      </c>
      <c r="M48" s="1">
        <v>41703</v>
      </c>
      <c r="N48" s="20" t="s">
        <v>342</v>
      </c>
      <c r="O48" s="20">
        <v>6</v>
      </c>
      <c r="P48" s="20">
        <v>54000</v>
      </c>
      <c r="Q48" s="20"/>
    </row>
    <row r="49" spans="1:17">
      <c r="A49" s="20" t="s">
        <v>347</v>
      </c>
      <c r="B49" s="1">
        <v>41774</v>
      </c>
      <c r="C49" s="20" t="s">
        <v>345</v>
      </c>
      <c r="D49" s="20">
        <v>57</v>
      </c>
      <c r="E49" s="20">
        <v>88000</v>
      </c>
      <c r="F49" s="20"/>
      <c r="L49" s="20" t="s">
        <v>347</v>
      </c>
      <c r="M49" s="1">
        <v>41774</v>
      </c>
      <c r="N49" s="20" t="s">
        <v>345</v>
      </c>
      <c r="O49" s="20">
        <v>57</v>
      </c>
      <c r="P49" s="20">
        <v>88000</v>
      </c>
      <c r="Q49" s="20"/>
    </row>
    <row r="50" spans="1:17">
      <c r="A50" s="20" t="s">
        <v>348</v>
      </c>
      <c r="B50" s="1">
        <v>41643</v>
      </c>
      <c r="C50" s="20" t="s">
        <v>340</v>
      </c>
      <c r="D50" s="20">
        <v>37</v>
      </c>
      <c r="E50" s="20">
        <v>45000</v>
      </c>
      <c r="F50" s="20"/>
      <c r="L50" s="20" t="s">
        <v>348</v>
      </c>
      <c r="M50" s="1">
        <v>41643</v>
      </c>
      <c r="N50" s="20" t="s">
        <v>340</v>
      </c>
      <c r="O50" s="20">
        <v>37</v>
      </c>
      <c r="P50" s="20">
        <v>45000</v>
      </c>
      <c r="Q50" s="20"/>
    </row>
    <row r="51" spans="1:17">
      <c r="A51" s="20" t="s">
        <v>349</v>
      </c>
      <c r="B51" s="1">
        <v>41812</v>
      </c>
      <c r="C51" s="20" t="s">
        <v>338</v>
      </c>
      <c r="D51" s="20">
        <v>70</v>
      </c>
      <c r="E51" s="20">
        <v>110000</v>
      </c>
      <c r="F51" s="20"/>
      <c r="L51" s="20" t="s">
        <v>349</v>
      </c>
      <c r="M51" s="1">
        <v>41812</v>
      </c>
      <c r="N51" s="20" t="s">
        <v>338</v>
      </c>
      <c r="O51" s="20">
        <v>70</v>
      </c>
      <c r="P51" s="20">
        <v>110000</v>
      </c>
      <c r="Q51" s="20"/>
    </row>
    <row r="52" spans="1:17">
      <c r="A52" s="20" t="s">
        <v>350</v>
      </c>
      <c r="B52" s="1">
        <v>41825</v>
      </c>
      <c r="C52" s="20" t="s">
        <v>345</v>
      </c>
      <c r="D52" s="20">
        <v>19</v>
      </c>
      <c r="E52" s="20">
        <v>22000</v>
      </c>
      <c r="F52" s="20"/>
      <c r="L52" s="20" t="s">
        <v>350</v>
      </c>
      <c r="M52" s="1">
        <v>41825</v>
      </c>
      <c r="N52" s="20" t="s">
        <v>345</v>
      </c>
      <c r="O52" s="20">
        <v>19</v>
      </c>
      <c r="P52" s="20">
        <v>22000</v>
      </c>
      <c r="Q52" s="20"/>
    </row>
    <row r="53" spans="1:17">
      <c r="A53" s="20"/>
      <c r="B53" s="20"/>
      <c r="C53" s="20"/>
      <c r="D53" s="20"/>
      <c r="E53" s="20"/>
      <c r="F53" s="20"/>
      <c r="L53" s="20"/>
      <c r="M53" s="20"/>
      <c r="N53" s="20"/>
      <c r="O53" s="20"/>
      <c r="P53" s="20"/>
      <c r="Q53" s="20"/>
    </row>
    <row r="54" spans="1:17" ht="16.2" thickBot="1">
      <c r="A54" s="24" t="s">
        <v>388</v>
      </c>
      <c r="B54" s="20"/>
      <c r="C54" s="20"/>
      <c r="D54" s="20"/>
      <c r="E54" s="20"/>
      <c r="F54" s="20"/>
      <c r="L54" s="24" t="s">
        <v>388</v>
      </c>
      <c r="M54" s="20"/>
      <c r="N54" s="20"/>
      <c r="O54" s="20"/>
      <c r="P54" s="20"/>
      <c r="Q54" s="20"/>
    </row>
    <row r="55" spans="1:17" ht="16.8" thickTop="1" thickBot="1">
      <c r="A55" s="24" t="s">
        <v>389</v>
      </c>
      <c r="B55" s="20"/>
      <c r="C55" s="20"/>
      <c r="D55" s="20"/>
      <c r="E55" s="66"/>
      <c r="F55" s="66"/>
      <c r="L55" s="24" t="s">
        <v>390</v>
      </c>
      <c r="M55" s="20"/>
      <c r="N55" s="20"/>
      <c r="O55" s="20"/>
      <c r="P55" s="66"/>
      <c r="Q55" s="66"/>
    </row>
    <row r="56" spans="1:17" ht="15" thickTop="1"/>
    <row r="57" spans="1:17" ht="17.399999999999999">
      <c r="A57" s="57" t="s">
        <v>144</v>
      </c>
      <c r="B57" s="57"/>
      <c r="C57" s="57"/>
      <c r="D57" s="57"/>
      <c r="E57" s="57"/>
    </row>
    <row r="58" spans="1:17">
      <c r="A58" s="37" t="s">
        <v>332</v>
      </c>
      <c r="B58" s="37" t="s">
        <v>333</v>
      </c>
      <c r="C58" s="37" t="s">
        <v>334</v>
      </c>
      <c r="D58" s="37" t="s">
        <v>335</v>
      </c>
      <c r="E58" s="37" t="s">
        <v>336</v>
      </c>
    </row>
    <row r="59" spans="1:17">
      <c r="A59" s="37" t="s">
        <v>337</v>
      </c>
      <c r="B59" s="1">
        <v>41650</v>
      </c>
      <c r="C59" s="37" t="s">
        <v>338</v>
      </c>
      <c r="D59" s="37">
        <v>181</v>
      </c>
      <c r="E59" s="37">
        <v>30000</v>
      </c>
    </row>
    <row r="60" spans="1:17">
      <c r="A60" s="37" t="s">
        <v>339</v>
      </c>
      <c r="B60" s="1">
        <v>41873</v>
      </c>
      <c r="C60" s="37" t="s">
        <v>340</v>
      </c>
      <c r="D60" s="37">
        <v>99</v>
      </c>
      <c r="E60" s="37">
        <v>125000</v>
      </c>
    </row>
    <row r="61" spans="1:17">
      <c r="A61" s="37" t="s">
        <v>341</v>
      </c>
      <c r="B61" s="1">
        <v>41714</v>
      </c>
      <c r="C61" s="37" t="s">
        <v>342</v>
      </c>
      <c r="D61" s="37">
        <v>117</v>
      </c>
      <c r="E61" s="37">
        <v>20000</v>
      </c>
    </row>
    <row r="62" spans="1:17">
      <c r="A62" s="37" t="s">
        <v>343</v>
      </c>
      <c r="B62" s="1">
        <v>41699</v>
      </c>
      <c r="C62" s="37" t="s">
        <v>338</v>
      </c>
      <c r="D62" s="37">
        <v>147</v>
      </c>
      <c r="E62" s="37">
        <v>32000</v>
      </c>
    </row>
    <row r="63" spans="1:17">
      <c r="A63" s="37" t="s">
        <v>344</v>
      </c>
      <c r="B63" s="1">
        <v>41747</v>
      </c>
      <c r="C63" s="37" t="s">
        <v>345</v>
      </c>
      <c r="D63" s="37">
        <v>84</v>
      </c>
      <c r="E63" s="37">
        <v>46000</v>
      </c>
    </row>
    <row r="64" spans="1:17">
      <c r="A64" s="37" t="s">
        <v>346</v>
      </c>
      <c r="B64" s="1">
        <v>41703</v>
      </c>
      <c r="C64" s="37" t="s">
        <v>342</v>
      </c>
      <c r="D64" s="37">
        <v>6</v>
      </c>
      <c r="E64" s="37">
        <v>54000</v>
      </c>
    </row>
    <row r="65" spans="1:6">
      <c r="A65" s="37" t="s">
        <v>347</v>
      </c>
      <c r="B65" s="1">
        <v>41774</v>
      </c>
      <c r="C65" s="37" t="s">
        <v>345</v>
      </c>
      <c r="D65" s="37">
        <v>57</v>
      </c>
      <c r="E65" s="37">
        <v>88000</v>
      </c>
    </row>
    <row r="66" spans="1:6">
      <c r="A66" s="37" t="s">
        <v>348</v>
      </c>
      <c r="B66" s="1">
        <v>41643</v>
      </c>
      <c r="C66" s="37" t="s">
        <v>340</v>
      </c>
      <c r="D66" s="37">
        <v>37</v>
      </c>
      <c r="E66" s="37">
        <v>45000</v>
      </c>
    </row>
    <row r="67" spans="1:6">
      <c r="A67" s="37" t="s">
        <v>349</v>
      </c>
      <c r="B67" s="1">
        <v>41812</v>
      </c>
      <c r="C67" s="37" t="s">
        <v>338</v>
      </c>
      <c r="D67" s="37">
        <v>70</v>
      </c>
      <c r="E67" s="37">
        <v>110000</v>
      </c>
    </row>
    <row r="68" spans="1:6">
      <c r="A68" s="37" t="s">
        <v>350</v>
      </c>
      <c r="B68" s="1">
        <v>41825</v>
      </c>
      <c r="C68" s="37" t="s">
        <v>345</v>
      </c>
      <c r="D68" s="37">
        <v>19</v>
      </c>
      <c r="E68" s="37">
        <v>22000</v>
      </c>
    </row>
    <row r="70" spans="1:6" ht="16.2" thickBot="1">
      <c r="A70" s="24" t="s">
        <v>388</v>
      </c>
    </row>
    <row r="71" spans="1:6" ht="16.2" thickBot="1">
      <c r="A71" s="24" t="s">
        <v>436</v>
      </c>
      <c r="F71" s="4"/>
    </row>
  </sheetData>
  <mergeCells count="18">
    <mergeCell ref="L41:P41"/>
    <mergeCell ref="P55:Q55"/>
    <mergeCell ref="L1:Q1"/>
    <mergeCell ref="L23:N23"/>
    <mergeCell ref="O35:P35"/>
    <mergeCell ref="O36:P36"/>
    <mergeCell ref="O37:P37"/>
    <mergeCell ref="A57:E57"/>
    <mergeCell ref="A10:F10"/>
    <mergeCell ref="H10:I10"/>
    <mergeCell ref="A1:I1"/>
    <mergeCell ref="B13:C13"/>
    <mergeCell ref="G22:H22"/>
    <mergeCell ref="A12:H12"/>
    <mergeCell ref="A24:E24"/>
    <mergeCell ref="E38:F38"/>
    <mergeCell ref="A41:E41"/>
    <mergeCell ref="E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function</vt:lpstr>
      <vt:lpstr>IF with AND OR</vt:lpstr>
      <vt:lpstr>count if</vt:lpstr>
      <vt:lpstr>sumif function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admin</cp:lastModifiedBy>
  <dcterms:created xsi:type="dcterms:W3CDTF">2012-06-20T18:18:39Z</dcterms:created>
  <dcterms:modified xsi:type="dcterms:W3CDTF">2022-07-22T07:02:29Z</dcterms:modified>
</cp:coreProperties>
</file>