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chartEx4.xml" ContentType="application/vnd.ms-office.chartex+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d.docs.live.net/a978d55c0bd0a895/Desktop/JP/Skillovilla Learnings/Projects/Excel/Sales Project/"/>
    </mc:Choice>
  </mc:AlternateContent>
  <xr:revisionPtr revIDLastSave="839" documentId="11_ECFB57D118FC3F51A260E052ACC0876335C39471" xr6:coauthVersionLast="47" xr6:coauthVersionMax="47" xr10:uidLastSave="{988DFE31-5192-4EAB-9199-55C4F615146F}"/>
  <bookViews>
    <workbookView xWindow="-108" yWindow="-108" windowWidth="23256" windowHeight="12456" firstSheet="2" activeTab="8" xr2:uid="{00000000-000D-0000-FFFF-FFFF00000000}"/>
  </bookViews>
  <sheets>
    <sheet name="Combo Chart" sheetId="3" r:id="rId1"/>
    <sheet name="Waterfall Chart" sheetId="4" r:id="rId2"/>
    <sheet name="Donut chart" sheetId="7" r:id="rId3"/>
    <sheet name="Map Chart" sheetId="8" r:id="rId4"/>
    <sheet name="Top 5" sheetId="9" r:id="rId5"/>
    <sheet name="KPI" sheetId="10" r:id="rId6"/>
    <sheet name="KPI YOY" sheetId="13" r:id="rId7"/>
    <sheet name="Data" sheetId="1" r:id="rId8"/>
    <sheet name="Dashboard" sheetId="2"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Chart'!$F$4:$F$53</definedName>
    <definedName name="_xlchart.v5.3" hidden="1">'Map Chart'!$E$3</definedName>
    <definedName name="_xlchart.v5.4" hidden="1">'Map Chart'!$E$4:$E$53</definedName>
    <definedName name="_xlchart.v5.5" hidden="1">'Map Chart'!$F$3</definedName>
    <definedName name="_xlchart.v5.6" hidden="1">'Map Chart'!$F$4:$F$53</definedName>
    <definedName name="_xlchart.v5.7" hidden="1">'Map Chart'!$E$3</definedName>
    <definedName name="_xlchart.v5.8" hidden="1">'Map Chart'!$E$4:$E$53</definedName>
    <definedName name="_xlchart.v5.9" hidden="1">'Map Chart'!$F$3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5" i="8" l="1"/>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4" i="8"/>
  <c r="D5" i="4"/>
  <c r="D6" i="4"/>
  <c r="D7" i="4"/>
  <c r="D4" i="4"/>
  <c r="B12"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2" i="13"/>
  <c r="E12" i="13"/>
  <c r="D12" i="13"/>
  <c r="C12" i="13"/>
  <c r="B12" i="13"/>
  <c r="Q17" i="10"/>
  <c r="M17" i="10"/>
  <c r="J17" i="10"/>
  <c r="F17" i="10"/>
  <c r="B17" i="10"/>
  <c r="F53" i="8"/>
  <c r="F5" i="8"/>
  <c r="F13" i="8"/>
  <c r="F21" i="8"/>
  <c r="F29" i="8"/>
  <c r="F37" i="8"/>
  <c r="F45" i="8"/>
  <c r="F24" i="8"/>
  <c r="F33" i="8"/>
  <c r="F49" i="8"/>
  <c r="F34" i="8"/>
  <c r="F42" i="8"/>
  <c r="F35" i="8"/>
  <c r="F51" i="8"/>
  <c r="F36" i="8"/>
  <c r="F52" i="8"/>
  <c r="F6" i="8"/>
  <c r="F14" i="8"/>
  <c r="F22" i="8"/>
  <c r="F30" i="8"/>
  <c r="F38" i="8"/>
  <c r="F46" i="8"/>
  <c r="F32" i="8"/>
  <c r="F40" i="8"/>
  <c r="F48" i="8"/>
  <c r="F17" i="8"/>
  <c r="F18" i="8"/>
  <c r="F19" i="8"/>
  <c r="F20" i="8"/>
  <c r="F7" i="8"/>
  <c r="F15" i="8"/>
  <c r="F23" i="8"/>
  <c r="F31" i="8"/>
  <c r="F39" i="8"/>
  <c r="F47" i="8"/>
  <c r="F16" i="8"/>
  <c r="F25" i="8"/>
  <c r="F41" i="8"/>
  <c r="F26" i="8"/>
  <c r="F50" i="8"/>
  <c r="F27" i="8"/>
  <c r="F43" i="8"/>
  <c r="F28" i="8"/>
  <c r="F44" i="8"/>
  <c r="F8" i="8"/>
  <c r="F9" i="8"/>
  <c r="F10" i="8"/>
  <c r="F11" i="8"/>
  <c r="F12" i="8"/>
  <c r="F4" i="8"/>
  <c r="E7" i="4"/>
  <c r="E5" i="4"/>
  <c r="E6" i="4"/>
  <c r="E4" i="4"/>
</calcChain>
</file>

<file path=xl/sharedStrings.xml><?xml version="1.0" encoding="utf-8"?>
<sst xmlns="http://schemas.openxmlformats.org/spreadsheetml/2006/main" count="130135" uniqueCount="10956">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</sst>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Franklin Gothic Demi"/>
      <family val="2"/>
    </font>
  </fonts>
  <fills count="3">
    <fill>
      <patternFill patternType="none"/>
    </fill>
    <fill>
      <patternFill patternType="gray125"/>
    </fill>
    <fill>
      <patternFill patternType="solid">
        <fgColor rgb="FF1E2025"/>
        <bgColor indexed="64"/>
      </patternFill>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2">
    <xf numFmtId="0" fontId="0" fillId="0" borderId="0"/>
    <xf numFmtId="9" fontId="3" fillId="0" borderId="0" applyFont="0" applyFill="0" applyBorder="0" applyAlignment="0" applyProtection="0"/>
  </cellStyleXfs>
  <cellXfs count="40">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4" xfId="0" applyBorder="1"/>
    <xf numFmtId="0" fontId="0" fillId="0" borderId="6" xfId="0" applyBorder="1" applyAlignment="1">
      <alignment horizontal="left"/>
    </xf>
    <xf numFmtId="0" fontId="0" fillId="0" borderId="5" xfId="0" applyBorder="1"/>
    <xf numFmtId="0" fontId="0" fillId="0" borderId="7" xfId="0" applyBorder="1"/>
    <xf numFmtId="0" fontId="0" fillId="0" borderId="2" xfId="0" applyBorder="1"/>
    <xf numFmtId="0" fontId="0" fillId="0" borderId="8" xfId="0" applyBorder="1"/>
    <xf numFmtId="0" fontId="0" fillId="0" borderId="6" xfId="0" applyBorder="1"/>
    <xf numFmtId="0" fontId="0" fillId="0" borderId="9"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0" fontId="1"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5" fontId="1" fillId="0" borderId="0" xfId="0" applyNumberFormat="1" applyFont="1"/>
    <xf numFmtId="9" fontId="0" fillId="0" borderId="3" xfId="0" applyNumberFormat="1" applyBorder="1"/>
    <xf numFmtId="9" fontId="0" fillId="0" borderId="4" xfId="0" applyNumberFormat="1" applyBorder="1"/>
    <xf numFmtId="9" fontId="0" fillId="0" borderId="5"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0" xfId="0" applyBorder="1"/>
    <xf numFmtId="0" fontId="0" fillId="0" borderId="11" xfId="0" applyBorder="1"/>
    <xf numFmtId="0" fontId="0" fillId="0" borderId="12" xfId="0" applyBorder="1"/>
    <xf numFmtId="164" fontId="6" fillId="0" borderId="0" xfId="0" applyNumberFormat="1" applyFont="1"/>
    <xf numFmtId="0" fontId="0" fillId="2" borderId="0" xfId="0" applyFill="1"/>
    <xf numFmtId="164" fontId="5" fillId="2" borderId="0" xfId="0" applyNumberFormat="1" applyFont="1" applyFill="1"/>
    <xf numFmtId="0" fontId="3" fillId="2" borderId="0" xfId="0" applyFont="1" applyFill="1"/>
  </cellXfs>
  <cellStyles count="2">
    <cellStyle name="Normal" xfId="0" builtinId="0"/>
    <cellStyle name="Percent" xfId="1" builtinId="5"/>
  </cellStyles>
  <dxfs count="7">
    <dxf>
      <numFmt numFmtId="13" formatCode="0%"/>
    </dxf>
    <dxf>
      <numFmt numFmtId="165" formatCode="\$\ 0.00,\ &quot;K&quot;"/>
    </dxf>
    <dxf>
      <font>
        <b/>
        <i val="0"/>
        <sz val="12"/>
        <color theme="0"/>
      </font>
    </dxf>
    <dxf>
      <font>
        <name val="Calibri"/>
        <family val="2"/>
        <scheme val="minor"/>
      </font>
      <fill>
        <patternFill patternType="solid">
          <fgColor auto="1"/>
          <bgColor theme="4" tint="-0.499984740745262"/>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6"/>
      <tableStyleElement type="firstRowStripe" dxfId="5"/>
      <tableStyleElement type="secondRowStripe" dxfId="4"/>
    </tableStyle>
    <tableStyle name="Jerry" pivot="0" table="0" count="3" xr9:uid="{F87A09A2-559E-4E81-914B-9271ADF8641B}">
      <tableStyleElement type="wholeTable" dxfId="3"/>
      <tableStyleElement type="headerRow" dxfId="2"/>
    </tableStyle>
  </tableStyles>
  <colors>
    <mruColors>
      <color rgb="FF336699"/>
      <color rgb="FF003366"/>
      <color rgb="FF458DCF"/>
      <color rgb="FF333399"/>
      <color rgb="FF92A4B1"/>
      <color rgb="FF3333CC"/>
      <color rgb="FF547480"/>
      <color rgb="FF3C5665"/>
      <color rgb="FF29343D"/>
      <color rgb="FF1E2025"/>
    </mruColors>
  </colors>
  <extLst>
    <ext xmlns:x14="http://schemas.microsoft.com/office/spreadsheetml/2009/9/main" uri="{46F421CA-312F-682f-3DD2-61675219B42D}">
      <x14:dxfs count="1">
        <dxf>
          <font>
            <b/>
            <i val="0"/>
            <sz val="12"/>
            <color theme="0"/>
          </font>
          <fill>
            <patternFill>
              <bgColor theme="5" tint="-0.499984740745262"/>
            </patternFill>
          </fill>
        </dxf>
      </x14:dxfs>
    </ext>
    <ext xmlns:x14="http://schemas.microsoft.com/office/spreadsheetml/2009/9/main" uri="{EB79DEF2-80B8-43e5-95BD-54CBDDF9020C}">
      <x14:slicerStyles defaultSlicerStyle="SlicerStyleLight1">
        <x14:slicerStyle name="Jerry">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1A5-4CF3-A538-4172A7CE7005}"/>
            </c:ext>
          </c:extLst>
        </c:ser>
        <c:dLbls>
          <c:showLegendKey val="0"/>
          <c:showVal val="0"/>
          <c:showCatName val="0"/>
          <c:showSerName val="0"/>
          <c:showPercent val="0"/>
          <c:showBubbleSize val="0"/>
        </c:dLbls>
        <c:gapWidth val="219"/>
        <c:overlap val="-27"/>
        <c:axId val="324677663"/>
        <c:axId val="324681983"/>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11A5-4CF3-A538-4172A7CE7005}"/>
            </c:ext>
          </c:extLst>
        </c:ser>
        <c:dLbls>
          <c:showLegendKey val="0"/>
          <c:showVal val="0"/>
          <c:showCatName val="0"/>
          <c:showSerName val="0"/>
          <c:showPercent val="0"/>
          <c:showBubbleSize val="0"/>
        </c:dLbls>
        <c:marker val="1"/>
        <c:smooth val="0"/>
        <c:axId val="255916991"/>
        <c:axId val="255916511"/>
      </c:lineChart>
      <c:catAx>
        <c:axId val="324677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81983"/>
        <c:crosses val="autoZero"/>
        <c:auto val="1"/>
        <c:lblAlgn val="ctr"/>
        <c:lblOffset val="100"/>
        <c:noMultiLvlLbl val="0"/>
      </c:catAx>
      <c:valAx>
        <c:axId val="324681983"/>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77663"/>
        <c:crosses val="autoZero"/>
        <c:crossBetween val="between"/>
      </c:valAx>
      <c:valAx>
        <c:axId val="255916511"/>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916991"/>
        <c:crosses val="max"/>
        <c:crossBetween val="between"/>
      </c:valAx>
      <c:catAx>
        <c:axId val="255916991"/>
        <c:scaling>
          <c:orientation val="minMax"/>
        </c:scaling>
        <c:delete val="1"/>
        <c:axPos val="b"/>
        <c:numFmt formatCode="General" sourceLinked="1"/>
        <c:majorTickMark val="out"/>
        <c:minorTickMark val="none"/>
        <c:tickLblPos val="nextTo"/>
        <c:crossAx val="25591651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5-9374-4CD9-9B0A-3D8CF40378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9374-4CD9-9B0A-3D8CF40378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9-9374-4CD9-9B0A-3D8CF40378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A-9374-4CD9-9B0A-3D8CF40378E0}"/>
            </c:ext>
          </c:extLst>
        </c:ser>
        <c:dLbls>
          <c:showLegendKey val="0"/>
          <c:showVal val="0"/>
          <c:showCatName val="0"/>
          <c:showSerName val="0"/>
          <c:showPercent val="0"/>
          <c:showBubbleSize val="0"/>
          <c:showLeaderLines val="1"/>
        </c:dLbls>
        <c:firstSliceAng val="0"/>
        <c:holeSize val="61"/>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35F-4545-B322-E2A0E91A3546}"/>
            </c:ext>
          </c:extLst>
        </c:ser>
        <c:dLbls>
          <c:showLegendKey val="0"/>
          <c:showVal val="0"/>
          <c:showCatName val="0"/>
          <c:showSerName val="0"/>
          <c:showPercent val="0"/>
          <c:showBubbleSize val="0"/>
        </c:dLbls>
        <c:gapWidth val="182"/>
        <c:axId val="355332127"/>
        <c:axId val="355321087"/>
      </c:barChart>
      <c:catAx>
        <c:axId val="355332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321087"/>
        <c:crosses val="autoZero"/>
        <c:auto val="1"/>
        <c:lblAlgn val="ctr"/>
        <c:lblOffset val="100"/>
        <c:noMultiLvlLbl val="0"/>
      </c:catAx>
      <c:valAx>
        <c:axId val="3553210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332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762-4876-B49B-7B53710A904A}"/>
            </c:ext>
          </c:extLst>
        </c:ser>
        <c:dLbls>
          <c:showLegendKey val="0"/>
          <c:showVal val="0"/>
          <c:showCatName val="0"/>
          <c:showSerName val="0"/>
          <c:showPercent val="0"/>
          <c:showBubbleSize val="0"/>
        </c:dLbls>
        <c:smooth val="0"/>
        <c:axId val="355325887"/>
        <c:axId val="355326367"/>
      </c:lineChart>
      <c:catAx>
        <c:axId val="355325887"/>
        <c:scaling>
          <c:orientation val="minMax"/>
        </c:scaling>
        <c:delete val="1"/>
        <c:axPos val="b"/>
        <c:numFmt formatCode="General" sourceLinked="1"/>
        <c:majorTickMark val="none"/>
        <c:minorTickMark val="none"/>
        <c:tickLblPos val="nextTo"/>
        <c:crossAx val="355326367"/>
        <c:crosses val="autoZero"/>
        <c:auto val="1"/>
        <c:lblAlgn val="ctr"/>
        <c:lblOffset val="100"/>
        <c:noMultiLvlLbl val="0"/>
      </c:catAx>
      <c:valAx>
        <c:axId val="355326367"/>
        <c:scaling>
          <c:orientation val="minMax"/>
        </c:scaling>
        <c:delete val="1"/>
        <c:axPos val="l"/>
        <c:numFmt formatCode="General" sourceLinked="1"/>
        <c:majorTickMark val="none"/>
        <c:minorTickMark val="none"/>
        <c:tickLblPos val="nextTo"/>
        <c:crossAx val="3553258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60D-4518-BF1B-4DDAC64A8E35}"/>
            </c:ext>
          </c:extLst>
        </c:ser>
        <c:dLbls>
          <c:showLegendKey val="0"/>
          <c:showVal val="0"/>
          <c:showCatName val="0"/>
          <c:showSerName val="0"/>
          <c:showPercent val="0"/>
          <c:showBubbleSize val="0"/>
        </c:dLbls>
        <c:smooth val="0"/>
        <c:axId val="355340287"/>
        <c:axId val="355336927"/>
      </c:lineChart>
      <c:catAx>
        <c:axId val="355340287"/>
        <c:scaling>
          <c:orientation val="minMax"/>
        </c:scaling>
        <c:delete val="1"/>
        <c:axPos val="b"/>
        <c:numFmt formatCode="General" sourceLinked="1"/>
        <c:majorTickMark val="none"/>
        <c:minorTickMark val="none"/>
        <c:tickLblPos val="nextTo"/>
        <c:crossAx val="355336927"/>
        <c:crosses val="autoZero"/>
        <c:auto val="1"/>
        <c:lblAlgn val="ctr"/>
        <c:lblOffset val="100"/>
        <c:noMultiLvlLbl val="0"/>
      </c:catAx>
      <c:valAx>
        <c:axId val="355336927"/>
        <c:scaling>
          <c:orientation val="minMax"/>
        </c:scaling>
        <c:delete val="1"/>
        <c:axPos val="l"/>
        <c:numFmt formatCode="General" sourceLinked="1"/>
        <c:majorTickMark val="none"/>
        <c:minorTickMark val="none"/>
        <c:tickLblPos val="nextTo"/>
        <c:crossAx val="35534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3-3DB6-43FA-B139-16A20ECB0774}"/>
            </c:ext>
          </c:extLst>
        </c:ser>
        <c:dLbls>
          <c:showLegendKey val="0"/>
          <c:showVal val="0"/>
          <c:showCatName val="0"/>
          <c:showSerName val="0"/>
          <c:showPercent val="0"/>
          <c:showBubbleSize val="0"/>
        </c:dLbls>
        <c:smooth val="0"/>
        <c:axId val="2028347199"/>
        <c:axId val="2028347679"/>
      </c:lineChart>
      <c:catAx>
        <c:axId val="2028347199"/>
        <c:scaling>
          <c:orientation val="minMax"/>
        </c:scaling>
        <c:delete val="1"/>
        <c:axPos val="b"/>
        <c:numFmt formatCode="General" sourceLinked="1"/>
        <c:majorTickMark val="none"/>
        <c:minorTickMark val="none"/>
        <c:tickLblPos val="nextTo"/>
        <c:crossAx val="2028347679"/>
        <c:crosses val="autoZero"/>
        <c:auto val="1"/>
        <c:lblAlgn val="ctr"/>
        <c:lblOffset val="100"/>
        <c:noMultiLvlLbl val="0"/>
      </c:catAx>
      <c:valAx>
        <c:axId val="2028347679"/>
        <c:scaling>
          <c:orientation val="minMax"/>
        </c:scaling>
        <c:delete val="1"/>
        <c:axPos val="l"/>
        <c:numFmt formatCode="General" sourceLinked="1"/>
        <c:majorTickMark val="none"/>
        <c:minorTickMark val="none"/>
        <c:tickLblPos val="nextTo"/>
        <c:crossAx val="2028347199"/>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DD9-4768-A33C-9461675CAFF6}"/>
            </c:ext>
          </c:extLst>
        </c:ser>
        <c:dLbls>
          <c:showLegendKey val="0"/>
          <c:showVal val="0"/>
          <c:showCatName val="0"/>
          <c:showSerName val="0"/>
          <c:showPercent val="0"/>
          <c:showBubbleSize val="0"/>
        </c:dLbls>
        <c:smooth val="0"/>
        <c:axId val="355325407"/>
        <c:axId val="355315807"/>
      </c:lineChart>
      <c:catAx>
        <c:axId val="355325407"/>
        <c:scaling>
          <c:orientation val="minMax"/>
        </c:scaling>
        <c:delete val="1"/>
        <c:axPos val="b"/>
        <c:numFmt formatCode="General" sourceLinked="1"/>
        <c:majorTickMark val="none"/>
        <c:minorTickMark val="none"/>
        <c:tickLblPos val="nextTo"/>
        <c:crossAx val="355315807"/>
        <c:crosses val="autoZero"/>
        <c:auto val="1"/>
        <c:lblAlgn val="ctr"/>
        <c:lblOffset val="100"/>
        <c:noMultiLvlLbl val="0"/>
      </c:catAx>
      <c:valAx>
        <c:axId val="355315807"/>
        <c:scaling>
          <c:orientation val="minMax"/>
        </c:scaling>
        <c:delete val="1"/>
        <c:axPos val="l"/>
        <c:numFmt formatCode="General" sourceLinked="1"/>
        <c:majorTickMark val="none"/>
        <c:minorTickMark val="none"/>
        <c:tickLblPos val="nextTo"/>
        <c:crossAx val="355325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383-40DB-8740-B1C5396FEEF7}"/>
            </c:ext>
          </c:extLst>
        </c:ser>
        <c:dLbls>
          <c:showLegendKey val="0"/>
          <c:showVal val="0"/>
          <c:showCatName val="0"/>
          <c:showSerName val="0"/>
          <c:showPercent val="0"/>
          <c:showBubbleSize val="0"/>
        </c:dLbls>
        <c:smooth val="0"/>
        <c:axId val="355318687"/>
        <c:axId val="355321567"/>
      </c:lineChart>
      <c:catAx>
        <c:axId val="355318687"/>
        <c:scaling>
          <c:orientation val="minMax"/>
        </c:scaling>
        <c:delete val="1"/>
        <c:axPos val="b"/>
        <c:numFmt formatCode="General" sourceLinked="1"/>
        <c:majorTickMark val="none"/>
        <c:minorTickMark val="none"/>
        <c:tickLblPos val="nextTo"/>
        <c:crossAx val="355321567"/>
        <c:crosses val="autoZero"/>
        <c:auto val="1"/>
        <c:lblAlgn val="ctr"/>
        <c:lblOffset val="100"/>
        <c:noMultiLvlLbl val="0"/>
      </c:catAx>
      <c:valAx>
        <c:axId val="355321567"/>
        <c:scaling>
          <c:orientation val="minMax"/>
        </c:scaling>
        <c:delete val="1"/>
        <c:axPos val="l"/>
        <c:numFmt formatCode="0%" sourceLinked="1"/>
        <c:majorTickMark val="none"/>
        <c:minorTickMark val="none"/>
        <c:tickLblPos val="nextTo"/>
        <c:crossAx val="35531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6F9-4DC2-A301-AA276AD371F8}"/>
            </c:ext>
          </c:extLst>
        </c:ser>
        <c:dLbls>
          <c:showLegendKey val="0"/>
          <c:showVal val="0"/>
          <c:showCatName val="0"/>
          <c:showSerName val="0"/>
          <c:showPercent val="0"/>
          <c:showBubbleSize val="0"/>
        </c:dLbls>
        <c:smooth val="0"/>
        <c:axId val="355325887"/>
        <c:axId val="355326367"/>
      </c:lineChart>
      <c:catAx>
        <c:axId val="355325887"/>
        <c:scaling>
          <c:orientation val="minMax"/>
        </c:scaling>
        <c:delete val="1"/>
        <c:axPos val="b"/>
        <c:numFmt formatCode="General" sourceLinked="1"/>
        <c:majorTickMark val="none"/>
        <c:minorTickMark val="none"/>
        <c:tickLblPos val="nextTo"/>
        <c:crossAx val="355326367"/>
        <c:crosses val="autoZero"/>
        <c:auto val="1"/>
        <c:lblAlgn val="ctr"/>
        <c:lblOffset val="100"/>
        <c:noMultiLvlLbl val="0"/>
      </c:catAx>
      <c:valAx>
        <c:axId val="355326367"/>
        <c:scaling>
          <c:orientation val="minMax"/>
        </c:scaling>
        <c:delete val="1"/>
        <c:axPos val="l"/>
        <c:numFmt formatCode="General" sourceLinked="1"/>
        <c:majorTickMark val="none"/>
        <c:minorTickMark val="none"/>
        <c:tickLblPos val="nextTo"/>
        <c:crossAx val="3553258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bg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D44-40F8-AEF0-8DD89FAB07A6}"/>
            </c:ext>
          </c:extLst>
        </c:ser>
        <c:dLbls>
          <c:showLegendKey val="0"/>
          <c:showVal val="0"/>
          <c:showCatName val="0"/>
          <c:showSerName val="0"/>
          <c:showPercent val="0"/>
          <c:showBubbleSize val="0"/>
        </c:dLbls>
        <c:smooth val="0"/>
        <c:axId val="355340287"/>
        <c:axId val="355336927"/>
      </c:lineChart>
      <c:catAx>
        <c:axId val="355340287"/>
        <c:scaling>
          <c:orientation val="minMax"/>
        </c:scaling>
        <c:delete val="1"/>
        <c:axPos val="b"/>
        <c:numFmt formatCode="General" sourceLinked="1"/>
        <c:majorTickMark val="none"/>
        <c:minorTickMark val="none"/>
        <c:tickLblPos val="nextTo"/>
        <c:crossAx val="355336927"/>
        <c:crosses val="autoZero"/>
        <c:auto val="1"/>
        <c:lblAlgn val="ctr"/>
        <c:lblOffset val="100"/>
        <c:noMultiLvlLbl val="0"/>
      </c:catAx>
      <c:valAx>
        <c:axId val="355336927"/>
        <c:scaling>
          <c:orientation val="minMax"/>
        </c:scaling>
        <c:delete val="1"/>
        <c:axPos val="l"/>
        <c:numFmt formatCode="General" sourceLinked="1"/>
        <c:majorTickMark val="none"/>
        <c:minorTickMark val="none"/>
        <c:tickLblPos val="nextTo"/>
        <c:crossAx val="35534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bg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0A0-4C78-97DF-00E1DF826AAD}"/>
            </c:ext>
          </c:extLst>
        </c:ser>
        <c:dLbls>
          <c:showLegendKey val="0"/>
          <c:showVal val="0"/>
          <c:showCatName val="0"/>
          <c:showSerName val="0"/>
          <c:showPercent val="0"/>
          <c:showBubbleSize val="0"/>
        </c:dLbls>
        <c:smooth val="0"/>
        <c:axId val="2028347199"/>
        <c:axId val="2028347679"/>
      </c:lineChart>
      <c:catAx>
        <c:axId val="2028347199"/>
        <c:scaling>
          <c:orientation val="minMax"/>
        </c:scaling>
        <c:delete val="1"/>
        <c:axPos val="b"/>
        <c:numFmt formatCode="General" sourceLinked="1"/>
        <c:majorTickMark val="none"/>
        <c:minorTickMark val="none"/>
        <c:tickLblPos val="nextTo"/>
        <c:crossAx val="2028347679"/>
        <c:crosses val="autoZero"/>
        <c:auto val="1"/>
        <c:lblAlgn val="ctr"/>
        <c:lblOffset val="100"/>
        <c:noMultiLvlLbl val="0"/>
      </c:catAx>
      <c:valAx>
        <c:axId val="2028347679"/>
        <c:scaling>
          <c:orientation val="minMax"/>
        </c:scaling>
        <c:delete val="1"/>
        <c:axPos val="l"/>
        <c:numFmt formatCode="General" sourceLinked="1"/>
        <c:majorTickMark val="none"/>
        <c:minorTickMark val="none"/>
        <c:tickLblPos val="nextTo"/>
        <c:crossAx val="202834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28575" cap="rnd">
              <a:solidFill>
                <a:schemeClr val="bg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2CB-4203-81C7-0B696097E58D}"/>
            </c:ext>
          </c:extLst>
        </c:ser>
        <c:dLbls>
          <c:showLegendKey val="0"/>
          <c:showVal val="0"/>
          <c:showCatName val="0"/>
          <c:showSerName val="0"/>
          <c:showPercent val="0"/>
          <c:showBubbleSize val="0"/>
        </c:dLbls>
        <c:smooth val="0"/>
        <c:axId val="355325407"/>
        <c:axId val="355315807"/>
      </c:lineChart>
      <c:catAx>
        <c:axId val="355325407"/>
        <c:scaling>
          <c:orientation val="minMax"/>
        </c:scaling>
        <c:delete val="1"/>
        <c:axPos val="b"/>
        <c:numFmt formatCode="General" sourceLinked="1"/>
        <c:majorTickMark val="none"/>
        <c:minorTickMark val="none"/>
        <c:tickLblPos val="nextTo"/>
        <c:crossAx val="355315807"/>
        <c:crosses val="autoZero"/>
        <c:auto val="1"/>
        <c:lblAlgn val="ctr"/>
        <c:lblOffset val="100"/>
        <c:noMultiLvlLbl val="0"/>
      </c:catAx>
      <c:valAx>
        <c:axId val="355315807"/>
        <c:scaling>
          <c:orientation val="minMax"/>
        </c:scaling>
        <c:delete val="1"/>
        <c:axPos val="l"/>
        <c:numFmt formatCode="General" sourceLinked="1"/>
        <c:majorTickMark val="none"/>
        <c:minorTickMark val="none"/>
        <c:tickLblPos val="nextTo"/>
        <c:crossAx val="355325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382599495609215E-2"/>
          <c:y val="0.15980913504249414"/>
          <c:w val="0.8812348010087816"/>
          <c:h val="0.64841990290651297"/>
        </c:manualLayout>
      </c:layout>
      <c:lineChart>
        <c:grouping val="standard"/>
        <c:varyColors val="0"/>
        <c:ser>
          <c:idx val="0"/>
          <c:order val="0"/>
          <c:tx>
            <c:strRef>
              <c:f>KPI!$Q$3</c:f>
              <c:strCache>
                <c:ptCount val="1"/>
                <c:pt idx="0">
                  <c:v>Total</c:v>
                </c:pt>
              </c:strCache>
            </c:strRef>
          </c:tx>
          <c:spPr>
            <a:ln w="28575" cap="rnd">
              <a:solidFill>
                <a:schemeClr val="bg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AA6-493A-AB7C-1B3DEF97978D}"/>
            </c:ext>
          </c:extLst>
        </c:ser>
        <c:dLbls>
          <c:showLegendKey val="0"/>
          <c:showVal val="0"/>
          <c:showCatName val="0"/>
          <c:showSerName val="0"/>
          <c:showPercent val="0"/>
          <c:showBubbleSize val="0"/>
        </c:dLbls>
        <c:smooth val="0"/>
        <c:axId val="355318687"/>
        <c:axId val="355321567"/>
      </c:lineChart>
      <c:catAx>
        <c:axId val="355318687"/>
        <c:scaling>
          <c:orientation val="minMax"/>
        </c:scaling>
        <c:delete val="1"/>
        <c:axPos val="b"/>
        <c:numFmt formatCode="General" sourceLinked="1"/>
        <c:majorTickMark val="none"/>
        <c:minorTickMark val="none"/>
        <c:tickLblPos val="nextTo"/>
        <c:crossAx val="355321567"/>
        <c:crosses val="autoZero"/>
        <c:auto val="1"/>
        <c:lblAlgn val="ctr"/>
        <c:lblOffset val="100"/>
        <c:noMultiLvlLbl val="0"/>
      </c:catAx>
      <c:valAx>
        <c:axId val="355321567"/>
        <c:scaling>
          <c:orientation val="minMax"/>
        </c:scaling>
        <c:delete val="1"/>
        <c:axPos val="l"/>
        <c:numFmt formatCode="0%" sourceLinked="1"/>
        <c:majorTickMark val="none"/>
        <c:minorTickMark val="none"/>
        <c:tickLblPos val="nextTo"/>
        <c:crossAx val="35531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2">
                <a:lumMod val="5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C06-4934-B70E-2606ECDC6157}"/>
            </c:ext>
          </c:extLst>
        </c:ser>
        <c:dLbls>
          <c:showLegendKey val="0"/>
          <c:showVal val="0"/>
          <c:showCatName val="0"/>
          <c:showSerName val="0"/>
          <c:showPercent val="0"/>
          <c:showBubbleSize val="0"/>
        </c:dLbls>
        <c:gapWidth val="219"/>
        <c:overlap val="-27"/>
        <c:axId val="324677663"/>
        <c:axId val="324681983"/>
      </c:barChart>
      <c:lineChart>
        <c:grouping val="standard"/>
        <c:varyColors val="0"/>
        <c:ser>
          <c:idx val="1"/>
          <c:order val="1"/>
          <c:tx>
            <c:strRef>
              <c:f>'Combo Chart'!$C$3</c:f>
              <c:strCache>
                <c:ptCount val="1"/>
                <c:pt idx="0">
                  <c:v>Sum of Profit</c:v>
                </c:pt>
              </c:strCache>
            </c:strRef>
          </c:tx>
          <c:spPr>
            <a:ln w="28575" cap="rnd">
              <a:solidFill>
                <a:schemeClr val="bg1"/>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CC06-4934-B70E-2606ECDC6157}"/>
            </c:ext>
          </c:extLst>
        </c:ser>
        <c:dLbls>
          <c:showLegendKey val="0"/>
          <c:showVal val="0"/>
          <c:showCatName val="0"/>
          <c:showSerName val="0"/>
          <c:showPercent val="0"/>
          <c:showBubbleSize val="0"/>
        </c:dLbls>
        <c:marker val="1"/>
        <c:smooth val="0"/>
        <c:axId val="255916991"/>
        <c:axId val="255916511"/>
      </c:lineChart>
      <c:catAx>
        <c:axId val="324677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24681983"/>
        <c:crosses val="autoZero"/>
        <c:auto val="1"/>
        <c:lblAlgn val="ctr"/>
        <c:lblOffset val="100"/>
        <c:noMultiLvlLbl val="0"/>
      </c:catAx>
      <c:valAx>
        <c:axId val="32468198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24677663"/>
        <c:crosses val="autoZero"/>
        <c:crossBetween val="between"/>
      </c:valAx>
      <c:valAx>
        <c:axId val="25591651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5916991"/>
        <c:crosses val="max"/>
        <c:crossBetween val="between"/>
      </c:valAx>
      <c:catAx>
        <c:axId val="255916991"/>
        <c:scaling>
          <c:orientation val="minMax"/>
        </c:scaling>
        <c:delete val="1"/>
        <c:axPos val="b"/>
        <c:numFmt formatCode="General" sourceLinked="1"/>
        <c:majorTickMark val="out"/>
        <c:minorTickMark val="none"/>
        <c:tickLblPos val="nextTo"/>
        <c:crossAx val="25591651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
        <c:idx val="1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3"/>
          </a:solidFill>
          <a:ln w="19050">
            <a:solidFill>
              <a:schemeClr val="lt1"/>
            </a:solidFill>
          </a:ln>
          <a:effectLst/>
        </c:spPr>
      </c:pivotFmt>
      <c:pivotFmt>
        <c:idx val="17"/>
        <c:spPr>
          <a:solidFill>
            <a:srgbClr val="547480"/>
          </a:solidFill>
          <a:ln w="3175">
            <a:solidFill>
              <a:schemeClr val="lt1"/>
            </a:solid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lumMod val="60000"/>
              <a:lumOff val="40000"/>
            </a:schemeClr>
          </a:solidFill>
          <a:ln w="3175">
            <a:solidFill>
              <a:schemeClr val="lt1"/>
            </a:solidFill>
          </a:ln>
          <a:effectLst/>
        </c:spPr>
        <c:dLbl>
          <c:idx val="0"/>
          <c:layout>
            <c:manualLayout>
              <c:x val="7.5666336140676402E-2"/>
              <c:y val="-0.1352182976974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03366"/>
          </a:solidFill>
          <a:ln w="3175">
            <a:solidFill>
              <a:schemeClr val="lt1"/>
            </a:solidFill>
          </a:ln>
          <a:effectLst/>
        </c:spPr>
        <c:dLbl>
          <c:idx val="0"/>
          <c:layout>
            <c:manualLayout>
              <c:x val="-1.080947659152520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4">
              <a:lumMod val="75000"/>
            </a:schemeClr>
          </a:solidFill>
          <a:ln w="3175">
            <a:solidFill>
              <a:schemeClr val="lt1"/>
            </a:solidFill>
          </a:ln>
          <a:effectLst/>
        </c:spPr>
        <c:dLbl>
          <c:idx val="0"/>
          <c:layout>
            <c:manualLayout>
              <c:x val="-3.9634747502259086E-2"/>
              <c:y val="-0.202827446546183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'Donut chart'!$B$3</c:f>
              <c:strCache>
                <c:ptCount val="1"/>
                <c:pt idx="0">
                  <c:v>Total</c:v>
                </c:pt>
              </c:strCache>
            </c:strRef>
          </c:tx>
          <c:spPr>
            <a:solidFill>
              <a:srgbClr val="547480"/>
            </a:solidFill>
            <a:ln w="3175">
              <a:solidFill>
                <a:schemeClr val="lt1"/>
              </a:solidFill>
            </a:ln>
          </c:spPr>
          <c:explosion val="2"/>
          <c:dPt>
            <c:idx val="0"/>
            <c:bubble3D val="0"/>
            <c:spPr>
              <a:solidFill>
                <a:schemeClr val="accent5">
                  <a:lumMod val="60000"/>
                  <a:lumOff val="40000"/>
                </a:schemeClr>
              </a:solidFill>
              <a:ln w="3175">
                <a:solidFill>
                  <a:schemeClr val="lt1"/>
                </a:solidFill>
              </a:ln>
              <a:effectLst/>
            </c:spPr>
            <c:extLst>
              <c:ext xmlns:c16="http://schemas.microsoft.com/office/drawing/2014/chart" uri="{C3380CC4-5D6E-409C-BE32-E72D297353CC}">
                <c16:uniqueId val="{00000001-557C-4C13-992B-FF91E40170C2}"/>
              </c:ext>
            </c:extLst>
          </c:dPt>
          <c:dPt>
            <c:idx val="1"/>
            <c:bubble3D val="0"/>
            <c:spPr>
              <a:solidFill>
                <a:srgbClr val="003366"/>
              </a:solidFill>
              <a:ln w="3175">
                <a:solidFill>
                  <a:schemeClr val="lt1"/>
                </a:solidFill>
              </a:ln>
              <a:effectLst/>
            </c:spPr>
            <c:extLst>
              <c:ext xmlns:c16="http://schemas.microsoft.com/office/drawing/2014/chart" uri="{C3380CC4-5D6E-409C-BE32-E72D297353CC}">
                <c16:uniqueId val="{00000003-557C-4C13-992B-FF91E40170C2}"/>
              </c:ext>
            </c:extLst>
          </c:dPt>
          <c:dPt>
            <c:idx val="2"/>
            <c:bubble3D val="0"/>
            <c:spPr>
              <a:solidFill>
                <a:schemeClr val="accent4">
                  <a:lumMod val="75000"/>
                </a:schemeClr>
              </a:solidFill>
              <a:ln w="3175">
                <a:solidFill>
                  <a:schemeClr val="lt1"/>
                </a:solidFill>
              </a:ln>
              <a:effectLst/>
            </c:spPr>
            <c:extLst>
              <c:ext xmlns:c16="http://schemas.microsoft.com/office/drawing/2014/chart" uri="{C3380CC4-5D6E-409C-BE32-E72D297353CC}">
                <c16:uniqueId val="{00000005-557C-4C13-992B-FF91E40170C2}"/>
              </c:ext>
            </c:extLst>
          </c:dPt>
          <c:dLbls>
            <c:dLbl>
              <c:idx val="0"/>
              <c:layout>
                <c:manualLayout>
                  <c:x val="7.5666336140676402E-2"/>
                  <c:y val="-0.1352182976974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57C-4C13-992B-FF91E40170C2}"/>
                </c:ext>
              </c:extLst>
            </c:dLbl>
            <c:dLbl>
              <c:idx val="1"/>
              <c:layout>
                <c:manualLayout>
                  <c:x val="-1.080947659152520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57C-4C13-992B-FF91E40170C2}"/>
                </c:ext>
              </c:extLst>
            </c:dLbl>
            <c:dLbl>
              <c:idx val="2"/>
              <c:layout>
                <c:manualLayout>
                  <c:x val="-3.9634747502259086E-2"/>
                  <c:y val="-0.202827446546183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57C-4C13-992B-FF91E40170C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57C-4C13-992B-FF91E40170C2}"/>
            </c:ext>
          </c:extLst>
        </c:ser>
        <c:dLbls>
          <c:showLegendKey val="0"/>
          <c:showVal val="0"/>
          <c:showCatName val="0"/>
          <c:showSerName val="0"/>
          <c:showPercent val="0"/>
          <c:showBubbleSize val="0"/>
          <c:showLeaderLines val="0"/>
        </c:dLbls>
        <c:firstSliceAng val="0"/>
        <c:holeSize val="61"/>
      </c:doughnutChart>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ayout>
        <c:manualLayout>
          <c:xMode val="edge"/>
          <c:yMode val="edge"/>
          <c:x val="0.62125504616153071"/>
          <c:y val="0.30528263602265998"/>
          <c:w val="0.25688923631345534"/>
          <c:h val="0.47151877090496158"/>
        </c:manualLayout>
      </c:layout>
      <c:overlay val="0"/>
      <c:spPr>
        <a:gradFill>
          <a:gsLst>
            <a:gs pos="8000">
              <a:srgbClr val="336699"/>
            </a:gs>
            <a:gs pos="100000">
              <a:srgbClr val="003366"/>
            </a:gs>
          </a:gsLst>
          <a:path path="circle">
            <a:fillToRect l="100000" t="100000"/>
          </a:path>
        </a:gra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2">
                <a:lumMod val="50000"/>
              </a:schemeClr>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862-43A6-B969-15EB5B14DB34}"/>
            </c:ext>
          </c:extLst>
        </c:ser>
        <c:dLbls>
          <c:showLegendKey val="0"/>
          <c:showVal val="0"/>
          <c:showCatName val="0"/>
          <c:showSerName val="0"/>
          <c:showPercent val="0"/>
          <c:showBubbleSize val="0"/>
        </c:dLbls>
        <c:gapWidth val="182"/>
        <c:axId val="355332127"/>
        <c:axId val="355321087"/>
      </c:barChart>
      <c:catAx>
        <c:axId val="355332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5321087"/>
        <c:crosses val="autoZero"/>
        <c:auto val="1"/>
        <c:lblAlgn val="ctr"/>
        <c:lblOffset val="100"/>
        <c:noMultiLvlLbl val="0"/>
      </c:catAx>
      <c:valAx>
        <c:axId val="3553210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5332127"/>
        <c:crosses val="autoZero"/>
        <c:crossBetween val="between"/>
      </c:valAx>
      <c:spPr>
        <a:noFill/>
        <a:ln>
          <a:noFill/>
        </a:ln>
        <a:effectLst/>
      </c:spPr>
    </c:plotArea>
    <c:legend>
      <c:legendPos val="r"/>
      <c:layout>
        <c:manualLayout>
          <c:xMode val="edge"/>
          <c:yMode val="edge"/>
          <c:x val="0.7335707488552109"/>
          <c:y val="0.44111703462546387"/>
          <c:w val="0.13684803135877521"/>
          <c:h val="0.117765930749072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1829933F-F2D5-45BB-9DDB-C07D651311FC}">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1AE95D33-1E58-4430-9CA8-A2F836F7E39B}">
          <cx:tx>
            <cx:txData>
              <cx:f>_xlchart.v5.5</cx:f>
              <cx:v>Sales</cx:v>
            </cx:txData>
          </cx:tx>
          <cx:dataId val="0"/>
          <cx:layoutPr>
            <cx:geography cultureLanguage="en-US" cultureRegion="IN" attribution="Powered by Bing">
              <cx:geoCache provider="{E9337A44-BEBE-4D9F-B70C-5C5E7DAFC167}">
                <cx:binary>1H1pc9u4tu1fSeXzoxsgBhKnTt+qJiUPSewktpPu5AtLcRzO88xffxcs2ZEYxfap4/uq5O5qty1B
3MDCntbegP99M/zrJrldVa+GNMnqf90Mf74Omqb41x9/1DfBbbqqj9Lwpsrr/EdzdJOnf+Q/foQ3
t398r1Z9mPl/mITyP26CVdXcDq//59/4NP82f5ffrJowzz62t9V4eVu3SVM/8trel16tvqdhtgjr
pgpvGvrna3eVhD/yKgtXr1/dZk3YjNdjcfvn6533vX71x/zTfnnyqwTCNe13jGXWkSm4lIoqcvdF
X79K8szfvGxQqo4ktUyLcqruvu6ffbFKMf55Mt1JtPr+vbqta0zr7vvu2J054KW/Xr+6ydus0avn
YyH/fP0pC5vb76+umlVzW79+Fda5u36Dm+uJfLq6m/kfu+v/P/+e/QJrMfvNFkTzhXvqpV8Qugfr
Vf7jlZsnbfrtRbGyjxThlk0Z3wXJso4IlaaSzF5jhNfXG2QN0n8q1n649n/KDLiFe5DA/ZWsvq3S
l9Qr88iSkpuSbPSK7UJmyyObE8ZMYq4hU7uQPUOg/Sg9DJwB89e7gwTmfRDm9yvz31s7To44FYJx
Za2t3RwVoEYUE7a5MXYzVJ6SZj8k61EzPN6fHiQef1XhlGcvqSj8yFTMNG3K14pg7SoKpfQIiiSU
FPLeQW3btmcItB+Vh4EzYP76eqDAxKusXtUvpyyMH8Gd2IRRsUbG3kVGmUecKaiTsNfKJO6fvfY6
f1VPS/Q7aO5HzrG5PEhsLm77V+e3Q3jzgqYM6HCTMsRla7UgM1NGiTyixGaK2AjptjXmedLsR2Z7
7Aybi/ODxAZhWl6tvr8kMgjTlC0E4eZaL7D+OyE1EUcCYRyTgGwbmOeIsh+WnyNnoLjvDxKUd3kb
1uHqRf0MOVI2JUTKn659GxVFYe2oDUdE9sbQzxJpPzpbQ2fwvPvrIOFx8yy7vWnCm7a538EvEJvR
I2EJKhgTe9XGQmzGbMQJ5szPPFOa/djsDJ6h414fJDqL22TVr6rbl4OGqSNCbEuabBMJICze1h1L
HHFpS87oJv+cIfQcifbD83PkDJvF8iCxOfu+Cl7Q1XB+hJSfWOY9OTML0SjlR1IoZtlkBsmTguzH
YzNsBsbZ4iDBOIbnD7+/YC5j2kdCCUFNNlMQG6GybTFu2mxt22ae/xmS7MfjYeAMkePDzPbPw7rO
2yp8QdNlHzFpIUPh8P36y9w1XTqJsSyEYmJjuuT9s9dJzHMk2g/Nz5EzbM4PMyY7uc0r/0XpTPNI
cjh0rjbQzOJkmx1xzpnFySa/nCnNMwTaj8zDwBkwJ4cZjZ0lSZjlYX2/cV8gFCNHFC6FI4fZm/nb
6ohyW+vMz3hgO5F5jkT7ofk5cobN2WEatA+3WVaPSbd60aINaExboWaz0QtCZpqDeoDNbFtZIDPv
vhAWbOPzXKn2Y7Q7eobThwPVoez7C6eb6gglNWWpDQJqHhHII6QyNpFqk+3MSjZnTwu0H52HgTNg
zi4OMkY7D5Fq1nmzut/BL2Dd5BEKABTc5UZ/Ztqj+BFVCNRASt8/9D4WeIYs+1HZmsYMl/PDxOUs
718SEvOIWFwKi/N1lAZXv51gKnak1URSsnl9FqU9Jc1+UNajZnicHaYBe/vS5L+NjIVbpvYhd19z
JUFcbRMYsHtKAGWbbRfztDz7MbkfN0Pl7dVBWq+3WJL2Jh7v1+a/N17o1xCmxUzwLbsqYgs4FIDF
udzLXz5HlN9A8jCJOShfDhKU81WYvSA5xgXcia5QbmnCtu2S6sikknIYuL3APCnOflQ2w2aQnB8m
LaZzZf1vUbxk6g/C2ARt+ZCkzEMwdDYJaaJMs6nTzJzKM4X6DTzbM5qDdJjG7HxVjckq+/6CxgyV
Mm3NxAwZS6INg6ItQG1UBuHAtnN5jiS/geVhDnNMDpPCPF/V9eomaOvbpqnvF+m/9zLcPELPH6gX
a8NXzry/hZ4MItC+ZM/c/rPl+R08O9OZY3SYodl5eBOE/ip7QXjQmQFsFFoBH/L7bZeDWADAIfnU
Kaj++sWyPS3RbwB6mMscm7PDjAXyrHnRMjNHKyYqmFSBtrz7gunahoYSeB2OEoHUTZw7Ru1pUX6D
yf3AOSTXBwnJxe23alXHq/vVeQFrhsoyGpiZZW1aZeY1AHWEzgDkOveEwKxW9hyJ9kPzc+QMm4vD
jNMubrvVSxbMUFhmQnLEzj+Jyh1toRIxmoCbsddcDfzQts48Lc/vcFnPY47K5wPVmP7V6Sot6iB8
yao/Z0fSFmiXuW/ImJkyBAECKmWC4lybuhldpnvFniXW7zDaGT6H6vRgoXpzW9W34/1GfgHzhmoN
2vyUYPtLnBZ6AJAE4ZzKOhhQM8ejcXpapt+DdD92jtCbg0XoS17FL4iPeYRMxuS62X9fSIDuGWSh
BJq2yXZm0ZrG5ymJfo/OeuQcmy8Hic1JhfTz1TWqAclT8PwfHvK5yKsmeOWuqhx11xcMUxjaQhl6
dR6c4awT3kLV1YYvlHITxsz3ybPl+s1umY2f7xn3IPfMGq3FKn7ZGpKF3gTJ0FvNNkZ1HubjpInU
5xruje79hl2Xkp4r1WNI3c9pjtNhMhnv4wStcS96BAv6ZDPAtKmwzqvkClQ6GuQJsZAo333tYvQc
ifbj83PkDJv3bw9Sh/5eIbTM/CZ/SQ4DGkQpE5a9Wf2ZtaMmORLIDR46t2ah//Nk2o/P9tgZQn//
dZAIva9u/RdFhyFmsdHTyzbVpBlDu0bHBoAzWJ4WZD8k9+NmcLy/PEg4/r6tm1efQ/TLvWjfD7PB
HZmokt9H+lj87XTZJjirzSwkA5tMABnbdrr8bLH2YzQbPoPq78NMni8DHB9/dVa/bGWDgyA3bVPd
d5WqWbVW584UnIY+2Hj3NUPquVLtB2p39Ayny8Nkaq/y9v8m6oalIyg0mfSnzsx0ylZoQcU51DVS
s6j7+XLtx2o+fobW1WFG3etZ3Ueoaxv0AkwHzjwypMmgndZYzGMGQo5MRtDcJWccx3PleQyj+9nM
ETrMePsanam4jeP2BTshkMDaHCw6elPW8MyMHu48YJzhupHfEIbPEmk/QltDZ/BcH2Z/3d9jjstf
/Hv//QK6AxYKhUBT/uY0NwogiLcpuHiy4eLvn73OWJ8h0H5oHgbOgPn7MDmo69vhRQ/ZU/AEzObw
L2tycBbSKVRIQByiDW9zTwh0ajuke1Kc/aBshs0guf7nIKPtT80quF+V/15RdE0KrQ8obGx4g1m1
8O5CCgsHhU05CwWekmM/FOtRMyQ+XR8kEp9vqxTV6JcDAwcciSVM/IMAeTssw2lgCWOmJG44uPua
1WyfIcl+OB4GzhD5fKCIvHwSCj+B3iyio+K95QwkqTBXNr+//mCOzDMk+g00DyPn2BwmafN3WN/k
WR2+JKuGWh8UQjDcO7X+2lUbnNxC8zDOqKr9B1GfJdJ+dLaGzuD5+zAyzptH75vbzmF23vmfXrin
wDqD9kS9bxcaeHr008PZ35+BmHuX3fvvfi/Pfnhm1+ftTOH/0+V6v6/JPdxQuFg1q+Xd1YZbd+89
/urddHHl4mzoJkraGw+s1+7s+5+vFWVkC0D9GTvh1f477+bjb1d18+drA22rKMPjWJ4+G7m5qKIH
E6hfso4otXAiD81huGuRE4Cb6XobbmDU18Wg8msrXJ+AIxc6qqg12XH3Em4jgb4qG2dj7gKO+9l+
yJMRjO/D0mx+fpW16Yc8zJr6z9cUgUuxfpuequBo08ClNLjOyUTDjWR65sXN6hJphn73/xtpFtNg
HMhpPORu6v9IfOP9MHpnkW0vsj47TUPypibeUnntPzQ2nIjVyH0frpvcI4JuPPxFBIYrWBiMFFJF
imh2W4RcSFnYtk9O82okF619FVIVOlNbF45Zkn4RGSRxeOKdF4UfneDeg2zZm194Z7pTsMgKwz8n
k+GEuX3cqNgpLHpRBtJzuOgcWkQLo/MDhxQ3fEjxpsBps8Ax4q9RbS71/46cOzwcP9VTfhKmtVMb
y1GoU543ZeD4sXxXki4bnYk0eesYVc3YgsStO7Ls82jHToXddDpI20mZ73CTvfXb3nLCaPrIG0zA
TmwntI1zISLbYQ2rl3X8jhvtxyTI2uWQ+Y5pqOajVF8oM5a1b62mGhKkEXVws6PLpeWmpXJIECzb
PFl0Q+pWbXw5GN51VPbVMq7TZdcUX1tlkpMwaT/4tfU2otm3yW/dJordUvbJiZwgRt80icOy7CYd
ODmJI3t0RtLfZNxf+LKt32V1L5yEFG4hazxsOg5j9t5PIx9sFPDeKPIG8PUevMmLsQr9YHPP6cOP
/3Odp/j3bszPX+prUn/+hA7Z9f2qj74Lx7Z1KlrP36SlefgsCLORTuvyzg+/2JV7XZpZjvV1rb95
cces7BjR+6BX65rJ+ZZi/GJVZrb4pzm5G7exJhLWxIK1QIXswWSsrQlas+9DMCZweasNLdoYE/DK
DHdLQbs39mdjSSiMDJgXUJgUnZAK97k+XFW7gyLs6B41Zgi+t9RYPxEFIAU1Ni0UuXGGf1eNExpV
Ge1jcWtTr2nV0ix4YSQuKbpw+ixEW8QrblSiPs7KsR75ojEHEQyukXvkm59VPDPc3Bxi640KxNgu
YmVk5Wmv0qQ+T0RaGKOTx4Movom4iYZ8YUiZRMz1LYvTW2vIx/YyCQYrWdm2KLwblrJSXvgyLAvm
pDSsIQovRJW+Dyhp+mzhJ6KKCyfvRZq+o9ZYQmQ/Ten41kxZFv0w6i7HmC1I9ywSuMidNYIrMLlC
BVOf1MZyYUdsmzqLpmEbyMC+9fo8i8rTJuUJP014V1fW6VT7Tdi7U1jgyt+EeKHpHT/++Jm1R/MB
rrXQB8UYMiQcnFTaG2xZ+ylidi2JDL9HNGZx6DY5EyxwlDKNMjquht6vmkUVND6HjeTGVGQfes7G
2nQpn2TP3jQyyOrYyfOSVfQCpY4Srz0uJFKBrTUSBLc64hJUgqNTEmk1bhjalTGWQYmtYXQXQR0b
EG5Ke0t+LWqRtR9Hw245bgV4zP/sex5c4PpIo+6j2X2eNQwFxQVg7cWUVsIsncEPysgheRyK3Klq
dPH/Z8+zKM544+4dYEBwA4lmpbcxYL1HadaF0YUX+Z1xlcXRSMyFFScWW2Z1aWHKjz9w179iYjp+
tKGTuplM6/nuA4cgNMygYsZ3aVQdHuVPlm+Vx4nNG0acrGqk/BoL4jUI2R9b2Nlm18/lCsdFwZmY
ODs9f27RjrmVG8z+7o9QYul0pEjqfwLumXB7fRS24fvMw63bjRMEOQKdJ6atMK2fkY2etgUGDZeJ
KI67W2GUdqftiy40yBCw74aVWCVzRU+kWMEyGc1ZPoVWchEaNKfnLC7H9iquCZkCBz0PCRbl8YXY
3WGQRJjoWcCVmPpoGViLGQCNDEk0xpl346kpE9VJXhapNy4NL63VeDLa1QBUHn/kr5NHe7REmwti
RV3Jmm3qwAq8BPuq+s5lD7N5PFI50fhYVH1b82Voe1x+rVqseunUErzX15yMXaWWXZiTon9iI9CZ
a8AC4I5qmB1YPlxNhTPCMyjUFAlVNMY3NCtbqXE6NIG2MOmQB7jRu+0jPnEXwddoFs6gTAapREiC
9iotZDS6mUGr7EqlQVpli1LklXmZdmFWf3t8zbSD2t4waFzASVmCgxi4cg7aMlPMtvfsipTT8G2o
mgqbgLQxwWKRoWfCcIaKQVsLMy610jR9rr+Fhd/+p4tFqcSxd4ZbIGzOOHzF7mLZpVk3Yy3zb1ki
DDjFCO5g6p1uJM0o3jJPwJHWfouLVtNIZHBRVZFWVJzaRmR0sVMGcF/alY4BRmXhlHRv+RAXefqE
nabzPYbiJ65RMtFHbOrMVR8+3jZkA+uzQmUT+1Z7pjTSZYSAFxFoOTVhkbl9OZYQzrDSDq/lY5nm
48KOp9G46ovCO6tVlSC2TKeJjG/ToMwaz8kUkV7jtoIYyaVMlT+lLu7VGuBjTCNCrvKGTCrBp8ah
15flE2pKQavvbADUQXCFipIELUi4IU0n49sTws7Myi7riq+WyEUk3IKgg7p0PK9VqnLpZGl35I1r
65m0HK+1d+akoJ6Nl4a+YbI8bnv2tELzuRXH4SAQbEJR3CSmDclsW8QDQn0vyIuvRQUtKpesjm1+
btKAjW9Z3Y5YDuV1yfQ5DYZxtJw2qPoycGHwe3npl5NnnFYpj6bPldHW8sIOpY64Bt6liTqJW6Hh
yWumsIXGzhLdZVFF8fR5SmTcxw5JEh0FhFh9AJRnKsAvGYL/6bOdDgOwYyIa8a2eiN/Yi0LUrD6W
Vquxiwc/RMRW3j1e2b4x9o6dDxE+Ikc0BslDI9PBVlOINF4NtczK4lh1Fe2uOMun5l1VxV7lJEla
malr+F46nPoc0cqXzM48/rkjHcUms2wfgVtXZjlivsdtw9yEY/Ut9ASCi0Eyjqb62dZg3pj5VBXJ
14mmdeU7g0msonb6PMqTM9aWPQzF40+cWyNT33thUvht3OYLGmD2xLoiddCnrP/CplZvxr7l2vyZ
tRXDecuuFPKrF7EJm7A326b2zy0YFuzTx8XQF2nuKAUD+WBacFw4LGBypB27SjGxri0NJdPPKc/S
hjlIg4Vxm5dBCWsUxHVGl5Vn5eGHrrZ9WJwiELm/9O3G7HIHlxP0Sec0pl++TTxbXg2sSpB41j2V
3WVjGyR0SzEN+VtsIhI4EeFeWDjcQ2gIZQ8I9mHeBYguzrwobrTmd+Ax3qMQYxWjw+KKDd3J4zOe
2zXQbTbRvIp5dx0veJndGcfSC7K+rK1PXZsRZAWiqkxkBd2k9y1HkMVPA9oP2LZDrBi++c1dqmDI
Qm9p1ka96V15g9Rb2ixDxJWnYWEybSLLqSb0uEy6og5PJjHG0DqvT3WSQkc7hXZatIQaPT4lc2bZ
bERANtwmrBoQRFVxZqpLlqVTHmXmJ7sJGHSrKXwtQGOwVqvunR7jOMII2bwA5ELjwlZqk1IVJRyN
EVDkRXQQ+ld5GeOkXqIii5+GfaLXoRz7XF545YB3hQHTUxz9VNbHsWFV7Liwq47V7gh/gek+MbVZ
lImpgWFBpw5UhQjcTzabWjPE1ErafPzE/E5bqqYqsbWmZArzm4bYsZk5Y5OX02fLzLR/TI2cApBB
pok/LqdU0sY/Vsxo+0+IUissR29FDLuPdROsSRYaCluM90mhrVsLs3kamkUPs9YgIsEDw8Yj+AlJ
K8VSpD7HUjSNFRiNK5I2gkoEyozw03p9tCnUBx0fi7RnOmojXEB0ZZnCRh5Pfgl1aT9xOcrSuO5S
K4d1WIe3ZmAPXewiVQ/87CmzMHNH+pEcZ8BMAreEjrV5JkuiHCFkMVjXdUuxQ5oRZ9HDE/h+rA+P
Cp6Lpdcb+VA7MmEjFjzpvAwhC4weVqmvhqT5YMna9qJjr+E2jAEUsrusUO+DB0gNKH4zZHBUG9j8
ss+wlENiZ9AVaJGGw48HDYQRhRTf1Bip7pLkaQ5JRBzDN8Wy0Yn/46vNFdu1iZi8dgIwErhLFVHQ
PLNBOFgbPhnG6yAYZeI5TRuzwvV64kUX0px4NS7LoJKF7SjTVFHgVFUZlm9I0rJBOAWiHeNt5acG
P/fSwGJu2eeDf0PChJz2XsvlIrayPPnOo2SqLtNcpvizQxNN+ve8o2SYFnaUKVG4JeLHuj3ue2F3
F1UZeEPuyJSk9B0jFVWLLAM76UZD01aekw92OUVOkHUVH1x/iDsoQzdV/Zg4gyEiHh0rk7b8SibN
yH2XDLTt25NC9QH1EL95fnPWBBYiM9eakn6awBNgKxZnQzx6rVPWRSSPO2X5bCFSY5iue5mb4eeW
J763YLwxqTsiP81HR/pNrRYqNPvY9UXin+LWgWZR5qSf3noqI+SE9jQwj32jtgOyLOI85Z9G0fmx
8UnlZBiuh2ZgzblRN5lxCY9htd9FJWX1abI6P8udIs9pUH9Uw5TEJ14Iuuh4yrmd5o6Kc2YGrlVN
dWl/o2lkZ98Ds8i7YYGtMpa3qm36nrhx0tc0Om28rBT2AnmASOSJlxqxvFDUMuL4pJOFWSfBbWBn
rMEqD5TZFT+fWN5hS0+0qovgIypyjSTLLONFYZ21yguD5F0mhrj0l1HnN333rheeH4bHHk/7Vlx6
mcnKMxnxwLePsVckA6HdTQRuPantsFeOb3BZNovAq6ZoPOv92gjCkz5M4W3cWPUcBrYrwlb8kxut
FPUZNkdveG7PELbQi7ZA1KWcZmT2IN8npmXhW7P+pRGGCV5D7YHjcVNe8/Lb1JbK7N5Esip885QO
Booa7hiJuLVOhiyiaeII3mm/SIQRYjo+E3Aqq8EbUYx0IxEo4b8f+6IvrA+RZ0R9cmzFzDCLs7gd
ld29lxEToXJKpTQnYVWNCOLPlu95xvSW86TGShljCZN9DqtdBuKtwbzKSt7RsAxp8iGK+sj2ln0E
Q+Av8xBHcyoXJkuLNHZGQswl8YMxLBekiKMKNY2GGCL7x/TNDM9Lo0SpT61vl6VbIQ/Gypp2G8KD
uFQG+kMgP0IWpyyVjul5UGP2bhHQjMnjKOj1irGkifEtr4MGdE5qaZPPu8a3LVf1TY4NMGWIN04a
VaV4X7GeatCICctXRha+4EtqD09LAqopIRpqeGjBA1P8TZNBr3PGVQRyzmiNClAYWWwH/LYskdCU
x1UYItJye5uOVumGdiBaAwjytmw/N1HWhhnWywhQ4QjaidPh3I4sLXIIpIvpSmJn4QkML5XfPGPQ
G0xWhkZejAZ+l6hUL03XUbwVLtYue8jQoYyNOW7mU1WMld/AYAb4nRiKXF7FgnsKRYxegQBCYSag
WIvN7vGmWuEjrcjQk/Oa8W4xWuyayt3EuEpMQv/EahGfMxJWxtVmqY312+8Xef0+MAVmfG6ZRQoB
aGYE3bc4lEVYnYQZGzHp0pzw194c32R+SK6QgPu5csQaqHzqGmw1ZN5t5Z9lVI2ecGgcdKN8r9I2
xyp1ZprgLWYBjq1yQXN4nXJiMuqg10+FiV8mlk/Kb2q9gnkBDYJdW88pMEPkaG6RZ7Knp2Nr6+yc
rKFdbw/pxQnWR/IQI5bCSvTkBzkG2Kc+rfRjAh5I/HLMS2IFnyYj5G3zBjNlennXG2lqxxZSYpL6
U2hY1RiH0jPD7qqbQIu+XlBj6if8kCcs59bSIAJE5NmEgwZDceJrRoss+7DNodPqjqcs6h74hp1l
lt+o9DNsn1ogYsXkqw7B7vtal0HxgWanv/HOt/EtyYhWh3QSWv6slX7Qf2oTP/HD48y3sdmDklGf
ncb1aNHmLVvvlTCqVWOdbJZcRV0FcYaQxfgQeIAcD4+KMIaf72g5SfIJkVtkd4uiNJosdEnte3i4
iAL85bxFkxTgNhMQBqBsAFPQnlm5r9W5hX/F7+KxlZF9HCNYHMY3TNXJkJ82PCdp6iaKJ2nneLUP
2pAq2uL9QVPW+IagUSQXadniv+MdSS1IT0EVlSiOJBdd3HggBfoqwtNp4OfdZ5l5A7IAb5z03u/R
NAvWfWClCQtjV0HS2sskhYtNl4OReao+EwquavhC5BDB3vhJnsfx6Yafj5okqKLjNkiQ796MvMZh
49MiCrAcJ+xOZ8rcTrBgtdfH3vSZBXbeN59K1ge9PG3WUx+UX2OJWDFMMWYU+30tlnIiFFauqbhe
Pgp+HIsJvkpv8TV/atdxjxWgrann24ShiW8VNjjeX4agQlGPTSbwyij4xplyQFmMMj1nBa3wDjlS
ncN2oq3BqK1JlomKpPKO26ysPPPM98oJnzGtqTcPaTlYw1LwGHypR2OkvmmK3ClzmwTEhHibomqA
mTa8D1HV8GO7galk0hvh8+oRliY6RmarF68NmaYKzNaOUdyIkszHcNxxhVl+6RGeecab3qurKrxQ
LNIkZd7C3Z1bscdk85GDxhq95eBFxhgcy74QSb0AdQGW37FAAsmv3GcUKTmcoQL4k8EnzEpmqXYb
qfD0dqvMimLzrVcyanIw0SwkIeve9JNIPetjPLW9cVUhmAarMBWlkl9hb0HSGn0xYQUiTvQcvCIz
YPw3ZYskRLyKyFqleV98lWoMSvqND4lMLqQsi9E75mZeN8aPPqTR4C3h0VginDoB/224dkKt6jMY
yT5urolfRr7vemJkwXDZW4htyu+qC7vS/FJ7NqiJkypuu1S5hjnV8eeJtybPnRbeYUCyT2mOmNKy
hGppi12eRsp0O/zSsDrH6lHqGxabmayxLIsIBLGLOz9GPa07c5MknbZ/avS1NUH0r5U3rFP9juyO
vfciU/9OUGLgHaM/6jd6DOwESuJtpmsbYeIVUGUf0aJ3MTUjLZYRFFVrpUr1K5sti5gSlkjhiAFe
WvPh2pwavlsNY8Ush5oVsT+0geX3udOTDOw5HydPmWd9mWkt941J04E1ij74xhGWNWflRLC/OUH9
4QK8pZYcNSUM3TxIVAourcRWMa7WGVuGvgErdqKsaPnHeG2w4jXRWOK2GuwGIyk1CVlXsuJ8kfpp
mXtOUMrWuGpDUWDOTY+yaPcmNH0dxgV8wDOsLtFitXcKZ+Qx/IjjiVYreWHqui1aPQa9Jy1vMuPQ
EUGdpekyiBJo4/F6QcADa6MXo80Fn8trakRvA5Mllv0E8TVL6MHlwD5gB5swbpL+QisHDWoI4KvN
qyDPJaS2fH+ANvQ5zGxpcK1BSQfiJXC6sNSyP5Hd7eZ2+vG4uBHng/UfbcDzZzxr1Q650dcWqKq1
aYzAAUMK5AHQpMcfNSPQoU0EVUc8C5QV/it1Wr9Vje3tuLQ9hJL3e4SgByd3y8Lj/D0u+tK7W8lA
g9qGERDOecUB2cY4Pi7LLoWArmbsHxt/aMeW6C/APjd3ZfE6ZoK+jfwrXGIFMxYKquPxusZfsFhO
OULnp9b51weihQnEAc6FmCAX77qCtiYfBxWhSUq8y3LI4Cj8GB7/zBpjmLmNZj8+Qappu5/lHT1D
cLdEWCjmmrgzeE5kDknE/axJ5OXGYvTBpEn7UbJRiOOB13Z3HBXeVH1sezZGi7TNtD1nFUyDUU8c
/ugJiXZ3OiRCKqX/vhSzlMAZi3lZbFTE6K2RlZfJWql6xHXQ8aGNPdj10O5CQBDwVteHFYNzQGhh
BFqQqGBlO7ldicz+WKQsF8QZYFpGF6a+xNuhHx69CEeGfNLt1/WsYm1mH5+EVoetVYX8qJbov5aB
fhQOAm5Gv/XjNITVJOJTKzOqWLhWmlrsq6yA71M75tdHoS/ARsEJB4qQE801M/XMdGx96Z+uPWcn
kMxj2maZ4tvjs5qVgvDp6NBQqB3rjlj8lck5+56RJvCioVA3JAKrutkFpox1ZFOxVGc/vd1lqUtS
XpmWY1UJiHknQeRUuw3LButT1BPo7BNyrVtEthYclBuWQKFx566+jePYu4pKCMobVhjUJ9VkkqBe
mmLQRf0WV5q2+Y96ylAXdvPaB0WpnNSbkHQ5jfAbmr6F00NrkO/mcQEC5Z3JkcKTD6knfD8/HeFi
RX7hDWFMh9H1TFRuvtRlmSKbqCI03ZXLNGkns3FJTmSdLuxKgLF6xwaaM/lBrctisURMz957WUrL
4Tz2g06hlaftZEhBLURoITlFvG6F6SIxogJbZOPnLQPDAidee2cEujZsrryzBuuIPb5bzT5ITVhA
ZFjam/adaSAuzE0b4XZmtlhuRCqytS5YnejKnbEOEQrUGIEbKWw6hU5cNymdnKyuVBYuZGElUevc
MwclvA+6BdfxwF0gggJVj/WdSlv7QqvsQNAgRI+luSzsHI9MYwTn3RsC0j/03WRIcaftCWjxJEo+
MUSPil3IsVG8OIskMXROXXcV6Mpxnc6ofqxZuQjiNgV7CSLDAlnvREFj555rtLnfk9Qp8ZcdhPlB
laqw+qVf4ghxeS1G1U35NWh7XRhCKEVMeZE3Nbj467AAaesvsM9RlT8OqpLSyE0pYrcfIzK42n4j
5NCbX6kYxsa+APvkFR8zpaLYXEZZrTsuC9y9PjQu+lVRkl5m+QhsF/1gTtXoEAMJfuciwqHCdkc+
ev27WNVNPTmo6vYhklJlVygvhgGpTzhJmv6bJGk8BguPI27NnNTK0uqfDASG0Tr2unK1iWRLlJV9
+c5OYf6i4yxIpNkiGL0LV8Af63BrzBptu9dbI7kLqjIriZH5VAqNJYXTVUSmFO07fm5BDDOOTaeP
jU5dwxbm9lWRKSM5TkPhCyfw/f5KjKGIFmPYeych79hpSNh0llZDdwpCIL+0Kmm6gxLBhRU2CQH1
2lXX3v9ydyY9duvYlv5FAkSJVDMsNaeP3mFHeELYDl9JVEOKEilSv/6teDfzVd58yCpk1aCAAjxz
nBOhjtx7rW9t4aY+0YbJpcDT1/4UWg1vTdjJyuWEo6Ub4vWInhHKTDSxa6bC77LH4zhtKrklW6eq
lLYtrm4Y6INIHa2F7MzDLoY1rFHcrnXmw3jAHZuMv1plXiJC1VXToLmOdllrtkDJBc/RnKw0edXm
W/aUqnaGPa66j26ZeTW0qgHiOk0V4/l8yfZoPHg+wUydFKP46sxPJRVTetjwlecMbc1P7aQ5Ah/g
H3PeD8fekWEvfC7YoRWhfFEUEncxQOlYiiCWzevm9uzHEEwMHbEZv2xZ1NVhtIYXZD7brpBBEN8o
1K6DXhfET0XKn6DBdcB+1jj/IHBM0BYQRZ5tJNruoPwU1GQZ1+fFUvTtWAqqxTtziRft+4KNW1by
NOdt9tbZKPdnGPnm1xJRQWpp1IpuoRtbX1i8quZ3trJ0rAIe6MuYw9WvKFnFk7Nxj3ZjlFe2rGQu
edbKH6FY1M1hhOd1ScjnHcrZpxXZ2O3iUBXehWlvzxCRgwvA2DaqMqx+H2Tb4qnY94y06D5V8L6p
efs9B4Ero47sP5ZFyAjGvALWuO8L7tx2UEMB8EibSu1b7y6JaeamCInq7j1JsRCjMyntFg/xBYNQ
BnXRbtaHSJnoyobRgcBmX9nmf4WG83tK8PjYxawVFLqwKxo32rRiXsY1TdfpXrVUv3vlUNqEcImb
pTA9UIK+TLuGqSIwMf0Bg1cWcTRMR4l+u4jCcX1y4MKfltavfdmva/M6t35+006NUTE740pOtBKF
wN8H4zKDdIUHz7V7SV22PebR0g7ltFvxQ4xqL+CVjF/xtqK5UMqSpxxa/FlFOiuNDvmFdhP9sWSJ
uwnI5hbqPTX4pXwtuAlmNHamuSVZILtiIH3+QweoqasMZY4omFjmx2RL+gMW+iQp825PTyuR7SNw
FyASW6tfIzmpozWOHIWyyQ8d89cN7ebrPo97dpwV9YWYx+a3xwk5tmtqTI1qyr+sOme80HSG8dk3
KxBsa89J3qvjjHKOFE265K/5tOY/Y6fiL0Jz+dPudv9tcINXNpXRHYU/fwyxU1Szm9cXlGlBwbbJ
3oCR99/3UE7HeCAcgBNU2fvWhxR7mcOKFAow49i1++SE4f68VMskjj0z+hWIVIy/30YXEk7xQSTx
8g55a37Mp1afiB/yl3HU+7VZxFy7FEsuusmxu59ouF60odvjtHD9RSN08CvuLRaHaPb2nvoRDw+k
oQcSr+bqdLqdu83FEvJHNh15MtIKXSbIT6gH+XkPNL9x3uqnPcra1wzg5Pu8Z+sXbPjNCQ9bereT
YAUKlHSHIefsBqOYxOU65kOV7X6Kcb/r6bA3gXzsoWQ/Nk6quQRgER70JuZ3tRraoEfd95vOqbmC
9+nRZI/ySxPv+Yg1e3R1nPbZicA6K63a6UNmmxgCtw4+Ah4B5bp5RvcuL/3o0BNUqYEynN16Ftt0
rUOM+xvWYsgVv22Bah4hVgz3AfXT12HVP/CZBnppR74uIyoYYVJx73IBipEp0l1yqaLvJuBmK4d2
C+9AzJjXLrJ2PrbRENMyb0l6pVzq7JCH45RfxjZTFexQuhcWtnGV5fuYFmJfc1uMMZ/uZQDb/OqD
OcW5TsJt1bc5t/BLiNNkO090Hh9iR4OndMo7VSZOt7Juc6WfRdPZsYZz6tvr2PWyqwI9MYCFnJPg
mNpl2Z99NmnTHj9Lj7DKZ4cXIPc4a3Jr+kuP1lYPJUlRuZRsNNzeQXQQSxkb0nzZ0l36UoZDcgP1
xkm1EZSI1xX97PqVdWiiNNYRrVaWoHBqJtA5J7sm6YVFLpzElz32PLKFd3OYm0uExS48ZxTC+nEe
/KSr1i7MvORB0wuALM2Q60IHvBn6MqC5e+liwCdF1NLhSXoS7McN/Zoow3SOwtuWCzeVkYYcfpcO
WE4rcGZ7JSEQXUS0dmVC0v6yBt4t4mHwQZLvMU7/FLqxgtwx9p+wk4rY+LCuVGRr5RORDBF06kXi
ecjgEpaG+GisKTFDe+tbmJzFOEEtLffVzVMRjx7+SWpEf5o6ymTdbGy76zuojZVwnTvFDSVZlWRh
m0JZEpqc+0YruHqGpb6INpjIyRqt9wHLHbIegtOlSGkfQ9GC9PWVqEB/2BylSayVj45SchLXjW0j
E5Uo4dpAlrC4QXRtRdomzz6gMkVhZjLfDSVW0hU/IMOgw4vIsQjNWVK3alAFa2bi8rofU5K2tYqc
ZOyOBDYxr/BER34Sc0Z/NNZ+3/e2eW1a9b3JFRMF2oTxZQMiUfOM62OIzSPEIpFouEjpfh18NNzr
uDMH2+q8VLPaVZGCdlTFOLLxRU9DUmmd+MJkHcX6atfx19rw/ZDKAW5Y4xDzQTYlLIlbtrnasdnQ
x3xp45cUHI6uOgvJBPcDbhiQ2t32QaTqn9Q8LVm9pGlzW+QkX8y8rE1tXGP5GeJrkxbB6PLzKMVc
RdM8HPqZM6DXIanztZXXnrPgLuodvUYK3p9sFnjAOdqiKoo4XuRmUnPcXRQNBZLJw1iFuZ2XWpFE
3gPD29az0hsv8mULXTn3jUBwZ7GqyMnIgWKCKzTnJcHB1R5a8cvO8QpSDvt4PgrYVJXGQ7kVu+/1
PXZ5bP5d0g9VJ1Bf4E/gz9h1uoNJ86Q0k2q/iq4h3yFguQPYl/wow3w8pCoVj4EIdWnHpH0Lp/F1
EACqGjRuhzTi4l1u0SoLFkv5HodcX0wUc1dw7URWIjhEL1xFOOgmhFDcOVuiCY8fBNqSi91I96tv
4/R7zxvy1pN4u1kYoBVTszzHUF6/QsOO+s81zakiFuF8l3Aeo27F4vh5E9JftP9s0v00fu7aLlp+
SpsFXT0kHfxEaLIyOU9s6mS56M6tsGx2Cc0t3QQp4wHrSJEEnWB3g1qin23brn0RDfgbCjGkbVb2
+N4SKhLuidYrdh4TE6UVWng7aNRafXMZlVy/KXRtbdkrpOC+Y+PddJEH2WZPwdon1apEcOpmFr1+
2u8HstveFJ0P1ANjTvw0NlPYHtB5HqThgIokZ/ENDpi+Kg82o9ANSpqbW4z62Uer68oFap0tOju4
X+vq8azgoUSfZhTEwA8L88cWMLZsPQkbX6D1NiCPOrejmAd9+RtvKrP8MKbteqUe/VsRoBxZq4HP
AauD+TOWFe6WfV2XYXhPlXVlvyCaN4TBjAzdlpIXmFRZDrgGNVyRrFs7HDcUVResftNWu7ltBUq5
HKUnYIhA3sftRoLS8E+gzY8hU7VWFqA+wA7cRCVtx1bQ3h4akA9zPval6FGk6fqzjbUl93MXoaaO
J76/TYuZ+odIkm2p0FXwHktanshdlZqYZvDHIIzERB8SE/Os6MncxT8G0JfBVNogc4If4Dv1Lrzr
W5nIvES37agqzN6OiylTbLjMVy1soGwoDKBo6qvJej72V59xSDrlYtCAqcfBQrWKCwdaOjcHbdTc
vTVNT2VTbXhU4EYgJRRPurBulsl6aFCrTWfTmmD8Y5kXZ1ndAiMap5rNsKxeeBjBwjgq8EbrVGlP
g1A8CqN6XAcagDoyAkAwpHQLWhyH/3sM8jTEeVzE5KtctY69Mc2i9uVPzTNQn7r9OuSfCmNEuFNX
5Lc/HXDY7p92Ap7DPf1oKA9dcgSevON5m8mSd+9GbW3QFlMGAS5AZ8vFlmCLwHK8fjUtBIXstqKg
dPehyENPS9MsZu6PO0wiXC1seUKKn3FmJjtWbFiNn66xweHtiEgCVlhKsCPxyF/ilakuqRPwnl18
CY2ZvQTO062ocdA7NPNBqUxgPQ5WWfWAee4iMFEo3VWOFdMjx7msGT12azp6ryBmWgiSXQkyyQwb
rZvJ0W6o1QZwJYd2MMnstqP0y2oeDAmHmWR5rkxB6JzTOvV7TI+wz8avKjPDawBIZS0iibkEBTV4
dmpAG+NHOPWosgCRt7qvZbLkbWU1cA9X7NEMD29PjP9PWP2Sd419RCLJniCndjcZ8rjso8TcCeL9
WKt4BPNkc/ipKhheRO629DyjhEuRo1SeFm7a+umo1xAwoMvUNiHjYvsPtYe8x9JKR14k2EdNtca7
f166YHMoEIKhRgWKDpELxdhRJ3QdKz5m7mewc+dVQZptJs9Z3/Ws2vAuxF8a7/XQxSIsWoNpDyy6
ES1IW6Oc0MvJtKy3H03gPhUXVNTRVO592xyQH7M8OIyGZGBcojmfSh5SKWvqw+VEFpm+D3agECxT
HjWyhKDYMXSoqV/uxywJTRWFzKxvIAhAHwAFBaxWAo2YLQokEgHPgbh136DzHgs6ow6/c/CtXLHF
fVqnfTJcgmaRIMINQ0YBiJoaQUBE3ixVNrEczk6wtkfg/7gwqWuCIgaidprVMIvSQDD7ucP3x73B
8ycThBLHuatDQpR79LjYFc15ltcCiMLvAAwQxEOhmluAZXj5juZya59SMerPqiuOuhMqmOSiacq6
n1giY3+MLRXPcov5HWjD5qPRBGc+23YH6osbKCP73rlCdeH2mjlmHjc9tDgExOtgsqajxGqajmD+
e5Y/E8iHaZULuZ0JRIuu2oCYfNtiinwj6xd6mqgQoPw0e5l5Iw9rNIVviV4Q8k2B87V62AG6L7sv
ECPy98h6Rl0VmcUiGzVM4Mzzzub23CQakNcy7aAqG745/Ln58EkYoBsu1ZT66ACjBXZlGCPwWDU2
tlh6A8QGumJVKSi9uFk+U82TX+5io8ytiYjNqpA1Kj2AJ1BfNpeugHfXCUcJUz39TnWbNcWIAvxh
Dj4r3gVJ96lATe27Iul5Dqqjn7u2woYuADBBLnncRygAxZ4oldS9BadWxeHY1fvs8JmGgUoDfTGq
ysbqj21ppzriiyu3lfn3FKuFvbp10qoaZps9L0yvBr+OsRkNQQcVaIzkXTzw6Jq1Q5+CtuF+LDTh
+TUI2uinH7r+4gK1PAJ5EyVQqugHwiVmQrguzX3ZsUXoMt2Q+a7M5sVSDDpbeW3aLhuw/up4QIA6
8uywJhv7GvBWuXsoV30MMUCOvhjUSN67HOBAMYJnuJcANcI63ZhHU5BHCAfMPGRjPRLRfumZ01uJ
fRNVHerzqo31nH2et+RhizfI0HEk+X02jPHbDFihKawZ3uNllG96lbLABF5ojwATwRs1Frf8oN+b
YAsb1FYuKANUHnfaICWzQHf5PjUmOGuBh7rSXZ8+rGaVl5XNiEzotL9BF0hPAQ+zr1CMuxS3QZP8
VNEe1wiEL89W++jc47WrUSlstn1Wa+EIAmWCxJMuS3Za4nZKqj0PUDiNXe6OE4vs8IwUb1dpiFuV
xq1Oyzlmpkb5Qq6Tly0Qu428tdy7t5yvpFCLCZFAZH09ZgP/A3RuWFFG19cM5f6RUE5+SoDcbyE+
worA4cSBnH9DdCW7c/DKj8queOoy8wOc7/qoTOh5ka0yJHgO9se8CXpUNISOR+wHekKbscRVloLx
wKdv2xzpbwJiR5U5NCozpibshWuJ/BpkA30RbUzHkkLVPys1EeQ/ASz2cfzLG6j/SNsr6EH6Jzao
frQVrGSEgd7Q0cpRPWu6SMoeVtHOWOUXvIkZiI+ekcuG1+68GGd4DfDt5AP1IFL8cYsQeYiqWIZu
bc+haUexn8FD+/WVd25jv9hEZX8SMhtXWnKqwzWoMsvoprF49YBC4LUBMxA56ZKwAr9GdpSNWei7
UveJDt3ZeAcVs0gixw6UTlv2PZmmFYvKrPrBDVjHWBuyCnUe7P4q8EnTgAuhQJVA9aKMB5zkkdHG
QwManDIQla2Sv8M58OlSwdsF71YvavN9C9Sla3pAN6rhnyw27sEZNkgjmj2cn2ycrWhhutglWn+V
2catqOBnZuj7kLzpnLgXQi5GVsuG+cOkDlVslvmn6XdLfIFvUZ0vN0lRkhW7arEynDjShiIvoVh/
HglNmjAfjm3jbDp/M0GzR6zoeNbj/4CUp4m7BuuChvkq/MKHpHRhnqX28L+25/7qacM1xBTeBFFP
zNqBSQdP5q/eXMc8kjRNl370Un1GccY/OYWxzwdc8EDClvrfGJV/tZA/fyNi3DArP6OuyBN/jhj4
R4QA4ly2hsD7f49//kb7JwQSs0nDSV7SlhowWzZ0ARIKnYAp+Och/1vTHP7VEIZ/nMHwfzXy4f/d
NIe/TC36x2kOMV7Pgcv7XymN/zbP4Z8GI//PeQ5/++Tf58OkeCElUudIeBEWIVOBL/3bfJgM48wY
ktOIFCEDFgKS+K+RDnjZOzQTXPkMjdMnswFcA9btf86HwVQZjIbBBPsEodsINva/M9UBL/f5Z4M/
ThB7o2CfCPD8/5ZDazyiL5No2vMypuYqUbnFxRSp5YpUB60GusL96k1MnkEEoXFsIJFAbEIjSrYT
IIAAQhE3KbyfXL/kGX4G2Fn+tctWPK2fIg60olxepWMITiYj/AbXt+y88D3VByMM30sW0C0p8owB
V6Ng/yqb+x7iA0KAM6eXKYO/XGjfaGC4WfNKpiXnhWWal3ki3vJt+0qWgSdIlS3+dV8tXIpt8IfO
BmEF2c88AeoiFwy677CxYApKvaL5sOUe8PkZiafuho8QVenws/eTwVPHlViqFiT9ScezvNs3P6HJ
jMNvu9b2KuLQf+HKxwevl/YxyqH8FDn08CIfph6G/Zh0FRi8AfFIZqei3fz40rRgUCI4CSU05q5K
w5lcsa6/yl6yAmE6e5dRf8jssJZo8CVqO2khUHd0femBqj1ySeInTuPQFRJoGDlgHgaOeMiCvcoN
zwssdrSOYL/AVZ+HCn9zX8ULNhY0XiOG0KQpdqn4G9whdSJde0sp1EZi2ocmAxpdRTAnhiqF7lhS
ttFiGpqd3tYA6G+xTMlaZMmOrm9cT/k2ra8UmLxA8byTOrARcDHhYxRpy8RwPZi57Vl0WkX43omI
VQbHUvd8/conH17yTb/6Hi1r7sPpO8wAfyGtSovRZ23Fel83ZGUVosPN80KnePq0WgYA7eN8P0zt
iFM9IFNTKMRmHhrooo+IG/AqaFP7zoGWPiFMIGrWwG7yu/q9Agb3xeT3pOZz1zzum1guLoecA2ul
jDPibgjAclhPCa/MFPAnGCRvaGumkq1pf24TzZvrtoaDfQIwJucfummW7+E2mz86AbMrGRW7imaO
X/qEYhgRpljc2LLMCVblEadsQ3j7zkTh981Rcx+oKKijLfyNrOX3dNvkUo5sms9WUFMMXRw++CEl
UFW0z96zpjVfdiACqNf4UCczH0y5j8aMp5AiM3rgiZwGINjb9r1tdhlWBI2TqpcA2ga6JU2KHVcZ
qPk61ojT2/DJyh0RS+Qub9B4EExyxPMnq6LHjZF3EPvvoTaFxsCBWsNbUqc86VRe0rSd9dHCmzqG
TZR8Yzz70nD1G44jh7sGZb7WsDJPbLA2e2gHaDlTnnWlaJPo1GDNecY3NEUaL+39MndXZGK3MxxI
TGOSyWcPBfVii+6WfNmbY8adbuAcqvexC5R51ivCzgjLHkRg+CPATwztmHsFSya21WITdzBhfvQ0
bs89yon5KYJnNZ4MJ+BXM+PFtY9D0dfdoiYkoULJ7hYW8zqNZXtuR07qWa1bkaRBUBGVZN+oHlGZ
rvt1CtPghCxTe+yzAWZVEgUHxj1kvdBvB7R8n3bs0L85cK3VKObtmnXpgU7rWCjuCbCHhfZFrwV7
wktQ+lolvS0SIC5lZntawpWcL6KP4WcYAwuTLh0o2rG52yzbcAbEvn+Zh5Cd2ZrpO4fq8OvWVK0Z
ribsmwphRhjNXSMzwOTxCLTtmqAIj4DqVxL8ydntfK/BL6vrwEJ5RwYIMwWjgdPFLOGuVMywOD33
ic2wUun5Cdxn/CVjWVsmiLZVLSNQd73agWQHXCLsMvT9+y5yU1CXbldGiYAxZL8PPRSi1prWFQxV
EXrUhBRut/fD3vg/0NVb/G+aHlrWgEhIO2WOji+/EAJGyZy2mOnVJhOpZBSaMx89bA3J9Q2a9Xds
LMlhWwd7mvYZAvzAJRSsFXJSUo5jt/6KJuw2NV6butwgxuQH25CXJk2yE8K44bVDhrvUUyaOQxrA
U9z1aVEZsHZssPWUwvZCjMSeIj2F5xDxhJLnfXtONupqDEUIr1BVMQPi0+NbVBjdTEryq5vSrkZv
8cyT3ZcpJnodN5UvGeSg7g/TeSMhsGQUrSPW3o2gVQPqNZ9nWAV7IZoeQSUXP2oiMRjJRb5keETv
AHF0913ooHQPKij93ucVA19w8evMD5uZr26E3x1CGPjAeAzE+0a11WIY1G2NMZdsN7Q96z3/meXr
eG6Y/pjzxtSm336OIzV1SDypjcF2Q3R7zkDNnMw2xNXIs3tL+DO4jfgejfdUZMayJ/TO40EHy33j
xbMB5Py0teLR4bxeuGMRnsbhvknH/eCSPsfWCGc9LBK7JAe2L7oCxd9MCN4YwEXU+Vfae19sBuf1
GSpck1x2gRjOnV/CRtYRdk5dRJ2LVbGGMBvagm7SIyczZXtYt5AH9xcMqcuDN0RBna86jCHdK3T5
UQktbkrR3/VkGKAeAkz3p5k0L30vU1HBq0cps/QDRVSDwACVjIB+EOhEPt3p8beXSDxjCsg+Q8uO
grZSQu/fYmXctxFN2yVdBbkaOE/H2QfbCucFabqS+B4wGIYmYOkfJpwD265gOkKIkyNWzKwPkh9e
ZKJCPScuFqZoXLAoHZ+z3XQXpDeXCu+SrTHtfjv4KGs+5sgEx2Xd2OPis/mwZTM5xBqxLhiRWF4x
jwQnqPcY8tKGTfMVLBa4IjGuEOz6BUXHGCOxrHdqq3BnBiMLDNkK7G7IS0iq4qtWZmzrNdKKLAXU
uRwT64QND2zB3lZkvs1EuaQGE/n6ob34hUxNtWeLNeew9eY6tH1wDuY5QeHHMTIF4hPNHxALSTAn
Yt3n7tCzOYeZmu8we5FKqnpYwO8LwjmkciIUTxnsjWeRiw06V4LmVZKcHZeOu4PGyzJOO2khqM89
MMci9DqFmaD9+g3BvbziS05uSHGOmFyHi/+2xx09JAs7Avg30M93KNtFNoFqmTEypFxkbE8NZFiL
gAbygjHSOGAfEvE5hi+dh3LECzzOtKPhN9ANomxUyNuyMXHWA0uik8XtsoZlp9f1DYv3Xsc4SVeZ
I2iR9rCSUwZWD1eUz8WAZJgrcnCw9bYa4ZGOYVCJ1wQuCIVK/TDBniFl0remXll7p9iGkRfbuN42
k7IzZoQpcCFA5Z+WARP/aoy/Go50SnQNkjC+ZGiPbTVM1H840Evfc9Tcr5FP0iunUGnKDkTCbQlR
mlXw7Jr8Do5ODO01fVvHePnmOVSSpGH0MAR7U0IfCM868rsuFyGS91hRu5VLpjC4AIIn9pIov8M8
If87gjVfrohe/sB62l0QXSC1n2nyhjTx4stejyk/BNADs2oN9wijEUZ9AK0XPxtgojVLoJFLn/Z1
T7v8mLvR1OBX7RXJ3e3eL832DIxWg1nZHNKjgPbAqrY/YDq7GUK/pAfSyTUpFFG6niO7lqN0XRHz
da6DpE0OkQ3Tj2iK3A3zDfZ7RJ7Vi9ow8KfEei7+kCtZvuRTCEyPhEMDUErkF+kbfsE8qPASgqRB
PpXN13Bukqd4X7dyC5U8R1Ax6uATwCYpVbWfUoLaP0xqxrgpZbq24KSGcTpsiWJHARju7ELU4iof
ti9SD/EhCHW9gll66BqNORditPdImERXLBK2wgOIhyW1AN0sVj6MtejKNpgV/HmR1J6SEbqv9XMh
keJFxUDFVXWoUcDPzyig1uFX2ydsP6XwW+sOicM/7Cq3j2R0MEfVkLs7G0UuPmxQMP8P+v//j6c5
/sv+H2sQhmz86/b/f2DowbT8WP5RM/jzM39r/DF1GZQuhu19vhsjAkaPCQt/a/xzDGwmmEOURPAj
WMY+X87698GwCSYFI2kHySf8VAtStOt/b/xjzAom+GlET9Mc8z6yf6fxx4i0vzb+mBKCf5jDh76f
IaHyz7g9BhZEVEWGntmQAdVjmMinp9Ued0wIuQzNzE57IDGdS26bR9WxpDfWU9jJGSHbs5QGqZVF
BT8GPFh3SALn9zuSUl8SAXyhSFSCCYwLTe/bwS7PXtjuy7gwwKbGduexSch3qTjSkCIVlyxKakzE
mn9aLE4nF2S6ww61oU6F2b7/QrA7KDveANDlro9eMLKvv0C1nq48jYejiRcYS+t0J1ExoUblEDrF
2F6IXUBVdSMynmOQxFUUNOkFYU4UzXxwD1Jlw1ENWX7DqmQFGBYXPbnA5ACA+/CO+A7UF/JqtrAy
ng9RSoYjkVHzhtm1+T0J+kfiYCTyiHyBwyUr9I+mmGYABEWIaS9/xN7DuRl9UmbETlGpR70Coie0
IAKRm5gymDx66MyRYSbrx7bhl8Qa4wDmTg/Hycj+daYCyoIbqDhCCxEn8NcIldINeErqSbmSyHyT
WcfhA7Tb0yq7/VfuN/8G7zV+akD+nkBS6fskFu6JJTg5CBB2B4Ax5gq/ef45xsZVQADSg7KDPaak
x2E0zkGEmQakvzewoD01H0EeF51mvoxzdcVsvzNFhrw2mGaBeLScqoXxu7FX4znIgjMsm76CYr5/
A0E9H+fZsj8aOGdwN9cOVBndjsiA83OEaW+PGLn1H+ydyXLkRramX6UfoFHmmIFlA4g5GJzHDYyZ
ycQ8Dw740/cXJVW1Ku+9JdO6y2TaKJMiGYEAjv/Dd5Sx9bW8OKbIttrGVPl0IrKZvyRr5r+7nQNT
J3NawiuOfGxn2T35sZXdKOGIGzkIBoeJNNIriJHhnE+ifLSYeXaYCYYfSJATe3sp3TwoStO8V6ub
3SSJpbar6xJG0lrPfQDxpuN3jp0XZYM5X2Pb4s7vuVaaZHTiMFdW+X2CIXmJAZLuySmbnAvacle1
Dja952ZvHbiAS5209j2Wh9ov4JYvQpvNkyHtawWxSW4pGw9PuTL9kPpAeai06dDW8TVSVNvexeha
471mwdFNl1jFAe5Bu8/zEtu1ImKzlVZq35atPBkpyszcdP1eEyOGVsKOjAk/gPBdoSP+xO4nEc8v
u1s4BKwtwcO1sg8NItrW9TjRrW5tvJhW8X2VZpuEWmIZ765XPzWzqV6GoV0xa2tx36SOw1SfUpUF
hELI6Er8u6SzbuuhpJH6ScI0v3M5y6DLm6b/HR0+3dUzX5SorHz2MlGFs6n1Gwb0CnGEN1GaZnZw
JsJhHn3rR6SAkXgCCLBgLPQntLlDYkjn2OAR1dSyQjokVU2/My/uEVbLBzsu984qx6MTq/qAPYOV
0DKMTtws38fGzw4u1dotYZUucoeR4FO95A/tIKwvRfgjNIs8BSdNvhxPvnij4LE8u7Cl71uDZy9v
qEtvNy1I8mJA32n9spWl0526Htcz9P2tPebVLh6IgmL8lEQb7+c4nt80OK+QRUz9PheU3GsYRkNY
SjFfajH3382RGTG2RERuzN2Rl1k2c6lP2gYojPc2AqVtg1aoMsOpWRt6r2tyq4am2GnLSJNlXW03
7OfFudogFFMToJJTrQa8VyQDL/L9+TlRq5Uzjfr4qX1C+k0bMiyRqVKnBj/3Zq1jMAG69pYbRe8F
SYIdmJW+G3AHEKHfM0uWWvZKyE0cSoHR2YicUSwvmm8lnetT3KT+vU1c4DAMNoRtIr3jfTZqBd0T
NDLM60+HasMuF7Z3JygyjGFLFOwye40IvbhSZUBZ3tkQjvZffJ4aF0Un4rX3rOxcqfnDhyi054mo
Qqza+TIkVsalJPPzkDvUv1fNP1eT1d+Nedzd5OhuL1qclaTyqnbT6EOy1X3iPspI2409dOZrIStj
74z8ln3sNVtUXOMLHup0IyFUflpmd324EMd+S6sye4ZaM5eBkxX+1sz9ZEcEiUjJmshQ0+P0Tkcp
pUqMMzYn3fIoJl76OrVVtK4jOttieCfvalNFS9mkt6abSy40XdJfsmzC8Bwtd2tiTruazNuh8FX7
XE70T6CWb4DqqLtiNq1NO8+kJ1fGaWIRWm2R3Vy2TtfMF31OjKOvJ8UHvmYRSQMM+azzuM34iJ+g
MrZ7pH2gQEXX+++Fg7Bc1VK8lQihe+5M6SEejWg1HPtOTbn2vbVccWyhsm1JTA63elaXBwQh+usU
mu/LVXrPifTirS468ZjOGbGb2SXguJKs3Zqp21/6tftWk2P4LtTE7X/qR4W/vljJDlqkHinq0YEx
aCe7FgzvsGcz5noSHBCDAr2eKDBURSbucbp6nv15njxNNoNIkE+EhTkOgUrvkq7cNykf6WBpr6cu
JAUOFW7sdT+hmRSHuUwNFCipnTOCuwSfq7t5rov9aE/vpK+gtDfXEIQH3ehbMTrvZJg/RTz9dEv1
DpXwodbx06FjtHy/rjr05Co24JuejC5pj23quk9zWxgvRS7r71CWl9c+5gvn2tG41LN17Itjm/Bb
TMe245A27kpnIQh/w6iF4U4GCZrQJjOa0SJWhdK+GLZLEmGZvLtu7FbnbXDiq1JkevtylrxxdHKM
dqtRLgjjRuwAfLRqV+HE3mRtpzXvLTdQZi9/BtUQF9uugL129LSix03NDYLOZnHSk7U+Tn3mvtur
3X0IN07yu3hJy5OLjtc/ocKl8a7kiK/qkOQtySrObnb+w0uXQXu2O4SdjZ7C8KLPQ8b80LmZGdWa
WHe939Tb2RleB9rxQb8kZQRIjsRJYr1iO8o9GjHQoGqcLvzNZetTGQ9JUx+z3jrDrSdeIjRcjoJk
/wv5Om3PLPJcq7TcoA+7R54gUEK0LKGcU+phUuvrZU6T7tLzbh45ogVjmsnPKxvi2PuOFgzw9Xd6
vaDrQ+dEj1DGBMfH7E9ZdijiLRVjIElNPO4paFlh0XnZbiBPG66xdV+pdIjyTksOyoJ4RccmPvaV
kR1HQQ0FIYnoud6e09ghLU5F+mMynTIkIbTusm7OSNEM/obCS7zps7LZyNhqsWRSzrRj3BKv523e
T6I1grE0qh3UZfHTmjD9w7ZoOcNjc5n6D8erEZoHMdXu8H2y3K6wn+OO3OIYZl2ZQXv5+9HkL5m4
/18e4ixXh+32P5/iDj/YP/4vR7jfvuL3M5yu63+jSc4/OtYazj9Hwt/PcLrusnaSvRpXC5Z8yT9P
cBYrXegUC8qYV84B2Px/nuBYEMuaHt/hZGeDn4Vg/VdOcKwJ+dcTHEc3zm/8WNdrxtIZwv41HFDo
cTfZbuxc7NTSYKrUS3fiboblo3k6s8MVY1oVZn0kDOGUj4Dnbf+bbrhfaaPsRyQt0w5RbZ7Y3bG8
Fq6WnTAEFiJpPLHjoOUarTA2Bx8YP/nG8UEr4XxSzZGyexZ1F2sBnPPSrE6Fnw27eeaODs4vJfkn
u9LbZkS/DoCwzdDl/h5Wq55EdVVa0fWUu00z3aCL6k/3ReuPSEJCxufSbNvzMBnjbnXm7kj/U/4g
fP1hVaP3w/IH8V7Kxt2JNms/+qoQmJWVc6Ak9WkSmOT39dKVs5zRpye1pssebccigeJplzrX4oWZ
ZUZF9XS84943kpmgWDvp1YwYSkgWGVrmt1qaGq/zupytyWwjPcOzHai5PqwDWa0RPZgojngtoZo9
L7Rrb5d6MXet4b8uC+2LWdCtNufq3sq1bk86w7j0NLYOE2GikN4XU89MjJAyTXZDRfXTHztE27Zm
fMEfOnVkSXZlo83fhsKND1CqzG1R6+UX00q/Ubmnf8Gf8ciLDX2z943sa5oMNEOZLW+27vGgTDLU
zq71krCrSu/DMBAXbRdG4eI1r1VWvYIYyG4A8CoqbxLTlOzdhpQ0sdEig+zVXgdvKC4zD/Zqpghn
Zj4Du1osJ4hF2h6uV+Rzd1X7WQTBfESYEjqAMeEu8fDkcdjQUMRXmenGzSa34rZc5EQmTk8erEIv
7ohHqdtYpiJMldWdU5OZNcjEYvNdzGbDjgNrBxqRGnKlmdmjdIbyzIKI9QyM0bwxgG1unTSWJDbp
TdbDQP6eQ0Ud8CCELV1o7U+fWuYUJNLSd+Da5LlXcbZf7Ho4j7GnGmZfmcAFLLWwbFsb2utIEJ7H
rnvSWz9tQH664iJxqwOn95lg+9oQdQg1zserH6YXc1knSWmbQCZrFrqVtJFLoJM2PLUYww4Laus5
Yp7hn+aKozuWlTURfu+aHg14OcM1kWcOt+2RWWp4TnrK0sFcGOnPZlLNhrq7v0eGcM69DdVf4a6Y
xPlx21BBArPXOJlTJKhCszXbrZsL/zWbOdrMvXtq4zq7oweXbktcmW8zj7QtTpLznUaMOgJIm7H3
5tTZyV6zCdKN8o2+pnmnFbGLrsD0R6jQT8K6kOupkZo1hp4XN0cPx6PFMNLSzToZ6s61rYbEJ5lj
x1lgcC2mcRg4YjzgWNo7r5TTiw0p+D7Larq6ecxqIddPspPWmisdX9/DBfX5lRzKolC7Sh8n3JVd
oPp53VDOyHfLyHEnk556Jr6/BJz9dSxEgTHpgx/qRyu+Ac7Y30E/ikAz9U8Z1ssDFeV9X5vqVk6C
bspCT23iY02RxFgOWVzJvQe48i6vMOLBUGKUczJeWQ9QtjfVMBtPhtHlH5nQOzaQEAyYZC8PlK3S
+FAL331c8g4SKb49WQ5xU7naRtSNvE/IDZ7XvM1Dbp7iMlATwG+qyVNXmclNofOjxOSIpTqdTrHt
XFqrqw+cPowDnQcnAHBahUsNfv76JpOBj2nSZ+2T5kJ2CiiFjo/KT9evSrQtyRV33ZM4tO45QVYZ
7yIlIwiyKWlYu9i509JG2CukyA01Auydlue6FNa2a+skBODg3Iil1ljywY3IB9gWxYXvvRNUTPdr
K2G6LyUBAIvDV5STqXvnIaj2bLPSvnQmJzDoqRmujjX9hPjYXCw7ax4IPOhhi2IBild8JqoiaMgw
FRnNPO+8edD6EO09fTdUAu27Kh8GFMRj6nPGM/seWalMxjuWJzRbuXjqTuiZfzuQ7++CkYjQxkqc
HlWnyQiLLl5EJwtRnfDbF2PvvJHu8p2Bcw4L7pnIe4VMoT3a2jnVLDR1rJfXdvGz0NJb9eAQqiav
3ziINymfDdNpI0XT5KBnxXJTp5PGDYtBV9qZ9VGUBHg8t8suelzXyCON/ikptEecz59j6i2hIVdj
b89OizGk0TnLMn2JONN7B7qwD0roB6YHOD89yasNnhFvcE2IO3Kz+V62RfKqLXYV5hNZiNWpU4hl
A2kjrUvki0ic7giA2j0mXgprlsvR33Pf1MJhFOfB1cwHpaa7KaFqT1CAXAAvWGhz7T2BSqyOMZVq
PhKcp329PjuKjJfvaQ/F6nOpSSgJgWni9lhw+vYZYuaWHFK5Gej4h8KLz3nRFjvqFZjyguVWtRLk
3tsKvXgy0u1UNcQ/cb4CYympInPUP2M8c/uWsfxMM9HutFk4JzUP7ncIzuW3HrX4Yg/9PcUT+1F5
1jPFleFS+HF3Rv50D/1I/dOjirfpbHd+Hqp0gmJRfdLmHg9p7iYcfbKGrvcK5k2VrgPXNhkgYcXk
kbPEehiAw96pzqapxpNrxoW516kLvGuylmefp3IamHo8v+pZpu1LNdvnqs3yI62IbWPmHfqouCXF
87Jo6GzCq0pSM2YMoGoun8Dat7tp9Lrb1hvBwQ6tuRVd/OUVsJehHqY7b/DbQKZDuR+aUp1Ty5In
tKbkbfaHjIT13AAEKLvIwsn5aXflU1rVlFuL3H0sYn6EUS/GkJ8PgG5u3hBsqTcIix8xx52gaqz0
Nm+bcym19Wa5hpti3Xouu6I+djkigkUQY5f1qb/NliL+gHu27CzIPR+ABp0g8cGcN7MxH2jcTdvS
GT4kyR+CLJW+TXBLCyupNuWUfmoT1at+pcvnerk6+v4auEVSktg/uWR1OHg3OFtW2SRh6okmTIVb
PueaUz8yVBWnuvN41Nt6zIo0SSzktsGR2wENbi9lYm0rx2x33iL6G7oTQMkWW9vROqu2IjWSswv1
eNMb+bRP4jxDc5G5c9fZ7XKgHaxvyYT3EbEzUPmW/BgQUbDUervdSXL2ty2V1bCwe/3YEAvf2p5c
Picv9spg6Nj7QkfN4QiKrUHVEEMzshu1fK8p/H446xwKxtzPKvHjiB/kZzVV3Tan1d2EsCr6wzoI
j+puQRpIkbwOOa9VOZ2lor5pQY+g+VjORs4V6xg0K/kRjz0kWWjWPNKcfgxYnrI8FEV+y9wbjplA
0TUctRVxyxOUxvVRcR+gRsm0mXrEqGJTEz9Z/0IIaQWuD7G4iaivJdA+qz5g9Og3Q1nc266iszBg
Q5/imD5rVxv5QfBWf1x1sb2xxISc6ol2SbIOxbEfpiFMUm2IOkkdlPJl7L51qej9rY4jjZcugIvw
QArkmuQXXY76dwSY8lYtLKUTs1GGZlwY27hWZa0/eks85XEUz6A1vmdTNUNIrGpAsk/uQqmOuqkN
SvZEbcpvnuQ686o14w8AwyuaN5NykPeOrsiuACacw1rmdmT7lBqilbRzpIEqGxHd1uWrddr0h/T5
CZkR7De+pvnQEonWa8ztIV6JiwWUXJZIAFA+TrPX3XQtf7thxQpNC8zjYu23fEftpvD9LpoSYmyZ
a7foqe1S/+hjod802eIdHEOnzCyx4y7u5DypNG2DrredHxa11JgOk2pPse3LjQ1Y9aGvOpOYRdUf
taqt7oVM08gx0Q5RA+S0t8rRu94NUCK6xogaixHGkEOFApsVe/r4BFZgGJ1EPVjHXvSMAKwQ3Xjs
OItsZ63oZLCe6yRY7PK8ZLP1OtCHXEiEtmAFiOLizQg69HQ98wdJjICO77i+Q5u+TXKPl1XgCj8u
0k+iGX5ADNdTYWhR9QxRMKhy0LoFZwgZYAripPVuPZ7C+bUoOR3yQWdGJi5XHZcqz58SrxzfR0ZP
zkxItGutkseKpA9xVV5sSmP5jh2HnL5sTJ2LFiNqBQhB88aZWnFA1u0e47gSY8R2xhyJ1bepofT1
w5jAAkg6vXvp015/01uve6ub5CUGkXq2YPATSamFtjeNloogu2OoiM7i5PpV+zgjW8FEAjXk3kxL
at3Xaffpqr6kea/Y8BVoqVAhojaP/UwlluQFoZNTlGv5mos2f6bMFO9wifQkXCm77TgKjc9FP8kf
swbJojWs5DRUSQv9M6m3eZ/zIVx62iS9Q4+JCGLPrHP1UKM4teU3MoeCiV+zMfWaZb3rXK9geaVf
Zg89Bj6eoKLjO+eTsRk8MhWGq/yDJCRxSJXKzzZq66EyfffCTiAOsIvDxSS0b6XXqGd2KV1LHrrD
L2eu3DQEMVkUe08YXPnQzFXuqlttbVRUTm28YzNH+VBf5yRTcV0RDRoDvRPJMYb9iDpvYKdmfrOv
8xh6PMcyiOr1dZDV7f5MlpFUYU1rhDtYsvGJZrjwKDPyt2/NKL3qVi/ywdyUq8NhrNN5CmBJDeQQ
WHw3UHNHElE/tLUW8k7H2ds7ZB/5H87a+jrWS7s8KQkm3Aq0kQPveEe8jM1ihNNcw6VQb/aLPPGS
ADDZNgl7PkNz0BuMnv9dWfOQWtQqLypZSCS63RP7YpaXP8g/d79x1v5lX+q1wvEH/JrwhC2wKmyS
97To7F93BLXdIvPS1OUFOr0dwchOAx28hYulprEyNU4+jMrczblxNAt7q1n91k71jeeCNZjUhnbV
hl91x0KsiNbc7t//cL9E9X/72egl6JZD+N83fimDVDqrb0RsyEvb9he3ZVaM99n8J9DK/+6bsOLE
IuBIBsH99QWw85ESD2CSS2YAWOVfB5AW4Zr/5Ep+q4D8yfJhXaD6/RtF8v+Un98+K/aD/L9CyW9f
8o9YifU3j8oIlwDTgu5QG/mnJOl5f0O9NEw8HwPwif6HFaGmjSjpkr71SOc5DnDRf4qSpvibwcJI
hElaKjxifP2viJK/Mhz5v1wxnLqBxmmI/9KQynVunINpaXtf0/Als3xV+8m3hqc/vCb/zcf0l4v0
umiOZgwxGL6b8Ixfd5EqHVQYfom2h9upP7FAggrqJLzbSrKM7E8qWLygf7wjXL+Xz+o4dtBw/yXS
w9v3xwoW70U++LMZ71e98W+F0883ACWBdymx3LVOhQT27385bjP/5Vu6OEu6zSfd01lMhez8x2+5
FIPd6S4mXrZSPwjirhnPAMW4UTcgkmyUE+m/CI/i81ZM1ICp+JPe2zkwQOpdZ7Ma2J5nnnnTUlOo
zLN+7zeLhqHs9+JbzbHg3PmDv6Or7O+k6rNd5axGCLy8PlJSre7Lgp1hpdaPz/ro1EdsevypGMxU
vI7ZxUrYSxeZSZ3u1o4KaZYM7EMZh+reAIf9BaBPvaSF1b+4LaubpzXjgF7WIckbsVeGWdxYFpJs
mObmdG8MU/VTmaq5VabMnw2R5QH3uHJrd2mNnFHN4dTUci+amAVjqjMQE8S1AbBK7CpoJOVoDidX
H5sLFXSsIuqcnyT/ON85V7wMWtm+o1OBK7j4MWEczWi+Dx4rYR1VLaDKVDrxcJaYVFjSWzEY/Ts6
ki+LaEnJonaBu8pEDu++bdjrcE7rNt+6tYvuJWOu81CkLFTEg6rqb1Pvtu85yyZec78wHnwai2ko
xeD/yD22pwRQ1l1CvcbaIPLkGfHX2aPpC9c2/Vak5XWGq63ylqqJB/+JlubZxcM8rRAnXrz1WtyI
sx5gzRUcl6tkYK11bt9m1CvSJROEo/L1IQUmvhl00b+zKWjeNtQGGNMcpL6FNTM/kKLTXVqn39c+
b1GkPPuU+N4EkkDZabUZeHHSOi5vurIiwIMwe2+yYfAsFFTwYFj04uDUs9CiIstjEWgN+Gsnsw9E
HCyAqfWwMdesOIs8mX4kgzN+K/Q1LzcqUU690cbMP/ISUK2Kne/dWBKPl/0FZQqchlv+EOZCDaOw
TrFGfqMokmd/oA/cxYRtiOpcYevVEg6LRFkzLLILceYEbjuecq23oICMCXRc4eWfgHiZ1jX3w0Sh
idLGWSGlOd1DLEvj7KTDnb1wZAw8z7W4tPn0kGmfCWVa2BH6/LUg6m3tXhtvCqNW30ZWD4e8s/a3
Fq7eLcVw6LtqHB86e9RCOJUPkNazzWSrN40s0sVQqbEhajtcNFepjfQJLtW1P4WJ7s9bOnX3taxe
XTNujH1G7GK2cFLndP1eE0MwgnieqMk6E9DRMli91sgxwPOZUHVV2BtImWsRrmXnqLNHyW05lL5g
/WqIXypEEGsUY1+KQbKdAe9nGiTdAK3h0LOSrXuy2KGQsCQcPrw3yyd3HdONr2PrkpO9SkdaDL88
sDtBG2/00LvkTA7nbeFQ621BNxuQdzxSV1FWaiuliHzIOotS3sjqgkKq5GEu7Otemzabk4vTASRD
A+9reZdA7iEZ0DrdkJ78WJtRpthaYL8bLTw3lvHWV11Z9otvvOST1OxtB4vT/cFRkjcqHVm8ciw4
vEz9Y1HBnqVI7g/Fu2a3xaM/V9muF9dyX1O59n4WY/nixiuKY2waqClycswjIeRGBFLNV3lCS/2d
PZpQeQy0J31Z7L1RaYJMTLFCDaiUrz8ZaZPkaAfX/4zFFj+uSP7fHaOGaFPrdbuF4WUemhICajBZ
4F+KqbQOBI7qI+VufzNWE0571cWQQoAQNafOsqCNubOrb3VnaEjrZHBnsL7CGnlhCUgBEEuIY/8D
8lsVdqNWP6qBjVOBXWsTMIVZVveLabVflmN5Z36QLNkWhtXAJ/IrFbF6o0w3PZvaDlAb/VsMKuez
rIhqs8BmZu/b4Fb3mixcksys9ahD1tnxZ7Y2Vj+h6ZUvphiXu7LIHQXCr2oekyrN2mDgOEybpymc
ic9tGf39UfcfY/pPpkBU5ev0/j8b05cG7u7/ij6LZvyXWfD3L/x9GPRJC8PhE7busOLFMq6rDv/h
TwsL6xr4urhujfstfvx7xvg3h/raHsaJ5rjj/sGhtlkZj0/m8mXedYD7a8Og+wsB36O3zn5JNsaz
J4RB6VfqvOV77eAsrnFWwrYStaOUAYX+WvUimzjcaKPlbxA0ADXOnk3ujI256l0zSswETKs9jDXt
HHMF0kHQqm1CtxMZSQ03nMn3aW9ORzYVuZFV+rQ0aG8+UtZp2V6aaKcx84BRWJXzyNN0AXrnj8Ai
mlzb6VDNAtAhXegMA/Jmo/St0XVZHUDkMnd551Ms5msC+mr7IktvHBORx6CWEaRdfC+pCy18fl1e
x8CCELLv0ILpx3pAV0vnCOIiiicKXNySf0y2LqMpJxhSzX0e9ma93sQ0SOmMiIjCy/cUfR7xftBY
i5EDZhFK7eyGlHWdGDuQu/Wrv875ZmiLLFJoRuXS3/a0Z4mgFONnb4zmtnQrSgA2XQ6zcvj+FTUf
XikrGmvP36+sNHxwk7SJKl1Xe5JNPqAFtF8Jq5V2Y37bw6kPu6FQG24WejCRdwgs0ZqbVNhmRJvG
Jsc8YcA15XDEIr5JdfrXulk9IB9fy9Tujg1K+5bVIiSrr+sY/YZGsJmIyIjFDq6bHtrp+mKP8xrO
4/WXaAsQcLgnUQnwPcTkdDalN31jXXZkojYeYXNkp7aHCWEay6ZR7lbLypZ2Geb7VBAByqizB53t
7P3YP47rNWpYGC0aZqy9rGYG7lZMNqdxXBNCzssWNccPtLlaDwYa1JObt+ow6JhI7C9lC8KiU84e
tDUaFmGh2thgQD0ybROiZsciaZ6S+Ue7tNap07wDkUrWFtskTSeiadxdkx29JzfwYdbCO9c2Rd49
IT++eIs654aExII6utXqjCQmS8h3blt9Kjv/yLvR2rFosQ8lYbON8HPt2Bn+l6W0PBqhQkZcE08l
HiWzLMH7PmFgzZvtlBRraCQxEyGJoRnqeWgNxPEoTh86I9c/VkvpdHWG06IV3wiILhuKIuxG4Ti2
J6RWhUrVXkCcw2fkBJmIPs/OU0VT0CK8HIqS/0Zl7o0NfBW7Cpc4cqgPU69aefICUtk0rCTfOuCX
trGZP/eGk9zUIq22pvctIaVxXEhOESVwtCf4U9UQTk5qRW6ZZQ8gMzyeeI4I8iJdd23m90+iRqvS
Xb94UFQnI3imN8PYl1svLyTsIGo/Cno6jUjhbuoFoXE0NHGXOb2iEllUwKTprE60iSKI06hwbu4c
dIOMR5Z41DuN5DDas3GCej5FGknRZ4qvvIpeTCvAyl3sG19GtqRbLmwsRqpr4pmsGLtWWPzDJ7dT
2zEl4+ZPCuS4KurHQjPXu7idxFEfBwkY2yHPQTiaNhjVWYk9WAFzBAfAQDwUW37U6Qz+zuQvamdI
yeWOByq4weJbNoMszGv8x7njlDJ5sxa5itezVYO9d9OSQ7Qpfi7gsKOFHSlH1gUa6M7jo/CyA3w3
B+i3mwVWbz84MVBgKchQpD7qrpLErS0LH9jo/O/TWD5k63IX69NdOdVIkmzV3K2Z9lVZat2WQIX7
0QXky98fXGY/h9ZmDVl86ybMUhX2XbTGpEKu2WXMj+yzg11PHkI9Do2x7N2Zyhnpf2h1Hs1PtpGs
GyND+u7rjksKA/cGegq+ofHpd5Q9vSw3qVQO9mNspOwJd/3NtJLm46O2W6zuax5KkKdqjS92f8Us
l7p+xM4BBV0a4ARWfA3Ih23E0gNvn5ritimND8ehBpBY+YGs8gujKrNbRk+xXE3nQPq0fiIy/Uo8
VkZt6345qZThzALJUCblk6FPJ9caYXR6xjFr0HftBvLA1WesRX9XpjGCM0u22PPa/ex7MEeZD+HU
VlOzA5WWRexTyjcddeXzWsLwYTOPF9A09/clXU7gSh/+6vlPwPT3DQ7KSTlYcbOxdtvRoyMG3a3C
ZKXzDWDsbiD8gZiyYHFC8WSXH59nPSm3tAyprOKftkWFRIwCfVo7eFs9SXKOMhqhzslgzSCPF1gJ
zntZLG+sHJ327ur+aCaUzJQxcUvCSrLgcdG2SR1fl3rM/i016zuRIPYyqV5/cHlDvhXjwDbasIof
mpxkioT3vHTEKbih4Zin2uvkc7KFHPbDzAg9muU0HTy2jnKvIa8EodjZc//NjilyxA6yVb2RnmZT
7yda5pWGucuUaW8TV5pbo2wBElitvkvc/FVCujkozXtax+E0EHAOWi35aWqA1su6pINInDewWkff
2g0rigBCiSMAfgqF8MYDxV1124NTiyQnZ7Mmyz5csRXZGMO4TjyN4MqeCHFmteFC96ORL2NMv5eP
IhRsTl4dV1/l3cbscJIAblOjuH7ImryyB3PfGU0260THHCN+NifJrkjKodBAvIQQesPdmxqPwr+4
ev2x/QB0ynX6d7aQ1qo+9iaWOLszGw6gdlDnJZsbWf/Y9tBFbv4zXtdjNq5/Ml57BCL/3XQdfZWf
8rP/+qPK+tvX/D5Yu+illk/mk9CljlwKZOcfgzV/hDfg4Iz9Cu0x/b+BfSbNzdqfazRTp3HHbPp3
aA/SrEXPjmic/dtg/VdEVv2XBcWU6QQMBag9QkcMplr4a/Izn9NcZ8ngfmV/5NuYj3ULfczkcLtw
dAsXt6/Gbdutd2VjqCvDHItbcNFRBmm3lPFqVAVT6W8xzi2U0RpTO/OF/FpG58ogoxrNw5F1N4Ry
ak9jJc5EBlNjvaoJYITFjv6wIyPA4piFRjdTu5vt48q2H/NR1ueFcMylzG2S294kaK1yGwFwxrRw
dHRRRFPDLY3PLxsVruBblND+tHTIAE7FMgzyMPlO8sNxN+md9uCqLD40aJEPtZ9glQ7ZR+522ltW
VtoTdj7DKrTVHUHzZMPWc1QGxDZM68GLqmW4n2nY2zyXA4Y2rJzUuLeMtdj6kB6i1f6/7J3ZbtxI
2m2fiAVGcAYODnByHjRLliXfELJlc56CwfHp/0VVuVp2dbv+Otd9Y6C7bGUqkwxGfHvvtVkwU0qj
wJpk32qCZMiEAaDT0pxp3wBvw8FA1zu0O30X9/LWtUY0EU9f4nKy2CnL20T4D4xsLsETQvoZy/uh
mcXFOLAo5hl5csmAhz+Ki2oqLmy/fgKhI9ez0CMDjehT4MKvJuqxWvJpZPw/Nc6SRawqfGbG/JxR
r7mp8f5tMr/uAJ1gVcBQt+YSfBjJB4fsdFawBpe3QJ2Ow4+G/W7tvdkzr63MMHa6zzjJt0H+CDDI
fhSjRSdBmdMtHYUWsE0GDwDjMPWaIHHn+oZWmRn0mnHSVCG+VDbRAUYUPDUSwLtrq85ZvyXk3cE5
4KT0V76jm2uwcerJzvwHt8WfU40MlEU7YacPAYXOXiAOQeP6EOz9D/lcG/TnWcMHRM3oZNPl7a29
aJkdB2H3xTBpmMRfYVq3mjnnVZE0UAQGGWMYqOJm3uZxeW8Zgm4AVaoYe5l1h3M32LU+T2fLQi8M
F/pImvTJJs6Nnh3G2AR7xY4jO0a1oNchmcD+cVxdaQaj1ZUUY3eOSDVRtI0l8oNHx+SZc6P5yeYX
37RMvNcFHKNk4/BZVjvhK9pVcICa52FiBnisiD6tHHSz6RsHttnY+wqAybcp8IbLXCrwgFFpZ9uc
QAVOhTxCgU3F/X8X+v/NQg+Nz//lHOVj0n6p6Cku3y/1f/yr74qa+xuYCemAZ/tzUvI9qC1/8xHZ
qOOC22az6KMNfR+ieL8xmJeLPuMvdWUWb+OPxd6WvwFS8ygYxBBlLmrdP1nsf5SfYA0y6HQsE4mO
n8acZ/nv73r0pDBhtDuxe4Y+pQ6qEOONI0p1mKcpm9datQ4DpD8HTf9GW/t3L+hJQrg2zyvfFfxi
718w47euZV04Z4tH2QaDQbKfg268cXPovViJxD8SnH//BT0UbROgB4Kh/OlZFjBwbJdAPAaz2H1J
A17AWs69rdP/nYD+o7j/9lJ81XzX6PomzSo//WoqHuKoy4R9zorBeUm8VB0cgpb1ypWRuNLzHDx6
WSquVOiMd7/+VH+U9H5/acGugeC+KQI2FT9+qkMD38FEqDi3MrWPpV/zfAMWxkOKSvti/esXE4tA
+C8Xw9urcQWKYEEtMXla7pH33yH1H9D8xsQ+D5XLC3k15PDVkJo5iCntERAorbSOT8XIY3I9KTo6
nmxR5TFBxgRNC6zSxa/f0V9/fYiFvov+IjyXSeXyzby7ioFZExOIQvvsD6DP1gGjpr1pZPzx//da
xHMcS3AJc+H8dEFFAPryeJrss9UO4qqzjfbV08V416Wyfv71r7V8jj9+zu6i0doO+z1kJYcd3/tf
K9G1Mtyqs899GH9rJdGwDiXhb77Nf/fZsQgJ6jTNBSL505dpAofzeBra5xl67zlle8bp2YUTJeYM
UffXv5FYPp2ffyUGtgIuK1r3m4ng/a/Evk/0MxaoM4+8rNhwWKnOIjRoxskZATz7ZNVebBqe6TQO
xruJicuRFg7r+Ddv469XsEvyaplPc6vaf1H44SpIDo+ogaOvF69NCV+xCQP/ojZarlAaCmjbzST+
pmnuJrF5u3kdoDB7VhB1+PW7+XffgI1HgiMB37Rn/nRFoYa7I4QDbl6a0O+If2EPB9FwtmsVbP/5
S+Gc8h3h8WiRP19RY83uQXmNdU4ojLkLgohb1shHlnof1ej86xf7caln+bZtkmpegODOy/3l8q1j
XeVNUxuncKLGfWVQ8/NcWnn9PA/+eNODEff/5loWPy7By0t69KGaPIK5mm1reaK+v7zqjB5lzCvB
iY6SZG/7pYFDV7XjnTsY413ShnyvljOPN2Cp5APWgmBbjLo6Mz2raVVK3ObAFBhDw7KCaDtbxkCz
TOZVGBuzgLtZ/d2H5Lw9Yv91Szg8+BevCRdiYFIowaPxx/dc+mNqj2C2TgxZ8SrP8byrEpfZiWgz
qiXNYqKiCgeGotGxSuvJ3S7GsluljJyAcop7FHJmyBdJE6d+nWkdeMU2zKUbxDP3lWwMVl5TIT5j
nR4YowF0sl+a2B/vgBCoA3q6flWmax098gPEflNpHQeZNs8aOObZj2zrpFI+wNWUpdNNhDyrtqgy
waOeYyNdx1jsBYUAmNEZ7cVMv4ogdrM1EiQtLhGV6e4+LxteA9D22aUW7qZpfPRku6f2kHLiWly1
MQMgBBVRP0/wkOa9Ec6BexoAXp/p4imwZitRxicYYvo1o1ia0hIwsqdCJNMdTqbxxpAamsridU4+
CZojZqZ7DE6oHIMX/djkFdceRS0vGUUjDLQhh75MyLyvOL2XJ3TfOy90wssv9RzSztp4zR1WTCK2
A6Nm2u6oW2H9hR89BA5PGIh34sEA33q2R1rBbAJIa2u0+UTDJHycbJnsQ8tqXxX9FRs6FYBQkNyO
VsQXvLu2RUaXvdO+1oHN91S4+G3o6WpfM6ph5cq1dLCd2xCjqD+p4LGrJ/4WoHrrGIQlP6VIJ7gw
ms/NxuC4JAt4osK18HfoYfDWpyJW6SFiNovI73lc2Xbs0lRXQCr1TvGyMTFSb7yJmiLATiHxj1eT
O26pfzHcDagwcYX3lKsmI3X+4rkZnybW+Bo1oFoaH3sz9NxTvayXBsDsdt/afZPv5Sh5M0iJDM1J
W7SvbhVz/1VYCKItdXniKjaKnK/SIW9JGB11beNNNs8bnYUkaygF4lruUyN4RJnmx/oaDAX4SYxQ
gr6flYaZOu4mhv4EoMHHY6S1ovlyZlgXLW4e5wV8ifPixhzX4coq6uKcSah7ouHyMM9D5JGic+1P
JYn+B39OpktQ4PmmaceKQ52RCx9AmKlORK+pS8gnXqbNR7oFSogYOMA5Cuf5vBzjiVhnK89Jpysf
X+W5sOOKiioc4EtBAHNGoMOY++fpIWPWsu2quK5PxHMSdkYw21YzaLVbXbdUIaRhV3ytqCn45ttz
dXSkR9DddQh4TVTZjCQOWZnWc87CBUsMvATdCfUTZl3V7lpncr+Msyc2rS7Li6o1VbTDNucNq6Cr
k41I6Qjsq666CoDJDnQqtvGnyEJywy1fX04gz/ZNOYVnMWmvIWIyuM91wmxnKuv5kwvY+MRwEcLt
ONjzp5I8yNZx5LxuwVqojR86SyZqKD8RTPM0JTpk3zOKcfbLZhTO3ti0zOdVYWwb9oB0E9AeWvhS
LwtTCPmS9u4OxuCRBgjabVXc7ianm75ScTFsSewbt0h9xVOS9TYjdiSFumTkmQKGJzSiXjxtc38k
s7Gh2RmBpldiR08TP4g8rj3GJss/NhjwFRySxcb1cqvSxPUB05JMdD2fei6++ZqoJMDOg7TING/K
pB8gPYe8ELJvuLE7Yk1+hcKaQ2rd0GUHYLeoug915tKa0ZftDmUItkRsfsm9tnrCki1XSSDGXWsg
AJEbM/c0FxS3PJVmaBMs7xeu3QyrOjL5Rr1IphcVfq8bU3cMPlrNRW247MheplCLK0Oi7uKS4MSw
rWot07M7UrO+IqemG7iKrIYR7pRiXS2uEvRdLlkTbe9REdOLtn43OuYWlXmkc4PoHMweImwz8iLg
ByI+ODLoNVh7U64OkAd4HvudE1KVuRg/AM8tP02MdbvPEs0SxGrMxqyuWG1HzlHEYNnCuf0sYFos
9hOqZAglj3Y6HhyR1c91zWW7kOkWyDdz9WeJ9sx+LibeKqxKVtzzcVsXn6A5+vU3mEL2qqXcBjSd
p1uqrezhK5agJqIGxXA+Ms4KjoSQ2gNlhZjwSxrc4BpTlPG57fVLWjsgAolqRfRJsXw85dCNjftk
rivr4MsYGKlKKfWj4WOLNNMcCBYBa/LL+sMcROQesBsMH3pHFXduVH+T+fw0SltcZ1rqA+uql69J
jCNidrV8jXQcvc5JMtxHncc3xx2POoNIFdD56g3UNMZJNi3au3dynQRFfxyo/li3Luv4OutgFR50
MJpnu6mmy6YFcejShc4stMhwxLh8C9TA4bx4NEoG+9tR6PxyVMq+npM5v26E3d0VCUltRRzni93T
CgQu0/pcBW4PB6tGxXNCiYWt9a1kDUkd0kw3D8GqaHKWC0o1N2nh26dp6D+HtTHcDzrKbkXXmZcK
4OqnjFpUtPM8hs+copevmsmKrgJ7Si4VROITHkaE/LiP2hfyr/W5wHK6LRPgX8IlqbiyMWyqvWDJ
2yHLdAhQ5PHDFaV9HqTRvAQLkNU1GDBrvscoFF6YUzff6hj3ZdBHw3OX6waybNvayYkixBFXKj2E
7soPBz+7ckdzqPdB3LUHTrnGBQmF6oOZKBRnAy23XHicJjE+Lp6rgSf8N7zt7WWHJ2E/8iA8l2lb
5BvC2CGMaMHxImZx22fUh5BgYGdBEVLv9beRpEgXDSV0cCqx5D1no6bHZcqdizGRLKOWOeGwamjA
GDayUF0ILpvmVk3VFHUXQSN8IjfkzTNW368V1VAhODL03qiO7KNtU4xt5e58aDsvuWvpPP/Qial9
9HMcGP04Z0QvYHoAHLGxTMTxgj1OvY1FGC1ZC7rZX81C8xzSy+AW21uSb+jeY2c9c04pcxD4a6cK
k2uE7fGDqQbj0qF5K0Lxbaydb1jKQxcqccO1nkOYWSbM3Tuu3W8hMaGPtW/pLyR+vNfB1QhzJnVj
7brNhZOjLuWeWoW+VX2bNZDWjYrnCRVQ198o/Ihu2rRgMDknrT5Zw0jkvapKSsrHpKGjyFNqqSFS
10Y+pFtpuhTTBRF7dmBT4wg2oEIldDpb++eMmfTKsL3+KXanivK2aE6voc8QeSWbk1+TgMHcA6/T
uI0Ni28tZ4BkH8AX52P3OMbNGNq/n2D/6yn7G9GLaQfn1j8nfX8prPh/KpmrkmHgu2TB2z/5Yw4q
TMglNp4e2kbgibwZ3b+byQSpAyIHCyzyDWXJnOM7sJI56PKvkM/eXGaS9/Bd9BK/WZJxFz/OF07A
UfD//h8qQ6Kv1R9TyPan//0+mCPlj14yh74Wh/e1gC+ZgnAa/+nkWDRe246ZO1yIpOahyEozaAjM
SBBuZZ6ruvclQeqGs0m3z2QBO/WjRq8TW/ZnRfsgC1vPDOAJFMhtrlJVDyl2TEAY/n3iwjHDJ9Cl
ZSK6dQ2rv9whUvDYxro78RwaBoMsvyNl0R8RwyAFAGGjdIpNWplPKUyQPsEijW+svHDCdDxh1O/N
I+zC6XJiu/KQWk19Kg0XT03V7wcYGRQ8jsEGelh9kRasB0U68lxxsLE8xG6CQZPgPke6oFhOhL7q
AyB6DRtynBoEAVyoU3czzYQvwIbwmJa67S8TWpXUVsYaIVD1HYeCABsWOMmxz/djjwCzcYIKEF8R
Nd5VgL4B+hmW055Cc/Zhbj3pPXyrvsMbZOTruLCzQ41bYpfOCtA2Z3B+MOB7dr1FH/bX0gnLZz1M
4m5w47LfVyiRm7htcR9H9UTTKXa/GaYyp8PUafonrezpMZwrjyhh1BDsHSt/XJr0HH5RWhA7+RTi
PboYHGibrQSGbIuMHGFUN2LVCnUxVBVNHfDehy3HYc4lSTYAU8bb+hikIFuwNbBEJqnd6F3cwilf
9VzqG8PqJvO2cbMtZ9CygB6dh2u3ckZ2Aakmqwx41CAzQbc6kzUb24DZAX2r3b44NBUoBopmO38n
h2HAuZdWa06BfUQCVZt80BEMkbXAMPDNCxMTZ5fAmOtwN+4Wwz58CHt6KZjuyV2gCmffVWN9zwQ/
Pmeuzp/g7S1glWX3j8NBwwSLF+ec8q6LYlIbsvagplhxmzW9SKQV2e6JfhtFebObehpnwbIF16PT
0Fseqm7dUe8EVyEcvVVlFdk9p02ejQ61Aa9malRHgrXyqAuPbSHooE/cDQr8ZSqCz2HRs4uYWiRD
gv2NfGBi0R0HiM9YMyg3I7cbtvfUt30xB8fY9BMYdrAblLNxByTHyqutYj1FYx+sI9cXF4Wb2ye6
XiiyYBZBfUTs4pZpZyFQ0iSTCCal1qYNmwfHztUVA4f5c64LajiaaHpk6FAcwhmz99owcMZh/4Dp
hx+0vZ6qsbxqnDQl7lGBm13JnoCrAxRiw5i5+uBGDb0bRlAeadKOPmrCDFA+dJjfZQBv1+2c0bbA
5EBXgCaVF1K94diZeevETbeeIJkEu6q0Jeq1E4rwXC8FmJ2j62u1VAxgXcu/liKbYPq3SO0xjbf9
OAUIzPpLaib2xpqwFZF+tg8pEHOC3fJlHKaPTq6gVLP/HDdBLz2VbWhS43vkpNHEdefeDBxIoGCu
qMDpJvXfp+Lvz7G/eSriPuZB8Z+fimua0NXL6w8QsN//zZ+PRcljERYpBDmXiazPpPr7Y3F5YiLy
EfdCcsH4wbDzuzwIOIwoHrCvf3U7fX8sulDABL1P1P84iDTmPypwelMz3g0nTczdROGCwPN5OQbU
PykrJqBAMzRm48wV3qSE+YPAn7onnhd2qU6pWXjwFeG7+GSvIaMS17mwqNAZtlHB7sADT1BNdo0U
T91mZl2WhoSExp6O45OZIjQwJGTTmaV6DPeZnzgQrJxo6CEszvy/YXcIm5nX+mA6EHpmFv6uIJB9
IfqCwsRluIcjMAZfuqZ8HFbjycIy3q0za8gTTl9AVM1nWaoQPrqrqUC/TzFQUIHu29HgUR0wdnFw
nSSadRe3Xb5iPGEUa6YvVgnlVM3wBLyJ4Mo6wjbt1/+9a/5Xdw12/cW99J9vm8tkCX6o5P1u8o9/
9F1W594IQJsjJQOXZlf4XVPHP+UFmMh/gObRdwZsjzwC6sASO+DF/3W7sMHkBMRfQHH/h2o6RX0/
6FtsI6HuCzasbztWC4X7x2G+Em7a8ISJT2C1MMnmeeRCKmVPIyce+Hb/bDJpuKKPtLpL6qm84kiO
8uQXpliT4kq3wktMfE7ZDDVUjtl17Gvsfq6BpYoS3z2cIeuk6c9dFT34zo3jjySf6BC1FwjJ4O2m
2InPPRi7C1gdgqe0zC9q0lc3XmX5+4LM4D7k/LS3KS7RFL1QbtXieafaOVbHjG3xZddO4WZmUshE
u5tA5xV4cs5TLt2PSSeXQ1ghUzxgsH2suOvpoGc80pcUzVcNUJoV/RhUR5qfqUuqXrws9y8BiSAE
KKS2LX+BdEJPrVJGk9D1EI6YGoHZ59DaoJMewcbYh0xJ48tQqeabh4H72sK/fKzCQn2NRhJV7Btr
cZPwTNsTslJ3dmsPFB0hCr3pE2DLYPKmJqb91Fk0BXyf1J9PkXsVmSXUhXo2CMNFkFNEXckrWrHL
45Q0cHRGekRgp+yz2O8/xLXW9+xhgRJTcqE+M7iInpSRZQFecGbprhsBgZvLgK5ovwRunOHgJGCq
jrETZN5aSqFemmkcurW0h4/oPpJPusw/54nWh2BO9A6Xc/JlNrv8gqHzNU0azilTuj5BhJ0hrVEi
Vzpeu/NGf5mjAoeNV0xJJPgLGWVPQRKwSvIpdfy0wmh3sqV7dhIe8MGqcPlFR/Y1rQg7jjSOcUhp
tN6PtHw9sP2IP2Y6oXViKGtLAvim1rlwnVRsgEwROI3J0QLN4wI8NsruLjsbgg1RWViwq0nQLB/P
jOPziDHvemjLeJPP1kLoCMaB3jJJaWSNFYxpd97OJITjEjs9eBG7mbyLSEGScBgXrCQ23ctaG+mF
NJi+rrFNACOq7MmD4VbVoDrgtyNjdZH9GXACCZmsdty9lyv+Vm0Wh7meGen3nh1taBYUV3PhBLdg
rMnF+gZ4I+K98dRvXOVcAaXuv5SelR1NxaRySGn73fRtN9GKEo/nGU40HWCkeD6QgQifjMKN0C0b
aG3bgLqO14akbYePbeju+nmowi1EPPGsKQQoYco2HaOzsvmkJrq8AxpDXhg6K+xhk6a4m3yyf7Ct
jIYaBa/mkMiJs1yBXrQKdUy7Mm1i1qPVm/G5MWP7cwc7G96gzUW79tScH+qo9LElmh5NCDjDjmOQ
BQ8zfjHgyakX0p8dL629NcVyOz8uixcnioMPKrE/G8zJsG4q61J07vSVGM8El0WIqtyGeNqeiNK2
AqVuOabQeaCetWdTezsRYaFMttKbwug7UCSOE1zEcqSgVatbAhEByRVKGLfKpFh58pXNnKue14XE
zj73VHTjtE5QnYJuOw+6OWWVAJVn4sabrTj1+RyoHajA2KUrZU3e2ghqc0+beHIne8PZV4mZjeAx
dAh7ylM8w7MYScxmRe2lWU/rAPAdGw5d56DoreaK0R2l20Fl6TvF1pgP1ivSj+SIGTg1QlsDK1oI
aiwaS2bcxlB/6r2JTJNt+O2hMYOIs4M5tdd2q4wvleNBQmpF2t9MdDOdyLEz1k1RPNUKsbvfGX7c
fHKHafiKSDY8U+0jLmEBhcVWD60/rSyHYD0JYqu5jqcgBBiG42lDHiA8xhK8IvGF+j7KiDz4WTCc
cZJjAswp73JL72RzTKY3ocxvA2hfmx68zpGkSgSP3G72o1k8RKXT7ckGMU4FLUurkEoY5RkZyhxn
bnfbmOOMDtyPxbYX4AsrmGtbs8JiuspJMF+Ppsj77myT8y312lZDnXycjSgvD5Nnl5n55E+ZS1g4
VpbQ+qnrpja9DkeArBI71bWAbbMDm6ruaJ8x7xA2ohuWxXEPlGY+Mrx9dMh13DVsCu86AUd8Rew+
fByUWz5ZuHw543vlQCVDlD1CKpYsUgO3lZ/UqCDdWNwE9Ffu2qhwwFll9hWz+XZdkUvZpo6KWLZ5
5FF0MCVXnQy6XQNAL91Qel1cpYHJ23UzY8d5GcWpzY2aWz2Q1GKo1r1oBG9/HrW8dJwyBLYz6/De
9pXLJCUbHui/9vGqYrb5arHzuy4Ndpt7bTTVxURPNPzpur6fucaPEb/4lzpp5uMwKQeWZNPtRnaq
nzK0j2o9N8Z8iAQtoSkNiStm90DnqJTaZtphPeoSMZ+lnr1jnMSc9of0pmGzSTRaWtch5iqbRTYL
74YZa7KbSibuVVSh3tmAsP2uuolIC0DYdMsHaEDiImB+cmC58EgXKuM6y4hqbKUcnNs8YEhMe0UC
gc9gCKKaseZ1TD2dUIKnW+T+YR9MQXDsRdc+qrCCdi6c/sD9xC4dEwpe1BokEl9R1ANMmiZKT9OS
5r7OCprbYWlmp3uD5gnCmmIbO4l5SJvcvu5IUiPMBuMR0mySrGq4MrQ2fjGrJPgiWnrLOaw7zVOC
QvYJNm92bCuj3pdWbFAg1rPUcPnFPKRtJgxrC3s5jatpdhMG1fCpJle3ybRwEZQS/1pOJXdevCya
NNojvc/D4MxbpaSs7sspeEqoFWHFjuEcnoGqd2JtlghCuHeH4Dlhe3/vYAVoblzs3+3B8gIwlLPr
Zg5YNtGYF9LVCc8xOIdmQyyI4PKaBz+fPPb36V410WbEezgBsXdpOwlcbx2X5dLuEQ23KHJVeiZv
1tIaqY34yaktJ3mRLrf4Gr8F8rACkhHhtHbfQO+CxDjY9+p3CDyXrAQJzyRxAcQDWX1m7zt+zDKj
/JL2o3wMdOc9iAUuT8j0oVlw88UCnkeWr9de1xdEWrG/QKdnAfxmQ6tPtfu8oB8+W9VCsrcXqH0L
3d574yl5fn4DW3M72IVxwZcjGQ5ibi4z3Xyz5qVxVtfNYqtoLH/pOkjyg6omfWs5Azpo19kx1QQq
iKIH4F8K2V/Ot/HMfodpyhuo/+1c8N9x/N8MHnjgMsH+zyeo9UuefKtUmfwwkf/9X30fPTB2X+zF
xEakfCuK+vMUJaT9G4cYEz8+tkqSKEwlvo8emFfg5nLhNy1DxTcH3/ezlPzNsRYnM56Ht3n9P4p3
C17jnVXQMZfpBpZkBhkWWCG5yA/vvVyomVXddN14RQFfsO2HkIFsZaULYcAb+luoI9MpHelm2Jpm
BkKusvsPmd2yR2iDsvn47tP7QzB4LxCIv9DQAz4LjMLgoU36fdzl3b6zmMJgqDMEx546HXaaUUYd
1aoDWhmvuVurAJykzS3EBBFgbuEjzjepYrIezq1nL4tj+RpoDQA0iONuI/NcfKAPziciidT7VUyE
Dna/fsdvxs33oxs+P3zPZPQlHm/zL85nO/FivttJX1kjg8CNO875h57MvLVDn6QxAQi5SCm8BDkx
02nAcDYzrX3RK/yOqgenCASPzSE1uQ7+koQYiS5iE1iZwum1jao0vsm64ESsGt8HrkZcO3Fzzghv
jNThGu5lguuj+BtI2V+/BgY4eArZSC529bdf+t3XwDAmGow6b69KHQaPVeRjUbAzUre4Q3CRU+sV
3NehyJ9+/WEu19r7z9ITFJj7aNiMp5Y/lrf17mU5y0d2DQD2itpQcSWoXbwqW7VO/DB+/PUr/TxA
WF4JPILp2ZjjGbv9dJ3VjPNn7DLVFXFDXHocg/N9qH22EVQZbs2mw76B7OxT28ySW/zdRfOjPxda
A3QvmA7kAQB5sTr89PIkERIImbCYoJDiiEs75yVjxJnvnblot0QeKaA1+er3Q968NXhV3lcNOvM4
BJN9MbqWMteglqpsnXpl8cFStQSS49P9WBt9vTGNuYACDxMcb7zlzt3vE7UfdL0fbtO/flGk51g2
LFrubO7VReZ790WZbueUtCoanHfC4oWqzRa/o5Fpim/oTCuj04Av43PkB/XFODfxDkD4CPZZ9N43
DVAHJGscebSap/3XRFnea+/Q2XL69VdsO3/5ki3b4iKCssfayt1p/fguXc4opsLbfImUtNjoNhpL
FNvIRRzQIHrWamzMW4ACDmfOOKamSZQoVqre034t6Ypsirs6dxAevHyIPg5pUYGR1VikUGo+uItW
ETZlyIl9ETAQ/REzwrQtr4ZF4WB3aiHxCMYDxpsEIvu4ODjIRXcyjW6AXlsj00+vuWLm+6DfhBR3
0VQwW0rWBrubofsPfnqRL/oLwpp9ihdNBnQi8szAGRbXz6LaULaHgDMsWo5YVB38DF/qttH3nWkg
+QyF9iDHAAW1QykfCGMNGeMpA6GIpqTwc/AmHyVlY3zqFk2primezqqyPoomyF+Tvna57xcdKnmT
pPpFnSI/hc6yKFbClsF1MxTj1h5Us2NjhbSVI0JH636I8M70i/pVtBY6WB1c00iGNMbZWB941Ejs
cot25msvfxoLzuZSBfW9Y2k0NlAKEqmmmF98t4KXa47pvAM9EO2McTRf5KLWtW/C3fwm4oHbQNAb
F23PWlS+6U3ww9DL5ERbxaFE4yO8v0iDiILIhOmbZOiF0B28NyHRXjRF601eVAiNkb1IjsOiPiZv
QmTKlaR31ptAOVreeOFm85yHt93Q6KJYTQkOOvUah7GU83OLGdojrxgolvLqi5yKVFsKFHAHUvVK
Z7rIxlPA8WbfB50Oj4VK8MimMq/uKS23julkMWTv+A6Ax3N6Hvm6CvCVJZ76eA0kbWi2AP0jEwOR
FuE1W3PXqw7Z5A3EIsG/6wsXxxNX1BBiX+IwwbNw5xpxGl733Dou7RJw87ngGEMVu5JyimCFVRMR
YTv2iQvIKKAtczWFqJ/ranF140LuOJYOuLQAjYXsCnYLigJf++ywYpaSqsE1tlj8qD3hwfamTQws
lVWU+N+MrmfqujErikES2+/8KwepLDyVlqfxeK7LEcjzdGjRhFVMCjT2im3Y9nOD4tqWCYZUt5gO
eJWKeu3ICSe2NzpTvldJQ9yFr1V+NOoC+zj278UwlxWmcZ2nJr0UHb7Nj2lRBMXRUjSxbrNYu3dz
x2STRnp8w2dCRfASlox4rPeh6uvynoexdUojDMW7ruYd4PzKo3mLC3rmHJZO9XBZULwcbg1uFbUJ
hehOis6YfEMqM+o2Hr0qaNtey/6knFNr/grWLqA7jzdAJAP3cHMUSI10HXtEd2VGSTR03YSxcBdm
zsoYVB3cpOGQ2muLsomZOvIUiQiwHg27dRjhL40Dr96KKcbSShUL04uMETVaJH9vtXRcAuxrIqtZ
j0OydK7jfPukygl7JYe/zJdXYoYMl6z83jasB4AHsrty64AmzDJo9CUCDY+kiLJf/gGTND4tukJE
+cxYApd4MxU5BkwOgclZ6Eg/vNm9nRGbPP2iXLy7rhypyWxdzHSrohNpsaG/PmtB+obbRCTNcw7D
DRBGlPb3reMOn2sVW4feGzhH+pkDCKAkymLtnLxKx12peoaPY23Zt612xIPQBn9j4MQGkVtMHr18
skiTgxo5lR9LAqnyOjG84JHz5HJxpphaGWu2cXszTvieCKAsrox4KHljVcuie+YJFjzS0cPVXbBK
4r4VwYjejpNP3qSqy7I76ZeBfcR9OXSXetTL5hPcyg3WSazd1VDw0lU1z+DwZIHDfhlY88svb31g
feJ91YWgbqHkt+ga6g5XcVZhlQ+ynluH0oIsuS2Vxy2vOnYFEf+NNVXqMl7ciBNTQ6vGvneMAa11
l4URY1ylxqwZd9SXwJ6eeqrI+da5mTj3ChaQMRDLPlmXxSPx3+Dk90lC5jd2Mq4LBvYvoA94G6OC
PGjp0WzPEdvcFDNOmaX3Pk+LfVuaeNWDqHm2TUmdaWzHiTxVPpzycwhjrd9MxF0GNrjT0qLDx7o2
vWb6kuWZczN2rVkdGtxz2ccB00p7oICk+DbNCJhb4HMY4DkH+DQayglzcu0WwUfDDDExD3XUrHCL
NttJDfEdpdLtOSiyhTIulVx8k8Q+sIBKjLip0UdbwEXcJjOW4OBol5VoaNyZyulEnm0RRJYVm+kW
WsRuBDy65SEzNGehOkniOMh1z5OW+TBbb9pDVNAHD8bENv00B1qJV90SpVkVhNb6YzJIftRYiJiQ
wxC50bHma0EezQI4N9Rl6Mtx8vL7tG/hYXntwS7Gni7eAfbfOjPFMq/PCSJflu5oXxjapIclbsqi
P0fTUMdr36E44YGdSPtqBrSbrlg6Wwj/cbv0rw8gu3kKTM09KHyRPIlqtnxSGezApg+1toyAH0a/
J7YSI4tORlgPnxGCCVJjnnbpJg1McUtjXDjvVYfRe5vQaj8jROjUuhlpl3OuCremXBXLpele2iK2
x/XE7qbdDjFmY+LjJf3AavYYS/ltm2+JpI9q01Obovazj5ZMGQH4IFgzi3ZBp5rbfBwICTykMf4L
bockeORaL9qbMsCGsetkHaQ7v4jdYTV2zxHjvv9h78y2o2bSbftEqqEm1N1mKlv3xtiGGw0MWH0X
kkLN058pm723nVD4/HVdF8X4KcBKKSNCEd+31lzA0Z3cyG9ts0QvNWC6ERf0jj112xAoD5YkYkRv
SNjm2+TggG4osboM3KasY+vaHPXcOYRjReMIsaYWXWRSw6FRtCFrBoKUvrvIiRnmGOln0Rb0NSiB
YdRBnTeCeQ8Ye+HxhLH7X5rH/1czmiat+ddm9P1PWVRl97YX/evf/CqkuAZkZIs3pIUow0HIwaHp
Vzvatf7FSYrODOFu2CtpVf9fIQUICHZL08MNicfTcjnK/CqkYPF2YcPTjKYsY8Cuc/+JtvG9i9Tm
9E/1kr40jGHUD1Qv3h82PEP1c1J59t7z2m5VxDHpCBGAib8fak6ONMtplWaDs9QPIIaANnl/lbBn
ebeqKNyjciyNlUJwuSLFofpK6Pd4XVDkOeRzwwCuMC59+fu1l+/r7fH85eIYORGD8thcHvb7i8dO
no9W5vl4nvwq27qyHQI14gorbD27TSnBfovg+vuYgsidJBUr+TlqbL040JLdnUsDf1Of4vhTHjkU
jdYc+4zI1dZLkYLDQacTMUkiWcm3pT/uhreoz4bgP7gJvMs+YlYdfYRz8gR1KTjKdLO/b+bR3Iyi
mreFRiBO4g7T58bS0XgbGbsWrUDubehj/WXw8UfZVTQtnRIfDz1K6Ouq9byVruZk53Oo3Covy2kY
qgxQ72DcFUm/2HvmjrNfAb757/dwcvp++R44fyPGxRROhebEytiivenZ5Pv7BJF6IMkeXqELnXZu
lT7//UrOH75xxL9okrwl4n6Bkb8959uKRKva4EoKCep+glS16xyvOcrOam50Gwjd3693Mole7gwv
KzAGhrjpn6ImTaMty0IjOI1+nLxhRUGg20f/zMfOvThoRwx8q+hUPNM69Zb7dCzINtO8vTThIng8
tdryk33Wend/v50XR/ybgtZyJRu4AwvTsi78tiikERIytA74ntgyH2a3NTcxRfrdxOkhmApLLtYc
B3dE1WW3k7JxRudOFojUCG9jUqLP4PE0N3JyqHc6ilyKGuccHi/DovOV1+ERCBmZpozNzypyS1CL
s05zP0rpdeCQ4SLwDs0N1ahkjxS3ZQM2J/u/3+RrROW7u/R01Nw8ToQ/FFvsk7JdaIakDs1y3A+p
hWQGY9nBjcL2oDUy21ZZu3gtq+cRQUFgZzknYBrf+5yq11YZdbfNagmvLUsGmhelFdAu1R8MUi4u
bYpdX92hKB7sxtlIYzA/GViGyY0byJiVDiILUyf1OZ4TwutIEyFlA7BzCR1mx0udznL0leWMpBY6
61dRbwIWTrAW83aJcS+E+EIiJ9lrqMPJeUuKTYwRaddalXcHPCI9pBoHg9JoYqK5ovB7zItnXXCc
O4h6Vld1bgw0ymdXnBcevkwVOvamVqZYO6Lu107vVDnnkogTuayye7aP67wpgYQVk3Zl+/X0YyJE
EW1e3G3ggFo7OxRpu0qdGLZQVjsB6GmBntXS7+q+hTYdxfCNjLgCJaf7E915CeZ7NSAXIaklHh9J
gSfQuzCp+fl+TvkgHc8J93OusDFS+/KS0l9ZRTJccRwmATrNkZ037UZDwIIsKPupZZp3oZW5Fogo
iTaaK49FQbYbINdmk5n+YVRaeVmFdbgyx3LoVhHmaBhQJVGeKSlcIQk5eVqvkX+R71uxUzUK6wvU
E7x+GAUPUQaxXYT19FnLcXvxp/p8afQagkDgQyZicIJ702Kwdmble4d+FtY3GTrtdcpzKg/ItP01
/gHrLhPbMq4ZEYowlb6xrG9VI6ttRtcf284Ila5CjfiZ7Xq/rrJx4KshvhH7abQfpn4bx9aNGRb9
hrVNHTpcbquJrHbkErH5gwjSAhWQUd9MMr9IQps4qEFlCATyPuBcLldx0VE51PUjWG/A7xEyiNQf
o09lGl2Qr/M1Rjuyj+lC3IYG+rJUOg8wDr+ZBIUFg2zTtZY6mLrtEMi2lMa5O/bDsSQaekX3HU2+
jneoXyL6OgzA5C1qMUtUP6yNosSrllbjmcbBa5e1I51NzQu/aHU88WFG9ELUX9ZxZlE+lnqDu4GX
ETGecwe9MvKcMkiHJCE8yTF3sl0SvueqOu80RFy4zaZvbPD1mz5pXW9VTraHogBf5NWMg5RlqjWa
s2kyBCauMd8bFi1oF7TUziGzRs/gpprwPTcmmCfgknQn5y4O16Oelt+lEtEjMTX9D8dtp0dLyeFI
HUsdMkWojgJbei51utIN/uS1jYr+0BvML23KyArKJ8LXwVy6rXEoE9+dyYlsHI7nKPzgKs7jZ6H0
cosfJD7oWVRviDUT63TqCUaDc7ZDmVGeJyPWyBIbF4InfpuWPczJhEbwEUFMFgD/mHaag/WjafVs
G6ZqeladHKpLfSIoO6zZFMyYbUkFIsG9NgsvSCLeHAZEfcRofb3R1WBuuGN5dJ3OBII+ZYEZ69PZ
3Ontw+wP4spkol5OCa2FIAs7B5FZXamfRoqRH13eTBRkKr/H7hhRLE/c+zjpynOEafjfdfYXGOtj
JAcDuxPFlo/QRzJdIj/l02GjIZ7dwBAz6k52S0Rb85imVoZJeB6CRGNfCGN92uWZAXBANNm25tx+
z2E6PzQJ9viZmCXwloK1B2UVhz62X05ehZx74YhNk1VfWliJjy4KmN1EyJ+xdizy+bA91xtfKu4c
7+vVAhIO7N4yEWGgIhGwoq9mt8b7lwnM07g68/Yhgq0HOBLq+kBXCzGS6hZTnbPwYC0Xf3nH8X5j
+bF9ZbAwIADAVIMjd4afQIS37/bhkb2KTRClQzcQYfNRYTKmhBlPz+yB1X2iJOt6ZTbHlOC1fMXe
xsQhCW4+LDUbiUCl3U5cIA40eJKrOaRwgX89tr8OgCKp5jhxd6uTeoHSM+pvpW42gXRj41EnZ6HN
AJu6hIHtwDfMS3qsbp3Zo77rGhYFKgnWpbIasa3xxB2KjLoCecoxwYRhvKnK/g4Gi7keui5Z2Xhe
NtRDr2VY+svJPlI7Wasp3vH43ey7FF4Tn8u2aBSj2e4o3pX9RG9Q6oG04OKShVhgChHjRO8FnYWI
L8fBHIv58PJ6/2/r/4PWP/1Bdrt/af1XZfnze5fA3H17Zn39Z/93ZF38dMAnTYsuKl3St0dWF7MB
QULsdkGlLHDKN71/NqkmJiVEMFjl+Bz/c2TV/wUq0rE96siugYvvH/X+hfhtv70cqOlEQkBzbZ1+
6Mn+3pwgvMBB3YNbN1ixknwTo7lZ2wjSJid78uAWrWrOkhvavv6aXIF2NY5TRkUtq9d65915nHyO
Wt5lFyMKW+WxiriaQ/teWsjgNErqKc0qsIW4d9jQYsgr9AAdjYWfoPG3ta8l1O55s9OMvqkxEgTY
3+A1CC/bGI07riKDa9IyYhqQ2AABs9GDNGsfVe7f9aTWsl5V5hpV7ZOj1XqQF/z1jPcHWjZXHmol
Hw0ESevZViT90QDZFKF7rw36LXvVJyW5vGPXj3mFziPqSCCpcP1y5rohFK1dmSX349Rjt9Fl8+gY
qb/qlvyXQeP2SgrMKOSgOyqN4FPpHaBQdvQseDSKHkrUFRYQ2+zZzDTo3w6PsvJkG+gNPzRXPAJB
Pgq3wGPQvUOBWj+g9YATiSDqtaqFtolDTkB9bFb7VBDfU+W8jpzG4U8zcTN4fbdZ/mUqeA8l6NpX
CHkJD594BHVuQb/sjPkmqtA4shRu8pZL0sKwz2xBYQK9B5FtDR/Iqjlz6HP0OWtpMoUux12/Kp+n
sqFua0mTlzLvM4RHtJL8PPoe5prBc/DvfF3vNi8kylZP2UQW9OcorPN+0pW5lkCc7tC/ZgQVIdOq
tXze1qAZ9oPH07OoRFLWcw+eocFyZ5BgW/aCSTRtULuMAzoIN4XyEvZa/t1AfYUWCb8Uun2j8KCv
ozQTB5SOuGVSpLBVVIxH1+ftq6haBnrH38VHcJmQuRg0FScvd0GiOqFDH43qLVsLGkmcry4Zz89o
fa0Vx0JvlQ/JE7UmvvuZ32FKB5pvaGzdOq/FalrxbwqeEnZ3LzDder5gD+2vZSsfX77vIoI2onKG
VTdwv1HMkHF9uKhVgwqsd7z8qBvRM5OcUY2XhkI8o9NzGSrVMhewvU2f85jfOl76ZBl8EGaet1Ic
kC57Hhe+yTtoWXhpGuYJEr3wOBAFchG7zA7fbR9d8lDXjss37PUMJo/Z+PIwgI2o9aDxV8FOPxXE
TG1CqvTH3GztDWidep1nbXicCBq+LVr28Sbm2hVbGUVHtK63SDLNjcwqPSik4JHqis8Qxe2Z12rj
jj2lcW41YUKngbd/5jIp2SuAIoebjcKRUUbYCY2oMrtAp6sHaBr1AAwazTg2WRudeUJoUnKjYvvy
ZXpZ6cxb3yBscRR4XntcpquqTyvI2XzdiJ6zYxTrJVpdK9soRIMBLS1Uoct3qy25nlpIYDJbf5YQ
hkBZNz5tYZ7NyyjnHQsACgndro0Ae9LK8reYUfNg0ACrvgyAZYQzxW8SMcNbnRihvmJ+C2R2+5ev
uevhFnSSYTRmZrdRnNq/1YsJwI65VbZV9RoPibYPfYvVy06ekon/GIzsOaLXx/6U2QNtAVUyKKK1
WRrhUZd9ec62YLy0RxLYh/RJ4zTLIQskL8GtC4GUGUEMKDG2NvO0wqh6PtEH3LoOg6wsrPJca8nL
JBuAlTgtvpUtiwN9PsrgApZD3q50beSHGewlRWsR6drpVkCLmt2v2crD4ADdpXcJEigp9L1egfvQ
8ohFMTJY3Aa+Os3N/F3YmzcxR73dbFCCoOtgbmqh1JrMr3rZpELS7wmxYIpUe/xe/AIa5nVtMn0q
by+Tli6zWmsRDGCji69hgrC5scWNOS1BaCEaVRvRF68dxNwTolrEAIhCsyoHjI4OFSGMGC97N3vG
BMejmZgBL8+a6jHb34If2Rt8r6Kklw+mqQ00z2YJFDZtpVwLr01jplFccXj3wuYZGtXKLXAHvZAo
ooT1RGh5sjWk/O7pmr0pNTQNVePek+RcbTItvtYGYmYxTK+swYuOUzISN6Tl0BsIf5r0jZmx6Qeg
opG7M+folu28UCv2q0QN+57Ron+dZfpkcqgLiEL2CQ/TzTs7yvKg9cAPX9BC74/JoPMVWjrNcmJe
QZJsUh2/alwl3XUcCYdwOQckrbuFwIYXfMo6fYOXVbZI+eOazXrTaGCk+m9aV1U/wGt9F4le9avI
GrNnr7G0Gf2FhhdpzfI/7LuSszRtttGvV1JroD+l7DmLFPpJEPEqClArhhf+ACJ9m1vlQPo31BcX
n65AfNtNc6c9TpC81jGpdvl5GPtWt5JQbpx1M5GneWkrx5w2EeFH2m3Zs32IXeeDwttSl3xXkXIR
VlkegDpXR5p3WkfMfc2cBWF7ezeZpp2c42cwMYCvS++ul5XFsGLWiYSR/mYLeP16hbfCqN/qpct1
hUFoK8pNF730+/0U9SoTVEnd743hZbFjDlpJ9qMkVGI11tkH1dnf6sDL1VwHrCQiUSr9J1eDtKUJ
GAP9Pp8YIMtOwM9CbUPoqf56X/89BHxwCFh0iDz1f38KuPypvv349vYA8OufvFH/IqsFO/mq8H2T
9Gksu+03W37GCz0VBLh0kJcMqP+R+9LA0m2Gk05V3AQp6fyTLhX25fdTQ8coslyG4jqtNPO3aNi4
E4h5ZW1duAtwYRqEfZgsQ8OvMLOsTgRONBSNqyOyycYA29Mo8lkiOr9sXXa92TagMXQYD3Y8Z5cV
LjHsVCNyIrYLzWgH/UKHsJSAE7EQI8jzm1fxC0bCVx5IiXqhS5CMDGiiX5gTvdVWX8qFQzFL1GW4
hhY8RfaCqoCFMGyThV/hUpWjbJABtXAXvoXj8xFXdZyOeIajSqSBNsGvE9PkOls440O0Bys798GY
pfpT2udkROVTlv1oXK25gryk0MshWbsKw4rjM9Vd7p0E8Any2UiA+aGapJix3/RjvUMZwp9arV2b
x96L4CoC4JoOEaDwNIDvMGpHjw8IpDAk3ZCNXlFQYPTq6sYXaXTLCUBdNQshICUjKxjQcIHOWgAi
6SDdfeFDbVyn9KEi7CPdeC09YHQBocQjXBIrMz+z+UI0SUhKqFddsw8NO+l3RWhGlrvzbGAEdOIS
fSaLCjp/qa8zWJeXFFOK0qChprSDeE1fRk0BWj114HWi5k486CDjQ1vn7AII/YNwJPHOYxa3k1CN
l9mrEKx4UYXVVSSLbf2iFutfpWME8KEjC9FUb9WrvMx+FZs16Ly68xa5QRxEr5I0vR1gMJgyzsOA
w49aBo477+cxtWe0fCmhUxl4xlwdu1dxnPFLK0eVUg1zscoGE8DUY/QqrBtfZXbdq+jOfpXgvczi
/y54Hyx42LOXl+W/X/CoNMrk/Yr369/8WvE8/V/8CFqrLHiCCseibf7Vpvfcf1EFceg+IB3WFxrr
/y6AFqgFkNog1/kAGMjfkNgxScCYdCiEIF/EwOvb/2QBPN0ZIB+w0QrAbv2lJHj/ho7QeMxMzZ5E
qZ7crTyDQbwGkOqfi97y2TLbsjwnJ5GOkh+zCX7zrP6wPzh5Y6OBWOo6ACggPqBSOCVoN000+xT5
u93Qk3/kTgWU2cTMg8lNiv1/cClwSzQfifphF/T+RqWVKsMo7G4nDMq2uWkQctbG9QYxevMf3BWi
DN9y0LVTtFp2RW/U4LMxZvUkRLeD4pnsRhQ5gey6bN2Nbv9ajfy3ynPeg283di8PEFmILngvmxb2
//eXwgTSZ7nNA/STkPrvZCKW653nUTkBIUiwoCrSQJa8zjW6/uqfdad/XZyz3zKKUb6e3Gc3xmFo
YVjfaZVwlgDWeFPiFv1HlHWbq9jAsWilcgowoYieXKWNPKtVTdjvpC8cMvjMEj2JPTau2qR1AUrn
7+PkxOrxcjmEBDrkTZNh8lIifPPlQXQyrRjr5I6yEW7ATP50LfMZbGdBzkVxRhzZLx7Hv/0OxW/f
IXocE9QKVUdh6M7JtjWMOc/BtOt3ZG4A00F5x5flV5u/39fymN4cAV7uy0Tn4XuEEsBBW6bim/sS
uL0hnmb9zkoUXmFNO2dffAVslpqdXtgf6HL+9BTfXu3kS8PUFDWRnfe7Rf6xConGjRTtpjqlh1XB
N1jJLHv6+w2ai0nk9A4BxzjgMbBhYMd4f4dTnDneMDDtkBCIK1GJ/D7Se7Joqtnb9zgbgTDduiCe
1lhFwQR3unesbWvfwwbYqd5Xm36EVCQHt/4+jpZ2mBBlrMywaz7Nkv2SS6KbkTXzBwvTS/bEyee2
dNRaS5KCi9BjGR9vvhmvpVZUdUyjZOgFBNglz5aqsq02mmYRzUOncV2T5hVYPL2NmY/iqz7DUe4N
r76EDGetATv6V0hGow/mgv2HoYmmirR2ZrjN/04+WuqjvkDJ3mESiZfQQjvAXTUik3e6TdtE7ecx
sdK1PoDSoNdNDthYpvIcZTwdYgjnKDNwx+KOI01tKvWVhUw7CEuPGoAZTWcoEOSl6czaYaYwEDRU
k4LBtcnxodR036PRvkcahaUdufda4jTeWpaZrJQlPeDG47GDRkzpOe/XXWj7qzG3z2KRfe4HjzO4
mCBzWHO2lbQ9qWJ1VxXd0n2TwHybsPeuxjCH/xlP+oMmGzafJTBt0u6es8m67byOFq4bZXs6k90V
P7nc/n20/j5B6MqxMWDWC6y57slgHVvKVTadL9Jj40vooTGuLkAkyXjXz2G96fvC+MdTkisi6nPw
OLrLevN+mPlyVJ4/Z91OhuHBaEksNaLvfkmz2cLOgFD38e93+Pu7HbYhqw2sKEIegN28v14b+QoO
ft/t6DvW4MzEcEAJAwTJlFPw90v9PkyRY5kIv1DbLDT7k2Ea9QRMDXgHd76n7LNKa4xDNfTuBw/w
j1cRjsc2BWk/z/D9DRUQqYpu4AFqjtTlqkGKsMdO4F3//WZOHais1NyNZyBCoqdFU+zkOhnWBMOp
Qf6No1EFOFXSLUkNWCnbskKC27psKRj4nJ+jo/QeUH7vKpF9JGMyTg7GLx+DLQyhUQbaUhRi72+3
aSoxJ8ptd2LMXarrfr7Fe9FtxUAMMRXhWRyMcvSBcVQ/82pwb7MuJQ7R1tVFMc+kk2dV+ME3cHpY
f/1MaEpJnLFQLJ7uOCKhaVoYW+2ujPryoEt74+tQneeyay7DFpVRDBX5S475AG0RLAVw5NPaoYgY
+F5JvHGZ/8yNUV1m3giaY/ja46haN0lXf5rKHlxAl9h7KCboT6b8UtO7jzYXf74BH3GYxZae+b+8
w96s9aEh/WIiw3NHJu1tJN162w8i+hyziq3rxk2DsDV0ckOdjjeWLI5YWb55iXvXSsc/9HWIhARq
JinGlX9TzW51B7795wyx8mh5FL1xCEw0plJ0P2lHsGYCLfyD0bl87e/fVggf39zByegkCZQPXE1k
5WlpdCQvoTx29oiURoPRkEgWeZAvqzTVD1ZFq6StRfHBKLD+ODIp7y1lIDI+Tqe7N7GW4FFsgUDF
3aKJ8ewntlXXrmjhp/n6jypX4wPErPg7btmuVxHoYHPJFYjpRUUwi3TI2BLe+WrAJVSsXLOv1zEX
3JHTt4iKIuPnVBoGS6X7CXrPxtZTPHKaD56YFAND2fq5Bs5zj17oG725T87EhSLxgln1W/uDZ/77
1s0jaAg8LDsE5Nyn1VvyR9wspHm4a9L8oQwRXKBz0WYdDtNMN+LvX/Aflm2HLTcnTyhn7BVPThRt
njkUvI0W3UX57GM15q1N20zg8vrgSstPOhlJXGkxigvKtmhC38+FJoz62g1tRpKM7hDjRA9pPi80
vInThD1lGC50R/OOoWPEHwyhP7x9lwCeFxUqZ/NTvmAXJY0ZpvoCnp6+4HO+Ht3mVhfhMwT4J468
zgcvqJe952/3iigeyQMHbud0TfeV1o5JwpDlGF5S5GPfMwHqn0pCLC01/8Tfc0eC8hhEU83mRtDU
Um0kA53dyt+/3z8OJviOvFnQ5f8mcUCIrexYMX8HD9CSXoNOEhg0VxqqWSLNP1JM/+Gl6SDMX6QZ
nL1/K686fppFsBP5kidJV7Q2wvXce/EHZ8Q/Pl8Utyg6lseLseH9WEpbdKWGIDKAM7Jce2oEs1Wm
Pu1tTzsMeG1BqwuCsqcGxkiITptqQI6rU4PB5Xy0Rv5+KEfnzKmQQzlUCvt0vqKptOe4zfgwitYT
zm4MNXK+mBRkragwtHXdFuUuJv9qVcEa/2BaGX+aweyGeNjs2zFznKzQHclVpkW68w51YvxUuxJk
/ADC6KpNDJs6r1M5zrrq+QEA6uixr5TT5HYAGBP6EkTqBdCmTcOFii06bCYlSLLuI4Rxfx+If/iY
dPUdkIk6lAP3NDwu1rxkskun2ZEtIbe9wIAm2sbfsJdPPngkf7gUqiMB4QAyqQdF5P3oSFKjrRsc
ebtuDotnAfrrZi5jaFuao/8Ht8Ue1Ba6s5TUflvVamQFXe3BzLJNJPs+/YttNbnhWSo7+ib/W2i8
fl093jbX/rCIcSXKImwRYQ6cnhvNOYxSYtqaXUJqbRASl/sJBLa54e2GUX4swPdX8fTB8vHHR8n5
WtBmMwSwj/ePMoJmCDXAbnaYKRGf2CPoxbQAFKib7QeXwsLEDztZNdlpkKHogqRA23Eykr1MVH00
GwwRgX53S3h7B/0iFgMovyIs87UjYRQ67MnzdWOpQdtycuzHzYzNtrgpPJvJlZDV4x/CdsrvzVph
rpRl5vUBdj4HfX3YxN8ABGkXGellLfKUnI51S/IEOR/ckoX0iUhr2Mb2YGwHumPTGYV+f5dg8Jw3
8CTidBVlsXHn9FgaglyMtrlNjWJ0NpZfx+ajP5AQ9BOclkAsVHOCic/GWFphIJNMxp/bvDKmA8np
vr3DsVyIjabXxrGY8ejtQGSq9tIuaApfiK6fwhunxWm85ffagB1UthmyHeHTHimxy0YXnotCNuht
q0q3vd3kn5SG0ugoS63aGzJDHT9FEpKjHyf3RetYAnMh0AncCUOE6KavcDFNWbLkJkEJleep4jiJ
IMwn2WDXtoOfBdg2pzGoFCb4M/CPoU7doajNoC7sZXOVIN/75uK1hGAbduN69mg7f6ptfMeA1FuC
vIbQVZ/KRMhuM5FY7t7qFQ2gTQ/3uz+wiR1Bq8EbRaQQgVkQqD9J/mlTf1eiTas2kA8p/+ma6RNH
3tre5zRu8vWYF5W1bkWsSFSqaxuFRX9DnXfbK7t+CGszf8w1T7/tSgckBVD6vUaE2cZq/CsU1duy
abcjgqHb0KWIKmJ84xjBd6bIAH75WbGNenW01DTQ1Gu/pRnJGHZvAvVOR2uLD/yHsLRhs0TL8RlI
InLaQd/4InF2ECwrJFRiXqUkPZ+1oh6f3A6FLSQF5Cmu+jY3DjYMa6G2jwAok/wePtLG0Zzm2vYL
uTH0MrmGLDyvez0xzrwijy+gOeQ7TgtA0Mj9Gkmb39macZOAJ11hvg4PkFmz9ZhmPZsK6Ic5b4mg
bd35JsvHQ9OJbpXMk80v2VVGdQnKpTxm42gGs541mxFu2CqNQ3KWCNU6G6w4IHrYuw49cYvDetwY
gxdvkWrMCO67niSkydzNbF1vQ0w4X1Ha6Odl7CJe6xonGPVOPjtaU661DhYL3bwcZ1ZlHyScuJVb
huPB0hPz0E4uccqjOppAiRK7NuDNT48FXu7HMgn3ri0+Jf30iJ++JJPKp1DXh4+Fo0WSGVh4B9W7
5VZpDbwAWyMBywuPbWglgRNVHnIqbEA5LGeguP4cxJwbbhOpqesmkt5tC/9vNVjteTeF7iofQQBM
WvmzbYZ6Tx4JHDs4f/uy8NSzaLsersUABzPIVNLN0MfQ0EONWglTlxj1Qc11d1nlxfPKZPA8FKCB
x8BtOEfwMmWRgH45EHhFu7gZGGXphG7Ny4yD3kcT8ISuIsJ69s74j2ozMiE2ISG/U3vuTUM0tF+m
WLotQDgzFEMWzK0pv5BsuSVPD3SFhtm83rmaWX0fSX6q91aWm31QeNJVqwkcJtlpmoNAJ3M9xN05
HitIk4AvSfOrGlgBkidFMFqZB7NXqLuYqv61mZNaGBZllhyGlPwCG0jHJe4jj8RA2pGrsaEYFyet
/uQsEW0r6rv1xp31/AwYqvzetV7koEYCJpgOdmKdE9DqfBIqC599ivv9ml0AxuMXses8ebiWlFc8
yxrSIJlyrfEVaoIMOKLZV35p1l/AOAwB1IJp17FjufMmkX5RLT9nooELlQKp+1xxnk7GUhxADrUP
VOGWUPQW4wCcG0YCQq3mMQbG8r2pRbbNRq15dBtMYSnQ7vxAzBUOEazaD/gjQMm41TAETkiAXNDP
LZMjNzUb3zqyvxcBP5xl6wC9ALsRJeQNp1JfbjPOTQW2KjBGqy6J1H0TDgsvw04Mb+VHiyCm0gUi
PPDI1qEu43wZg9pwxMYQfwKBToadixd/2/I4tXvkRNyiu+DAziIT11rqZOpembhlLqIwjK6IZUL/
pqPArJCcnotY8FOtOtkJPXE+qc605xU7kebo1HF8hbel/krpDnOGqjCDSabqpqwKmvz9mG2HahTF
DuVEdJXntXLXtY0FgUnUMKn4dinCg1cFtn7lotd8kiqSN2KWxl2b8LyTNJt2M6SBnRfzUEkIns40
huZNbcv6yV5OmOvSmWsVZA3+V55ssrfHgh+rQdMypGiONdri81m19VMHMfURMxu2CtdtvldGJHHT
9DGPFUJAeETvMO16v2t/+ENrXwkwmMNKVX50NQJ2r9nvokn4AXBEIJiszcESmCDov0/nULNNZAR+
Gq011NcNmeYxqSde32PSaCrduKtJZ7tKiDP6XDtxdOnYffXViRDqdhj8YvKe5hDTsccm8sXoEXV4
QSeph0EE3eVMFtw8wTTjZ09LWRejMNm/aItrXYuuevLj0YJ4NjvwErHLlbCa/CCzBRfS+RRxAuig
4RF7FX/hxeUSRQOCiXSuEavNzHPKWGX7ME0UrT1XEQgcCXsdhlN+MGS3jPIeXDU9F9P+lBSxuhcV
1Mb1QALiMV8cyl4n629WGjufNH/GRliXQ3w1OegkVi2c/cccS/C157T9vV6P2W2yfN04LbxzkM3h
bSMUF8q0aYsLfEGTaHiXRctT81LCNvVIm571uUp22gjeY0XRPryFRyIO0IYRoloDP7Gas1u27ONn
X6cjMw9wV44zbP4YuzEGFremzLcOeyDdK+otrVzBoxzKtaNViM5FCoAaUJwT3oqYI9cKWyA6lEIp
3ERxz0iacVyy9OI/VAFrVnyVZ2llrAtjrq41K6WIq6ac71pvvVgdMGV6sGzb7rnyNM5MSi/SdVMM
zbNWpcb9i31UIbv4iXIdWBZTr7lhtZifK2xhcu2Y5ZQh8rb7n6YHWojvzGXs1zWPxeFN3u70ITPk
Ch8zMZpmrt36nc5q5jrq51h7zU0X4h/qG7O+7NRUfyGHsbkxOi+6Cp3FZ7y4rlHowUFq44X34DG/
YcV2D02SlPqNhCnMGl9lhY1ap+LheZZ7wZk43NZ9KFnEUD9RN+2snoaw5X2dW6+7DIs6goCcq71w
MH03vDbPLeTMpIe4UXLtiLbeAodrP+PFAcGCcLCLKv6vtq7rIFS19WT7kb0VNUCZWgDKMS1seHgL
nJ2B3XZFR1PATJXMQ4hT061RyPGaTciwWhJ37k3cWetcqz6Rg3ChSJqhF6knnGWkDAZ4V5cN9R+9
j9UxLWrJZTPnSh8AxgBDYt2wsA6PeqJdjHgdrvDohZ+c0KwO/pj0GKiSYibdk2ZjQyj8gRSyo5qm
HAtYry70aJDnJR5hRNPltGKrzxbQp/1HCfWbb8MiytxySShV1g8I0ccm0Q2WNNCJs9U2mxJl0Hrs
SHImRveB/bYOoG6snvxh6TNVBPVQWT40YeXSLYvZkKq0mh68cYhudTi2W3es9/hhm8AfNNAhCc4C
b5i/Uf8rvmSFOy8ALh6SqYmIhZ4TDmmJZJau0yxrD5mmWysVanAdC4EIGDDOWRH2YyBys7jhP1yK
8qF21zdE11mDH932LRchY9G97uGnrChM4/EkJOabn/jOPVSsfJ8k7v1IssaOcimRk6hrqcQlEyFq
yRBfJB6Fm8owD6E1G0+xHg5Y/DV8XkiGCTDurWBQTMaW9OXVkFEqjKbJOWNzIR5SYe9Ke6y2TCcW
4CrldBo5jb/zCZJ5VllvPmDKNi79/8femSw3jmXZ9l/eHGHoG7N6NQB7iiIpyiWXNIFJLncAF8BF
31x8/VtQRLyMyLKqtJrnJDLDPCSXSBA4d5+91y6CGddCYX+rkgnUPzPs1uHexa/W5s+G43kPauBd
cgZgm1uPuTBsugYk5DRVP2dWTeaqirv0XAsug1Ri0Q4xdlfc1ioQ9nYh2tWEdReKFwiyuTNXvecy
0NuxeKdlCfP8KPddVucidGwYtPNkAZvy3zuIXVs+ilvIKlj32bExkHn9ubCd6AlmDWMGbO6MWyDJ
IL9Lb77ezOussPy7VqXcvfQEQDHB3MxqnEtROWW5SsbAYGmRzwelyuHepcVRMqNpGR84Vx6reBKQ
uiwa7MBcLeijRnIszTXBx4gd2nBPt6d4KUzb3QHhkDxylkBnPVdIGn2qTdcFAn5SiNlLlGKgVrRv
RHYMxlS/OZ5Nr7I37aOBYl2/ze7pLKHuWAJ9a+2S7DELHsIwbUfdiaBxoBV7Y9KCl4CdKeec94bg
HkwzZ17VdEktwMWEOMbQGS9QpJpDaXofxuz+jJqyfmNizd9gENOPSr72ycsBrllDH286ry8elMvE
klOxzNI76OZVPEHAYxya9oCrhvSoWeVorwdPb729lxmQsaTtlhdtjBeEmPLKC/INhnLTF5SH9Tkt
uVyjjngrCiEfzNqn/zRFRw5TxQ1UJGP3mbem/iFbkXzWkT6T6aDp/lLjAjg6OBYf8Sv740vDxMP7
lnLIgcBDQH/QqKnOK+rDZ4yWrzwt0c5mekp7RH/+iLpD8xvzMSfTrEjsY5xN7WeRATNt+xYRoVV9
8SuzJapCC/z7TW+F8UE7Jk96egema0tj4BtUbA7hdpRqwYo66PaTlCr2SXMeAo9EqSMf85rW3bBN
prHcenE3lFs7GFE0+inh8kjMfkmESHB5idsDTAviMnpzDIevCSpoA2tPBJmztqXOZSQtQtjroeWn
BAGFXWotcWl5HGIm/lKR2rK9S2en49yoy8Gg26Aa03jL8Mp3njUfCpg9Ij+uEztQ2k5TywjQsSGF
TzvR7ywS3ZZ0IBQMrXlEmR3QRx51KxoSo7ehGZKEUh3oITj4neKX2ff8rUTXgcCOmIfffn8xnQEW
OolVi4LMudVxpnnGPJUh54lyZwUOXSA12MkVWhAvPVhCCVIb7PYuTwVyD86ClANmNlH4ZqACXcza
mYxt58zOnWq68tEZcVTwFrJvXY1Rze+XeQ56SEMKWty1uBiGXaEwftyTdBl+DS7aaAg2oUruXc1I
vmVqMHeyB6ZHFZr3kIHwJtdV+fo3cjWt2k/I8NHF7vml9+ag8zMylfNTpzLizXPVJDX2fyXVlrwn
fHbR/hO1RpfhVRy0jv9+lmb7mXJ6ISELUv6k2qH9mcJpzHdB38Bv64OlkkCnX3xa5Tqfn3Dk7Zz3
Ev3vOALE1UOuQyY6J7ErcdCB/peklih25+aSUgDNZ4oDNw9hnl+roteX2j2SicXKnEH3XpLB0oEK
M0LmnqREOccb+GQI0tWUm+tHdtLNfix6ommxPxFuyNLneU7Gp9Ek8fCld/7bg/qvPKgm/r6/SMP/
pQRz97Ns4r8jtzHTL1/zDw+qD+GF3iLd/KI+IYD/6UF1fnPxg/HRxuOz+BX5oz9M+ItF7E/Tvf4b
hgcbrykWJRwB5v/KckoZ2N90XY485Hv5ZpjvbdRrdxGZ/7IFD8wSjmHp53vLj1/HLJnCruU+xJLw
hTbJx2bQ9nLRffzCeKF3ztj2ntoS5jl2i0bEVG8erLFQh3ZRkCSM10OwqEqk9elRXJQmuqibXyrC
BVkuOlS5KFJUTVRvrJT1m/alVy3KlZWjq1V+mm4jTU6bPvZuYlG6xjldZ35X3MkxHflutHxYY11v
Ws0012QEmiOi1qoeiotqTToVF0VNIK01i8bm0Ju9Lr3RWxlq7L9RcIspf1Hl6F1A0USoGxfFru3i
765dUN+zqHneout1i8InFq1PX1Q/w20RWxYlkFF+YyMN9kiE/aIVqkU1LJAPy94gIIv2DSAXbRGm
SXyXLXqjtSiPFWUbO2dRI5tFlxwXhXK0UUlyRMtuUS/tRcdMF0WToebdHNA4kemOPCkADqYIlWJR
QudOxhve1XBcVNICubRDNkVluUSLjtpr9bSHGQSsziuNW7Dord2ivOLL2RbBUkfQFbcM18spzf2m
DwUb7YyDXX5P8iIeN6Y/cJeRdfbSc2J8YFFPlLXVupVlScbgKh6ax9rSokeSP86dnVEjQabRafZx
59bcdar03JT5+BIF3C4xqgbPU2FlEi5Ej3BTonolQwBdcSQiC8vaf/BGPPYytxgkchMSYWf51auX
Cp5QwhvyZ5lJYsH0UO90M4dPKb+e+EaOQB7rVXNCLPLXwPYMXrzA7A3Om+gHrVnJY9NGEcnjUpdH
kMdMqbUvvTpM4dMCIS2BXOsoe3eKhcfWHD3x5pnMF+spiuWGnVH0/EW8pUS+2ExFWj4atNicLXci
T7E8ARh3xVtVRTwRgJLxyEqzmQp6oU2bDqHxqpyBYCwcThnSYDRBlIQYMY9FswfTy3bdwf65bmof
yrdu5c8Kmeuj6eGkadB1xSpuO15VuhUoV4aUwQuorRCmU1pXsSh8QyvC5NfxLfFMqH5Nt5W6mjGX
ptMTit477cAvX6tY3Tzi7mlYlDqnKLdnwiwdN1tZiveh8nO+oYGBuKa1NpVQOgu1nrqiek34/O1S
l8UaFkhOvNGUti5g1y5/rgyZnsER8kCEqLgzeqv66UycJ6O+rC5fP5nAnetvh97g2+em6T3EM4Vi
POYgFcGc8B/saZHGtK74lS+DmnSAULQUvlPUB+JwlS6/+NdBlR1u9+RNBf9hvrSLOgM3kTU2XbXR
g3bJqtji7etKEw41HeGM3a0PDcV5JZ3GgKq/oLyMdH0jRVDZtXIQWJ4Z18zvo1z2GF1hew90YNiH
kk6ym8FMR+iUU4kZ9569rwbe1L635ZGAMu+aSdB0m0Ou/uy8JD1LvXQvvuGquzoyzFukC/821hrE
Jq7ILJwDJ3oLTHSy0SloekJj5xsNPn+jp2AU53GiPZYzrsfZZeqtY05jZd4Fm693qxiL8jGNFRjZ
Novo6jFwYa5KwStHU49zMurWjohj03WDuL4USY1LZVQOU2gmwhKyA3qlm0mtzLpMV62Yz3R1nYda
XXut/TbUzOqDA6Ev9cO4cOE2+fdm13Ouj6/JADon76BRieaXMwZ3gcWJpGMilqZ3m1qL00Oy69z5
OaZZZ+3ok3+iEo0bXeRsMvKjZqXKlW/K8tbxHKPsa/FVG6nh3ph+nihXMs4wxc11Zvjx2vUqa2V4
uB/TQp1TiovHSVDeWh4t6UVXeLrTxZhMQJwAxYh++26yc8uMDHkw2BuaGRBV2Cvvh4GIdOdnNQyV
xviU8bQCS/izlkN5V1Pbcifmvt1IszAO2Gx/NEa3l77zwGMyXxHhsphLY7BFsfnSav4P1WM1h/NS
bMG1QE5UEiNwYak1B2eOkZBeh1XluuUjwSN7RYZ//iwGh3GN/dviO9hW3QR8qa+OgZft8IElK8eZ
eYNT19hONSAgMaqMTIfx5CqGdobWQzap4gDl1tqP3ITXug/DZ5JZFOpBz3F0rrZUKb/Wes/GUJb6
ic4G79hw4bO9cPW1M0SvulHUK3LmYW+oX5aqblXqez9TEw0MYq3+5iHarY0s+9ZhaHxXSrM2fNaB
9Vo15OFesoBA6D4C27YXitjM/cAa8n0sZovhlV6Q1Yy6FESPddF+JqqL6CD21Zll6kiII2YVs5Kd
SXG7nBvqvwZTnkrDPefc8x+4rKgsdiPjas2U3IN1lhQg9ZrYE/Oq1nar0dpkmNXP1iFSTrD/oIoy
C62qeu/z0lzXfhushTG86BHMAL3kaR9wlsAI2v8gmvFaJ9ZOV3X0NBoV3norG0IHfZOWXDbLje08
RbifVy4fQ05WMn6Blt2uZGutO+wKJ7gV8YYhwf+0PWe4eZyxnjJVLzOEFyxbTVcdxy4aUSTNyJ9w
sogn4fUcmlu7+NlGnviJXpYfKWL2FghHxHpWQ5Jw7XGbtXxtXMBBhrx09iJRPhBXw2aU1ExW1uIM
qRr/XA3V+CZ1lb+NpmGd3Y6siMOEFdL/N69zPkXcybsU9TiRVK9F7NuC0J1EfBpYlRjH1oyMKUza
GdJJQCuVH9eFzkcifu7cSbu4RuPTjopgypsIXStqYm0zZKI/4bWyuWIkme2ydipaNeaRx+DUl+cS
RsvRZs+/iWpnQZ/X0XOAV/OGvpSKzdzWklagQGrnLvadA5NCBteorDfpBLSePpDS3iTN9EvCabgY
Rdw9jU067ilWqL+7dcdalnvhmmMhZ1tvJAtPdxyY5vmQFUxhqMjaUS+5gVWGWe9LfGqrqunESkQq
Yu9l+PxYOTYIO//w2twP2yYaL5mr6fcQjBqS4GWzq03sXf0IxouZ4X5iK4+BdRebMedgf34VTVNW
ayEHFthj3axmIzPClPq1bWHrdMc2mb2by/l+ShNC26y0QrOPFvp3O1xnIFJhNpR0lLmDf1Ej2/5a
tCP7ykx7tbrgDB2m/TkuRbm1q7ptULnxts+jKtSsGlgxcH3CqTMfcUz1yw7jxhO0vEjwa2EVgFZq
9dF5tqppN41TvG6t+VG5lneeUhPYie+LHQ7JncsRc5UbzaYcyvhnPamdRbdgCBEq3wyp6GFwTdMx
HQx6HEUbHYB0nNK4vtmR46zpgBEHNbvTXSRwr7La0JLM2CDr3oKMu6tx5/XgIJacDy3h1Y6mRhE/
WHSdrvkI0w3GSm+0CdEGmhbzSIhrndNuoMcKoWDMFVXszL/zyWFUoRkkLjJnQ6ncsJ58WHWs8LNJ
UN839H25LtwU91MbD4n6kWQ+m4jQtaLS3PM0/M5Z+kHTg2Fb0JaKXtCPj5REzhtDze05Fk65FYNj
3yMsvNSzlW7myr2lAT2JYu66W8LWcp0HjrjUXuV8wN1TK2HK+QOGXHc/Fp62TY3hZxMrlnGOOdz7
w2CtPR+hzp44/XB0b68IPeYJwaW+xYwqGzNCclWa90bULQprKA3vI9litiGNDcomio6FlrqAL3Xy
rzWoxWFIJ8DTfsKjssrJc9jpTvdB1mjdBHzLvpstBm1kgU/PHIfQrovm7BrZCnrcjwQkCpp8GhxV
PLtyI4xl6AdK3X3oiIWfXuaI0zjKljm+tfcWdcwHYDePOqGahZ82zBq78i470IYIAWCebXWy2b4/
wM6ev+c02t+3SfGDA2hMN4JZ94gY3aLRyKhcpzL5QYKYp75WF5/eQAET/Q1dB0w/HbaNoTevjC/u
xmTzcKOdZ14xA92sVDhUuBLUDg0zt466HdRrT8180no5PrsUkd3VFXCQOR98Aieqyy+ZrD0Hx4qV
fGAI0QGeiXTawjTnUaAHC+aIo2HJHJAH/qcfU2q7GmLHuLFr8L93eLlfZ6uQH3PCEhZ53rI1bvne
0jmgj/KbXNb5zrLYp+Cy3FJaPdGdMB/SZf1fLUaAcrEEpIs5wFhsAu6XY8CRCcQfauFLZM6SSyhm
KBFf7gLwf903RLvFdND94UFgel4sCdPvBgVrMSugEg2/ksXA4C1WhmYxNUy4G7LF5kDrLsR4nA9Z
Q+FmFWOGcAt9uMaLQcJarBK0ajDdLvYJZzFSNIulQizmCn6wJw5+0doLknILGtQ/5F9ujH+rPrJL
O/WvVB8+uWgx/98Q+F9Un0OepxL7zl9hC4g7yxf9Kft4vzFDmiRYHY6ClFP/Q/YJjN+IAbnwfuGn
/ZFK/gd7AWEGPgN2c+qgSKb9QwZyf1uySjgoQSUAcoMr/p//8becY/tP//5X/yKhv3/SgXBDU25F
fBVlCrNqsDgc/6IDpW5qi9xok+NUc5RlFKEfzGGivKvgErQUBFM0Y/fcSaqsZj+9OEN5lA6+wwDT
csnvG6MgEuGXuXucZ8+ONvlQgiHsdH16YDwu7J0hKO96yALRfK/ZHjhwxKwYKEyU4y4bzJaOgxFc
bQhtuzfDHgQrSgjmWOotKY+hgLKZD7Mxd3YoRUkZbO5ZDXQlsq7Ak2BCtm1Ucbv0tfojEMr78XUq
6vyAvdSsU+dOP0DX0p+JhWdtxKNtngKzS9ZtULj3o80ptxj6W4ufZOu1WOBDwGTghxzXSB8rIdQD
oNju3MRmcVuO+HLjTaXGGtCfYieUjh77oSuqW+5UHIhjmiFYbat9TCDvaFYNPSSJv+OJDZcWPE5J
OQ0HYbNN2Il0I/iw9eSw2bI7z/yeBzz/UqvJHw0T92KQ2G8xa+iLU6oAZKplXXtTNIehVPY6Mcxr
4s7tGueOt9EUT5oJnNnV8rT8DALn5uhju3LyHI9GNXnJD7ay1c4mjLziNprdGUXBGtad6tvQWB4v
e5LG96xK7POYSIufrZ/7kz5uarMsz1HVFL/E4AZUHdnIgA7po7jx2pvpBj8cgBVrI2I5SY9PzbKK
f7Ca+h4gs4WNV0gqRJzjMJZMBPiGHkUD3MGagumOgtHximcJU0qWfAhCv+9O6dLYG093ue6otcPO
LHRxWTEEV9rDUE7FY95kxUpmFMFRVU3nEK8IhKXsoclFd9amrF9RWNM+cWuNmM7NCcBpS4EUptCN
4fCTaiyA1/oQxd9m32Pjkfs1OyQhy4BvC/B0o1eVcWcBczoqvf/M+e/hNNv5A02cLHoQEYObhzfu
Ab4lBRdNJCJu2vN8pq+mW4lq0HYZa+jdrPXypptc0Z7bdycwuPbSpR5WjUVXDpf9fUks/XVoOGxs
tK5LjrZIjDVeqLzm/DLYa8o2x10vIrql6v7OBQVw1BP3fqDAg9WXC7e5Ln1B78+k7SHeDVkID4TJ
Sscu1Ucod+7cPWtavuVQQMmu0reRd2cPCymulhw9enFNrOaioesYqglgvto3o9bzjfSrH23leYdC
lM9qSewwfbwVXpNvWXJ0alWkJsC+kZ3J8k6pTy1mpi0NgkBzr3+3+4DTN/XH+2octPvRD4JN1Ffx
Wuj2KzfD9kIp8rTV2qYEdhADe0HNeLaxleCX9Np1ERFh0piIXaEdPRKvIbu9V6wJ9aann3mXo/yx
zDzOXXrqIGqF4N1ChTAlo5aCDCCsTGAF4VdBLQgVx9tsFNPKzkR7o7onf6h8Jz6Q38HAR0H9geTk
9FBM+byTXYaLtqooDMkm995uBta61nhoFCy69Wi048Nod8+crrW9ViugcPSQ0EcUlq096hz4NTsP
1rXRmOKqotEqTiyWzkXjf5R16Wxcdw6+Cc7lWwL0GbajNLoqy08vDJfv0q7sg1NzeJ9T492tBviq
SaN3b23Dr4wVrVo3VW7eUdZcbAkPcUnrcU6RrZ3j60vyq+K2GyaUr4fgMlhwe1K9zX1AtCDi/syA
3Z1SNam3QE0YEQqov484cx6lTnkOgMDiUqLGYb0N8r66xk6EUFLRQLWraNurwtyhhKadRXmoMtgq
YSo74saVDG6d8H5VpT6uYpPF3pj4OcYVnyYlnP0ArCtXFmUE2IoECqSy3hGcbVKXouYZK6BvdsVW
QablIy5xOE/9c5Kr1rD3apDdEZBl0vNs0eofmYZ7g5YfgZ98SkbTvWQNDOoQTpm/z3pfzKfJbtyH
iQf2o9VEfESykUvv0KCCv7RG2hyTuQBuTljb+ei4+tOVQXQ0WQH19WwsapV3q3Eom9Rm6c2xhJdx
rFWkbbtAyHgf1d1BYWS/JHmfP2Ims7yQJYm3o66OCzeYx+SVzEG7gbZe7I00Tt6pStCDEN8nebZY
dfYpthoK7jy7wqA5j8Tih8rn82ENwxCyUWAY59b+S2a2DhjDNsf7bmjbq5pM+KIeq8omBGwHBRh/
Ez19xMH67zoug/e60dNXnsnozewB7zknFpdocIJf+pT0OG3zyLppLFK/axTpnAsdYqPh5j9hArmf
jgwcigITq+5xpwycKTBNH5xyOBTcbVct84Naq7yBYB5EvIrEChP/uR+Uc4JVnH9qQhecdPqlF8Gt
0vEhqm33medIsKmmmeOuUqa2QkapIpL7RhIfGspvfmRpGtjcjGIEhUwOS/iLab9QiXZNIboSVraK
5hVfbna28iqOuYo7SrDNAJhw0NfZp93V2Y2Z/RG0HSg+mGPRITMoWaOikw9rBZboMtfQH1ftuDSz
m18t7coM9PtqqW53lhL3aKlz923MI6llBk0YBUVMiL2m+r0B1X/Fys9K2Fqq4e2lJJ6uK+I41lId
zzqMFnlvKZQPvrrl1VIzXxkdjfMiFbTPB0sRff3VSe8v9fQgUdlhaROl9W5X5Qc+c6yNe1On1V7Z
Ux3ykwcby2v01yjoInsjUz0Dwjdo9A7mdnqLIIPv2M97IBx7icTv2ygAViJgEhrUPQNm8k5q7Oqj
QZfc2q1s4FkDYMrc5ILz8mpekqv2ptbRj/BdAmNNsLSGJHMejL7t1q3jBKdcGziGeJyQ1pMnqkPr
2TR8FblsXrNGdF7I8YhyWPJk5Qv41UpuOuwHVD+Lev5JOMK6j/SxWlum+2HHSfDkJbJ4L+O23IKy
HHKIUF5ELeGQcTYnzcAd0YFOT9eJ7t0Hs+29DU6TIxFVCNpm7ECJVJayPrwRqlcXGRa91wmCt19Y
kx3WDfKlLEE5svrm/2Zzn/l7bDvq5mdRPawmMzHehwD0ayWd6i22o+7BCZCsVmIy9dd+ZoDcxPrY
cy3pbR+yJzI+AcfXYhMVbgxGqxTRC6c8+YR857Zbi1qDu76Fzj4ITcOl1dBqVmAsP4g4u+q0Vr1Q
xX2OaXsvk2LA3qNtUBeTlVRd8GB3gQ4d0o7XtNJ46ZrOBZMuBGZD34i9HRhd+NlOM9gfgBJMYoFl
FT9TDOsR5y1GDoCGZhlqZbSpjncrjs8tHHLEVPriTZGzS7Cdbj1XVr7tdb0/GVqycfum+JkIsye2
07seORj4EeHAPmCduV3zFDte9OHaZbQdqG3IQt5NsIsVXZ/3iTllh5gxC2E4cjhRp02MNT2m6/6z
QouRNFXxj0pLcm4t1nhfkuX5nkdT/i119GSnL+DRxoj6U1PR6MAF7vp3WVMEq1hnRizG+OjjH223
sqn7vZ8G4GihUmQvLRtwWg2icWB1kzoIzVVluhtK0Oe7TDOq44ir48RvmJ9MO01/RHPasSrtOrze
9bCNA0se6jy21mY2f6/UNAJCN43mPbZq72rBnvxJy2HzOwfo396If3FKNqGC4y7470/J558fzXub
Ea37vZbr8Pl//88fX/THKTlwfsMZZMPfZ11HFnj5fn+YIwzd/g1YBoEbAON/43PZFnwuynSpCV+y
aQuF8E+vBKfcfzoE/0+HYoq4/n4o5tzNydzA5EQ9obskWv9+KM6tXtNVlAwnqwCOldzPWWOaLtsI
uxZKnjAV26oqDukQJT+TXuPsmmEU/0bu1T0s7rLHvPAjbBH8+Pc8SFws2617mgTNxWGXa3jeWjZ3
POMabSvntH8BU1qcG9+rxXowg34bUI1yNiffWmUOsdEQ/Q6WrZFwolOOhdpe4DL3yOPx1C+uWabL
azdyEwuki6pKeix7bnBtHG0NdB89iq580esxeu71hBK72i+DW574xa0xu2fXz+YDz/lp5xlefHVr
Z77pRt7cptiKthaH8MtMjmyjjVZ3zCrUvWm0stXgGtTrJguWOsWy+a1PxfTueUVNUqdkl2AjKl/r
umqvINSS73WR9Yq9jeDREA/mNkg849GDzHtzJldsBn0RkTVdTqcmHs2TX7dPcP46mmARMCgOGixz
pVvVjIjXU+VoTB+EpUBwWEPW7gH7pac6lQJDQeW0b6lkHAvpd1zsoaI4oyUnW61L5mNT2HgYE2XF
a1RHj3Nf9oXU1tKrGWCzBCt8wfcvth4cx/WcUALbQjzZ62M5nqZE9ieIu+k5MQrXD7tiVI8ErHrS
KxhMOjczL34ztXtl1vKeiWY8gUNQe7bE1ruwrRJPh9E9QlTI8XllWsZCsoJy0yQmrPWKOy5BS32L
EKPRpZjLB1oYrcdO2d0ryPz8lzJb/Zs5wNJxs0leitbRzlbqbQF+dC+8VgwS9SSDa936xYvVoM2C
JyKYyE5uA+R63o06sHnNaqbPemzbCwe28iQmMoLQoBnYBRfOouQHwQ/LEjww6oamIVyDnC7J9yUQ
i12ZPMh2WRG71LFuVIS/u9DLYeuT7GEpa78P5uDfyR4LAW1X1dluABT3FJ2s4N8CB2ljakENLaAZ
VQvEqZpte5/Hlb/XB0ZSJm1x1Sv80WkWzxdE7Yr6YVq9fzBCMYJGcWsEYT26Oex+z+nvZOrCHidN
cyTLiUOoiAQrjNx5Icipf28mMZ3cICMBbrf9fYr2jz2TRwRW/Xh+rfMK5xBw7emOeGT8jcSec/Fr
1AZ/seQPnrySyupu5pCAD3esDufPMLNyNgzpLb0tPSeuDsIo7m2P0ze2AqK4vhsdLCF4IgdGc3CU
aPPQrw12RdFUs9lxm6h45jZSXRX2471kZbJh5HI2KWUB99R6SE79Q1WtvDpF7E1UfSniIr40iU3Q
tnattzxFKcLF1EzfW+og43Dye/Xouhn0qYqypM0sjGTvuFFx7OeBFV0BrJszoFY7w1ZWSr+ICNzM
SoPUWUA+YkfoGbKuUCqoUlrZdR1xJ0mreT0X5WduwIENe7eY7q3ZYyGZZk5K1QoYz+eYA0rAMsIJ
WPdp8bS2UoOqa1zatbmdphpOJoTO6QFaqfEdVw625biiQ7Te5m6JdeAeo5sPOzO0Ys6H5rYZqngZ
D0blEkid9L7VH8kN0wnxFHtF1d06K+mphuCcnMrjXJmtNrPjFMXECnmAbf3YiCn2f9hxFiUSFE3O
Bu2pAE1Uexu/crRsq3ESFp/KQ+XJdiATmub3TPi/54B/MQcgfC8P0v9+DjjIz/Rd/m0M+ONr/hTL
7d+8gCIRDyYGK3APT+KfFkn/NzZhKDFAe75Eb/7oT63c+M1zeFDjnuSR/Tt34k/LpPcbnn+y62hj
v0vs/5uxwF5U979m4WEDWgY/Ba5JTi8Lg+rvY0GPapvOyaQtCQwu9TrP3x1B7g/Dv24S+8XxQMKz
VaSle20YV1lMAYGLx/x+diN7WnHbyCg4SIdPrzcKnqqTfAt0QcAjDjKyEnxVsZ7KiFlWzvKtcCIL
t7BhXliaA0IUKLU8IVhbg5/nlrBpg9zFqOU/eriJb83UDxd9eC/KhtkZgfm5w3PxWmbpoNEVlcsZ
YbKa3tu8KyaQdpqaUdlivIdTINETrA7Y2qZy6+wjYZqPiYsVeNoVcTM2girFoUKFcxjlQX+/eCnp
0saLYa+dxvQhmZW+h7TMuED82xfWrqaDMgnhUyYnCz+fv+HgmmIZlLnLVKPRPr8kmF7Ljsa1vlX6
qrdyep6DdvxB6lW+2oCg0LeAG9+lY1Y/qErE72ZiopALswSSQVVfT88BqX+dZZs/nmcSLlfHUiUe
SX+q8XIXowcANM3OvlVMDxDnaPtQ3Vq15cHzRvJJwBhXg+xJhNlqN5qpd8VZFVD/bRU/Jpj5yDKF
f3UdozoQ9+geLYVLgVKUdgP+yNpHc2XQnqdl8uh0dAsLWjDuSBil0WEGGXgcZh6a9LER0ApTp/ZO
vl6YctVoKn+2iqp/BDaIotIbJHgBDRgv1K5HL51WTYdqdIg4yUA7jTMjXceDDtSQslfjFM2nOTb6
73mmqnq1JNRPY9TUdwkFZr+CJpjhIahOy9ZtbieXwZb5hqIJKdZyDGrJw8sb7pG1GyMMCCm811+b
ZAI9zi5OC4xPJsHUNyHIciyOfB4LNEPEV+lTi7wHHZHekiqzvptxkT4Es8PfZule82iwz9/2dWLf
GaZALEz6MtkjibP+VVgszG6oqbozhlucFFAjCCK9ajJujpZeBD/HZvSarasXMXKENfrpBqtvcGP2
nMcVLt1SexGx5V4TO0U5BUhIi0/QztkPuyqtYKmjyTjF05wQOJ2xqgtDfuN9zDADtcnVm0R73xoq
OXoYt4KNUY71iUYfe625Ki7WXK5AvKxaXyK4tIJoNX9ulLF9D2+6pwW7LKqzkB5rBfQ1PuUvkzSE
TRooDgKbl2eCYorVa0h1/qeURtx1IcWrSri3tgyofT5JXZ9khwildRR1jPDSooF8102Ng6WOCcyf
PUPN1fAF0pXtzSvLQqQlyxM8Tjmfnk1LldFrFAUKAmqEiuL1dtCussosV5I58JH8GSt7lRrdqrNV
jUco1c82Mvupc7DMcW5x6D9sMbtRbbIJoiHbEPvmUuTzcotaitrDFA/d0/QlW7Ow0MXVS3G7BWua
JXv90Z5bDKw5I4J0zqZRa/uxb55tpLQHBoiFSrEo5RaS+RBL975cVPRi0dPzRVmv+kI9sK0wD/2i
u9NJHB981eYPY2M1/4+9M9mO40iT7qv8LxA64TH7NucBSIwECW7igAQZ8+gxP31fT0lVItUttf7e
1qJUqjoEE8gM+PCZ2bXH/Lf5PBZwW+ZbGmyKDfTlFamzZMUJ9EKJD7ogk36Tkf+QnsjB8DfZRgM8
ClVAIg94WidwEQzSFDGL5PBK0GbBX6NVBa0vxCCYYZCgOQitPvhah0gQJKRWJnCDyy2pLuM2XUR4
iPRqPSNllFrToOSCD3l+b9Vw7hbew7Azz+lVCBGcLXemij9MV5UEuSTwZ3QTBBQMVNCNEuvR1NoK
IdUXxr933pim9x3yC+6baWXNZ9ogzB0n6KchsYtVMfndetQCDkHVYWNdVR2A78GBc2G2nrXo0/+q
/6AENYlQp9ZW506LRDPkxb2lhSOhKLUgRuQzNpZZfGoj30n48erlNZ6UupXT6Ow8XC0Wj9HZ0/KU
GbV0K14lK1ACe06Gxt5h4gWtvVou81XlUpUYVgETqodmnuWjvbQUlEdJlz9QJjUSsG3f/So2T1kS
ifNSyGZrqDEoyK1PUNmGEnMskIU5evbxS2xIRcEb1bLcogW6yIvmC9gH+CiDaD8sFN1xPnVQ+WTy
4FL6wa8Ecl+L+oWiggTYFnnxNORh+OBqgdDRUqFbmfMGVPFZMoPcZFpQzKfwLdYSo6XFRkvLjokW
ID0tRRL8Kdad7Z2UlimnnkcHht5HV0uYMGaYUaUT7FOP79TK/K8jI8bHwJA+/Kxp3tnzIskO+fl3
j5PtZRm3SoumY+egn7ZaSmWNMW7SLkFfbWgxeMTNnm8aLb/aWoh1tSQrJxV/da46rawUfU5Z/8hD
mF9kZeb33H3clacl3kSLvUJcEXvORsuex0JLwjmYxo3Ra5l4FJ/doWVOJozsqdBisqtl5a5ymp26
as0sh1p3HkxvLRxYHfNVl3Z1VFhL1QYS78lV44w5NpmOXscWOWWLdzRyUESb6+HvP+fkvzknE7ax
oCz9z+fk+29lCQtpeCt/DBT99oW/HZZ95xcQywHsxYC1KuDf/n1aNn9x4UYICMwI8K6tUW2/n5at
X/i/vMDkhA0dnZHav4ZmtvwFPzZAPhZGQPQa4PZPhmhXZvYfyFEO5jiH4zotn44vBBS0H0/LeWGr
pajN+eDywM+bXuDY3Lj5aF+scMLHIa1U2OuiSKhxGMmQwHlWbXt0gkqYu6VpR9rbyC9QsEs22t3E
jA7p8GVd2LTyaz104d3o4b4vZmFunKSfiPOCm6Ls2eB4hj/O2SxezrHcsJUwYKHMNRtwjFd/26bx
sjeEVb20am5Pc8oWI0hvbX0qhz6ElmEjIxM53LaSGmG9/zdPUdZO5cFsJHlZwXb5Bs2CIuJMVOCn
KnJdBO1rtkGusUCJ4vIA5Dj5ZggAvyMZyNuJr/nkzlXabxiwODccgkhpCF+Z9Icg7bOuu5G1rYzR
vZdBlJ8HjtJ3SRV3twAPjL0I04VAbAg5o+oGfGtjmO1SP0qpt+JNWU8MudG9PWr8rmVwsg5NSt9c
+0PQ8jYLCrJ4CYvlufSiflv6nnOwML1vMQvLlZM44jQusrjvDNvb4e4vHuhwr+7TPmjvYqhD+FNN
fcz1rRrryxKuM3JIOxDHuGQRB2/RTSJzO/seg7c2q5d0jTXmo/Dp3egr55Nyo+5JKFUG+6ANQVVb
oEvrVUHXElSp3n6Z8gxqV28He3AIyPXDEoa3DpeXzWybxEurcrl1XdZfZhRBipYeuidILeZ3ZWCH
dArx6A/3urhkgx+12TuRee/0fVKtVWXZF2Go/lXMdfSBNOx0N6jUXWP/YYMKurXLKE7HW4q9TY/w
Sea6ybQmvsxYzbnNHOtjMjrehpq5bDN7vWZVReET6ZRmixOyOIwMt0zcD5yt0vQx7DlI9obyyc1o
3jIx2Sy1g23hjCP9U2a1CRcSSHheq/CQytDdMVqhLmwcv4pQGrvKcdDXCduIRx7yaKUYozBUFgQS
cmlvQTyyswE+3HAQe6h42ohPyDOFyDFSM6wnI1afliIhITzhao2BtAPyDPguVeyuox79UpDNOeVD
bHxygMsckUP1zlTXtzOwuZMfqEa7gOdtC6Z3ncNXu9gDbpiSx5Z0mQdoijQ/GWPch9rSoYsNvN7F
SelOHGg7PPJR4lTRnmTdHIkPAXXAyU5JMdpoW2JxaB5LxziKyct4Ex4woEEy6J8sK3PHJ1dpgWDl
NhDdXkBnROnWdNPk7LWm/9AFXCc/Ts4Cx57QXW7vSiy+yQqO3Mzrk7qSwWx9lDaGhFWeinZYY5aM
260jKsP9NKELpccRDi2GhmpJ+WlSzGalNna3AyewxBmfuizpEeGiCIn/ktm0jb5mWdcu5QbeVAkL
NHbp2JxrD2PmgL+Ila1Poui1QPOnKzwWCZ+PURU8nmNF4do0LyKKV2DF+fGDcfaZPKdlEGybwiYi
dpi7wHntK8rLv/qZRCJ75T2S/bCC212dqFy2OSiWYdZxRS+9EJ2R/juuP7HZd+FzmfXEd8yGgcXa
6lou85bBXP4/O/X/zv8JO/2vdmoQ5j+Ns65f8LuqZf6ikRjMuH6YZUnvF1DsHhVpcNl9umfQrX7f
nW0soZ5g58QUqndg9szfZlkO8V9PT8cQwgLH11/1D3ZnpKwfZ1nwrHTpDCcRR5o4QK+A5z/4Puei
64bST0C7NMV0NlIFhYkyx8eJGu33ohyWIw5vHBfwItAEsqsR42rJuLozQl8Z9yjWeDYQ6od7x+7C
l2zhIH5utL0j7pI0OlZX/wVDX9tAmNBmEFa4LfKw/zK73fjQt7WtVi1FlzCW0iB/HwZsJUPTBy8x
SQ3sLlffSXf1oJTajoK74hhrg8qgrSrp1bXiXR0s1Ex67wgt+bcSf0sEh+KSymn42CWN84hFBx8M
Q/Xwe6fNMZEx3GY5u7S2jaWvizbROGE0fJyihtT9rOLvRDFx2gDWIVPaTv49nA3JcG62FWfyaLpd
/Jb6Gtk6UH4Kw3ioyhTPvj8U0WUwLBovri6fCF0NU21lOzdWnGb0NHC0x2Ey9vHbAt35kHuh2pLd
itmdbEJriBzBXmmn7or9KX+aBaAw7vY4cqjPOCRjHu3JywQnF/fh3qym2mZIX3hPRRxB4gGpmvur
eUa5x49naX0iYx6xKZ1KvnNQmlhs4dCZnKwGLIWy7dZWmDWnPszomFQCGhZ+T6IxzSTPLQve1Qtc
4r2vgwtsIaCQIJX6x0HrfNEcVwdAOIp5Ycg+KpMir9bofvVTk4/dSfgBzh9gFg+VzInRGWgTd8JH
t4QesXC48eYKPcD1h095T2rM650uwC5b+aj+yzxpMIUvGRB5YQeUZkypCy7buzLWVoaJat6V7dXN
xhknKC1morpTlxZ2vPLiKboPuvo7ktTcH8xuaZKNQW70O9SS3FkR7qb6jArV7mvZMiA4hGGQv8Ds
SY+DXTbbRc6ppsF5w1stJOO/scXMgX9kJ9HOfIaDjb0TlWREOsEuv1s6FaUvjUmIdHiAy5EQvBEL
ls69z5b0yJIf3xeWnEX+zqdrjQ6txIhz1C86ZWyoG5Nqk4pIsucX4SVSjdwUorJWwumG19EdPSYl
wvoQBbwGCawNhO4nR00Rkp4t3HUnxFAewlLogCDOGjysVLxLyz9hOct20EUKfr2hL89VC50nG1d+
ibnCkfSFKrMu1k0nwl0aZ7rSlapiMpgEFiK72OSZOFudFLdg2HxaqJ1HIhyHHBHxZqmdcD2bLdub
icCJjZj3vYcCVMDunMNNGbQ8gU7ZmBcD97IH+bK319jy5C4hkHOyirbYJpi14fzJ8aaHIrUZkYj3
jYs8s4KB15w91fQnK+2Lx1mUDopg5bl7Ly27R0OqhyXmFzOr0u+ERT4IA1ktD7L3oK2cDbAmsOwQ
Op6N3sov+Tj5a1UiZCaTK54ga7FqBQWTFIlLbWV6nDbpsY3JZEYBSDGShUOf3dtO+SKdNl9HMNFW
RmUf0i569BBAieiKdB2SfVuniTm4KybFwaFdvILSXU+/29X4TKQr3pi4YI8+JQ5UxnjDPrBS69Gr
tSMrXyj4dVr3CFOzAOUn2eQjrVG6Wq1stG45F5io7dxxPvkFrX6x1jcnrXT6fec/o4b05/oqhMqr
KMpAAYE00VqpCaAFOUIrqCagP8yaqKqL1lczrbRWWnPttfo6XoXYSGuyoVZnO63TQvCDkY2mfym0
iuu3hTbtWG+mx/Sxj1CVJ636ulr/La5SMBeh+AEKDuLGVSr2opx327pKyIxL5NfkKiwHthaZdaHg
OmaAe5Pge71LaZV9H7QuPWiFutBatalV69Tx+12rULKZGwb38VXejvj4P6WBu7Pc3ri4WgUXWg+f
8whlXGvkakYt5y7iPPlo4Q80XEfbWavqudbXh6WjmxzQHRFnrb+D2UCKt+Okf0q0Ph/Eyn6ztWZv
2w2Cv9bxA1GrwwT77k4pF6Sr1vuVVv6jqwmg0H6AbpDM0Bir3ig3Dw+m9g0Mqco2FRj5XYipQGh3
QQIy4J6mGT8gN4j7INI+BOLBiBqhdieYeR3vCu1YSKw8/BBfbQzwqtRnBjUgpBbtc7C044G0Z0OM
CxtEof0Qi3ZG2NojUYcpdglyK1wdfEwUjXZTLFipbrC6YbHIPZPb09V34fXiydJejEW7Mogv4uwm
phh/rLVrw9b+jfhq5WBhag7s6NNbrJ0ekCEwffTa/zFqJwgDgAVkQ98BcOoeun5WKZN0W3QdphPU
d2s1M2zMzE8z/I/yUIESTT7CTNe59q7yenaizAzSu6WKB/hSdl9se+E1XPyGCVCBOS3vQTd42zCb
GVi3CUtwTJ3eQIByDFdRPPcYG4rnkYvSHhsOIOMIAYaPMt/ABcofbK35uKV/6iOj3jTgd/5DxfnV
qfV3kyybqd9fnY8v38b/90pG9gfn169f9PsUS/zCTMYK6Jfmmsoo69+ar888yuPZ4ZzsgXS7msJ+
PydTQIszgNQS0yptAGPA9e9zsiMlcy1hm7SkaBH5H5yTefUfFV8X0hOnLRs/mAy8n3vhxOA1g2lG
1REbZ5ZQYxoRaSTtfuEEEfw6D/0hm/VDFuu/eS38BtQwYpOheugndXmgnnRpAlEefdCol2WYxYV5
iHyZeQdumuafdn84gUsajP5ejLUO1bs/VzW3JCx8OFm8XiFgsIycBeASTIu4dJPmWnahZ2/tKRDP
owdb7Q/Pwd+D8/WLU0XhOUwu6RbnivTjcLDh1Agvry2PS9t174zyIYzkYgBvAV3sEYlTvoSW+Xd1
Jz8Vb1xflXeLimoGnIGvH5s/ht2geaXtGPjFsS2EZmDG3fuACxuwSgLDJDLnf/yCntDNkDxEpPns
P5UlpaYx4VFp5YETcnX2gxogd6whH4FtfLaBI73+9dsq/mRR8F0si9RWYVNwGA//NHQlOkEzMufQ
A+VsDaA0rhfW3bI0JsrN6IAUm/tEXIIcLLM/Z+KxGdzypazRRtYxPXPlKvKV/9jNlsUhcHAZQ9R1
rG4Eusmn2Qr+5ingNvzzQ49pQ0AM4hE0uYj+7LQsC2adKVsYQ2I7cp6NwnLDs4pyrI1Rxai1aCIx
nhiyssOvVOeKZ34HZ06AeXuwSEN5pyuPtZhrF3evar0VtECeJQWD9FwsgSAsHxfxaYAhVGzLdhAX
YOC8D03mEvDF0oHFwWgTazXO1hLstFZ1MVrfaLe9b1bn2pghwxAUvg8TCQRmaYfK/RIM7CmQ9ZZp
2MIcsdJzy5TmHgoAFKEkGDJ5SM3BoEwnllB6W6vlkQvThnCOr9gFCRIvsRDfeEp1GEck7K23GK8H
52Eq5xG5OM5h/rtMqAaae1Cl9ELARZnfUzSo6d4YOwiTWQPTYQqb+hXliuhza9pHb8g6aPLDUL9i
kR/uTaXQuGSzsHxNZqrNWq37FrTm9AgVGy9kMYT1q42N7dFoDPHsdppxuyTuG2dSqzyWs5xePYje
/RrPNYhLyFrTY++0/KR1xkCwyBUviF0MlCxo1HbTB6P7ljOPvwTLwPvWOuK5l3xoS9DIl7FZ3DfP
8KbHJMI61tija++4/nTBWk4GgznoRdPjr89qjOaPZdBORrx7mucIMY9pH0eH+tWah1rt1TgAnDTa
GZVTwq4tjllDRr0jNMhIkWSCFX+Mh1G+BDXr6abj6DVtKTfiORlKz3mrVADvKKr55W8gJkqk2hcS
8Sn21TLhyaBF1lg7EeCnFjMpNrW6ovQRsW3cDJ7FW8pvN5hgkmbFOqqypcGT0vIhyVjYxz7WsNCx
1j/r6EhcgFHVHq7vvzN17tru8c3EYEtpRmNqu25KwgHXP9OFYbkuZjNl3VhwUfCzPtBVM2xGHAeY
LBQPcKx/PbwuI0pON0MYngVn8Xo9qLEH6T0FCLQmLnobUISNxtDlgZleuoZsjcvtJ7OmJ6JZCLFE
badw2OUpN/DQNviCMk+EeRxF5w9cSgqjjE9KwWDdk4dMxw3x9zl8rLkP5yRaXWal3Mi78Mbi3vyK
ZMVxnlaJYT0Cy0nux9mwxo+Ktz/eq5KKdWXFJXVxZgZPOsCZxFQdSqwLPseJ1HMNIgrVHFpsWEqw
1jatInEzHUe7cXY0f9kXl9TXehjGA2aI6Yw1ZHr2ih6gax0mfOzGfHGgm68VgvknZVrNpo5nb9UR
ZL4zKJJ8HONGASYmH/WZ+7HkMm6rkf5OmUznwTegMIMaIkBpWmCPTMRvYGnRe0Nxz8UrEv8EQdS7
1GYpmYBrigJ2zYIPfDJURUY/Sva6feZdJjHgNmVwFN3wcMsTwRMa2qQzKInq44cvNrzMciMM50MX
RwCy2uatFH56SUm+OrhBmDzzB20eutYceKTmjPqfWPA/VqzL0yPbHM8yh+g4OXhGyC4NtXs/q65m
gNzJF7JUfbryo6DAFzEM0+OCF+uF6Jy41I6oX2eaS/LVkI1vU4UBNHU9FszKyp5RwNOPabvwiyUx
mx9DE9RYwgjxGNSSwjMpw3LDNlo9ezBh4MAgufBjRDtho7+d3Hwx5cdF1eJz0RoG0e3Y6YMjs8PF
HvFeqGlHDK7NTswm7S9LNLjelj6YU45idTMadXTfwoY9RoAx4No3L3nXvs3FpFf/RLyoQqIe9LxP
BEpY5+moSE6yqq3PvRH24xo/CgEvOfpPOPgyn9KM8ehi5x82wAPFmt9LIrBh1QY7WVrl3dQD798t
jvVSxEG9qSaFTXcoYspB8HDjVssdd1gVNvJ+6RvOl1zY/PmaHav94MbSCr/IYCQUh0sqrHZLQH/Y
igBLT5mnyowbHOw9b12Bf2Tp3OgT6MTqANc1ANlvm9CkoDf5KO84O6xQvRJl5CxSdy4A8DExEBcH
PtZGghpPcuWwWDh51JITUPNxttOAuPPMtlBUabExSOO9mzl0OhwDLG+Zh4Vi1YBgf1SRGWyiydCP
Ug9fH/KQxtlZuneqofdWrVLJ3zNYfDdeR+04XgHbXuc5VH4UupTvyQ9mJmY1rXx6oMgjONmRvPHy
OsG5gW7zlrdDe5jjgXVwcCOl9qi1ASpaDoAlqHjllM2EiJoPwLe2eXnPBZez92f28arlhW2shG8L
gzfynnqZ9GOI6QiymjM8j2Ye33djGQDUq0fnZux7c89keuEO2BnqvcQaUq8ElZweO2vjvvk5+6PC
qjJuCvpc2s0MDSfe5J3rc2KYuaLsf/22REnabN/EzIxOoWGwffmAnM9N3sIUm/vpvhs0VzgAJyeW
vJxPFtFTQFn9XDi4lz3SUWuzldXraDV1fGcxyuXDKmp+1lG7/zZlm8z+o9PUuWK38KA6ETmPowY1
dgzMwWcIMDneqc9U2qyTxp2fQqNyX71YsLDOrcGQpm6nZMW4Gnq23YvoefQX8DW4Q7wbZ7EDaGPE
pZ7yyjBPdR8b37sWllzcjwS9+Z455dD8I1+saeSxCPKWnbyRnXi220azrJG1Kej1nUzDnxP9joKM
A93nEmxY92Sl2TBblqqnUH+iKR0Ob0tf8MTl+IEuhmi4NRBCYxa4cVVtJFuqIEPzRRioiXClZo6W
T54N8P1p+FXtg2Wutb8c1xhKoA6UaGEsauZEFx8ZKIZpwGk5AnqElohlYXrMkby2mLWQGsO8SDbd
CJF71EpkcRUlfa1rZ1elsugGCDyol/yn2Uxa0cypa7jl428eUY7jY6aVz8mQwK071NBB66KOVkgj
rZXOWjXN+9Hl50BNLbWuaiKwOrMKMRbaD1S8JBu7jfqdMCOxabUy22qNttJqbaR12/Iq4XIMwds5
tFjYMk4knVZ5jcRxd4FWfkGDIgJ3zYC1qFLjmlXhOzG470Y+30ktHPNcczDQYjLdI+adW5AoHBjP
eWouDpMWnzkbh0+TFqRTLU3jYhi3k+PcAa5ybicAaw982uzLWtRm5yv2zlXo1piCAO07kvltnzlE
aHir7kwtjtfQ1F5bLZhXA9n/tY2KzkWt2edaWPeGexudnZNfubW09E7CAJUTx1kCmsySKUXTpT86
YXAw0uWby6Qlvjg9v8I7FxZbjDfCzCsO2sZQrw12YJyhTBhZQYDZAz2Pe1bDLq3OfWMZR8+em/pW
ZTkPKeKGvEm8lidyGeiMJkmRA2SaCfZT0six+2+u4vqW9IN1JWAQ4dNi6FuCEcTP13583Klkx6sP
NcEGDv3DBKSv1Qffv76u/en2QwRcMKgQLtd+h4vbj/dRGcZdn1Zdfcgp1QDiiJiIb7WFMubQO3z2
HH11uS6Hf/26+nb9089H5R/wGY+bKd3XP90SuZLnNsF5IERp7r11BmTSQk35tBv9mPWrKsqZSXfM
WtwQqvhtXPY/Djp+kh6JCQS48bkV8wvON/Fz6yDjQaYnwqsOI5QBa7WgFTwTm6rOwB9Y7Rn08k+z
brmW6JO35QQs7tc34D/es7+Z2DGvs/5yYnd+K9XbjzyjX7/kd03b+cUNKJNxGa7x5FiCD/dfSU2L
pCb3eC8gKeE4ukrw93kd1KHfMxnwiwAbiQADmoce64h/Mp8j4PHjo4yOLbnHBOzYrh1Yf5rQNTTH
5mk0eefCqgOxthgYghsWpPvZvZRRdw3VwkTzR2oB7Cq8VOWMaNa6poErd+mYI7NzNqZRcMfxSMZt
jWVqnfAQhMygySQMrmKOni80/cQ80f6uaGFujJeOawvQ7NliwVtDr/S6aNepvPBuBqdRX7NofIDv
5uPOsQx/7cSev8sZXALPaaJNbS3zkxEsi7hZOuikbMiiJBKNgpEue5LKur1tErm7TpVJONxvQQgf
8ibom/vUCLOntgnlq8oXG0csMplgLD6k9ZlSp5iwxiw/4eJyKl5i9pbtJHMr2cNzYX2257LYgpIM
7rKm9F4b3x83hqzGz8ngoBHhF91V/exyHYnh0qcU7KDG2bFB2LEywP8tRX5M+zz+7Cm3+WQpmygG
xj75tZLB13yaL1Rv0Ik3ZKDB+Ud4O/SeTX1TYh6omBTbLrXlesLzz5+hAOyhT6liWZvzTHP1CEF0
hWwuixViNyKGE1JjPQp3OJTGUtz3oldcYAqSde087qFNzQ9SWfMJKUunPRKkZoLqRnKI8zR553lw
H9IMkN92qCzjLi4wn02u1x5UNQkiE135HC8+onnQV/eIYv56mDgar52gs24591sfjYpj98prLPuu
cjAecp4FWur7/nFIxHLmOMmmnPROvxVW2XPkQL8YjZAbzmgvh9xJpwrMVbN8Nuai3gVJbuwbwMlH
J7aWr0RB/GOsRP20MFu49EZT3VSULbBPL/SmT/3iDQJc7OB0Onv8+3/jqXeIJBsMQShbT0wwAuAl
GROV7SmtVTSWJ3zzY07VOtWaqdxBnsK0LIIRP+AIi3XZmrggza//WVH/Vx4hycb9h933T4y427ek
/PZHAQTLgP6K3xZUj/VQZ8w9G3uvjrizF/+2oPqC0BvDecmIFFOulkZ+X0+hytECgGzCzDSAL8hS
+7v+QSqeMSvDdVNIxvsA3f4v+gfRepvBLHN6ZpGs1j8eUGZJTK+bjQX46pbhuDvfotP94d34b5SA
P0ksjP89FyIQv//6IPTTS4RjT3DUkssBXCP8joBCZCp+PN7Sfzmo/z9eRX8Xf7A7YTyYJi7sy8Ev
PyvjczV9YwD3f3uJnw5zflI5ZTXwEv3y4JsPc7Jpli9//RLi1yPhj0c3pCF8mZbFk6FH5z/+IAp6
QBoNTXvAA9h+rVDQRm5Go7X1R17aDQkCsrqGSMl9eLJxF+8mZU9bTA5iP0/DuE/qtn2x4sUWQHNU
umk7/wGc1IDDepjGGwlueFdB4NrY3USAHHrUU2JafbzyGQU8z1kwrfzUp5rFo5IwqOrPhF2IUAWK
CKBAdwDHhjUghuAlBaZZg+YWvKUzIbK+WnnQ3bFy9ukxNnP/bAaL92oUGFJwVc7xrUlb1jmP8nm9
mIbaxowFmfBhqSZjBW8KuEt/Q9vK8gHUR76JKfdFd26+elbhnxj+2lsYgMOGAgjWUEvdOJnVfWCg
7jyM7OZ7o/fzbWW36dEpNOO8F85OZcAb/KkWt4GZFVtut9Nqsqbh0fb1hYkCiht/SedttQTWvKKz
XdyGpD8PVSoxSVR9/BCmw/hVduSbhsXuFXXn2E38IeX1kuXbiGXzU1wTTtlgTl4+eCPnGOJG4lvb
ThRkusrpvhuNA8uQs3j3Ii1deTQxJ3gYBpO/SL/BroMHZ3apfing86PRu96mqMMOAlNo0yPrkAUN
EbgxdylSQmTg/HWfp8YljZxvnTKgW81d/54u0wdnsb5JDHOvk4XLg8tZ8qkDwXs0Z/xLgAgasS9H
59vSVa1cxQzrD2ljgszOaz4ENwQo15v8fcXE95FOfnYqpKteErqHqBVq/DOlv/FtXYzh1nZbse/V
qJ0hVnqMSpsCwJYGuZG03L6yrAVzGeD4tYTmvA1gAKXrJQ+ik0sD1IE6IF7AWrx106TdHj5kdkjd
dHjKqqV/6nA5rJdWKh4MAkkPeUSG1szD7ARtkyyQUfXbgWzeXSB5O1eN7ogoWiqSLdbOS0fdZHpM
La/YUc7B7jkRpArXfRuKR6cPo4c5SsyntOypdiZp5t5ZuUj3Mb3be+G04ZcQwRgPn2WEF2uUwM2y
2Pf7lSNKcGRh6NzNcUtFSTR7a0yPzglQVHPTGL54FMUyHD1Ze/ehYVMuXcf2vQ8X+2Z03JewaJYH
qgUYBkzuYB76mOHcsWk7fPs9l7M1B87wS0esjC6psaJsyeiNfTXHwXcnzYLvQPi6tSJydW4xnn6J
pSm2Ud84xDwBkWF17ySzfqnfjxBb0Aah9T1vFO+kGqZ8iwpiHsAhzwfA4tYNcCHn2ST8sw1p3INP
hgFmH/hlu3dHZ/wUWOHwuQzd+MEsGvPAkCz34IROyTrxk8FegdkIvgrauE5N0RcXeGXjWwsf/Lbs
I3k3icV+zmU3A01QAJIm2gHPo0WPBTiPZRfVbXAPpqh8m2N3fGhn+rmmNO4uk2o8tEh/vsUl554z
6MF7AdRgjcPDe6qB6W1A7y5Mz5EW1q5p8QINNsgYgCHgp5YGkRLpIcyAtHuei1RnV7shZJRBUXRX
rOK8iqHiDem7u3jqAHpLbTOjUHseDXczkbUhP4zs1FUA3TeqThT0ztjZ9qbTnPPRIwuLLBNTLVmQ
Co/oDij4pYk9aL3cBCy/XE58t9GzJarlNAOYP7upNa9zN0yadYocQ4StSOUx4MSwqzDybUBFyaOr
ZEUmY6oww0TGvo2zBJ+fZ/NMBACWd5wSui0xw/ZoAHLmx2iCeRfisdr6oZ6iWmYu1wDUeB+maiF2
WDKFLfO2+YLnp2MZG7IHINPBPkYEWnesAp/Bs9GtznjyQNJs+MbVYdlZMN7PVinK/cicO1jpRlW4
P5X40vkEmla5TMLvSvY0mijygFgdstP1j1ul52JQddrjPEUFN37XH+/GJZ3uVDB32yHIqPTgGb6m
s4ONIyKoa9eXTBY0RpCiFFn1sNuYVeWd+QU/vvroU4GyGVyslCuntY1tgp30FjpeClwnsh6dcgpf
UyeuXpgwFXuqO8s9HQzhNlmEqVN+DGgbU67NqUeKqPq3QNrdMcCKkq2iPnU3QZiZh3TMMhbPdrjI
jg5MlC6Maq2QyS0EluFWMEGUq1lU06Ey5GytghrdryWEyQAjGIoTltopo0eSJN2GrtTl0JW6INCc
vOUgqfx5EpMyP3VqWB4Sh9vjqi6CZO3WQbn3Rz0SWuqel8XVFJ6mBXC3aPsBml5jPANRHEdwcnz0
gc1FsvLt9tjndvxO0iI8ZXmKKbj13HOIVXUfeUptiPsA1GpCI9hzGm2Pdm1kL6NMKHYvG++JMlxj
65I5XgddV+6jTIK91psd2Q21MigsvB8939hSqizXlVQ2hC6EcRs85hvNE3BDax5wSAfZaeGJXvum
g0PQMctvcN/7I/Aa9Ux76PLCgwRnKKaAt0t7CTcTTprnKLlP2rokH2R7nzoOpGQ8EisEDoziv1Zw
3/dWSLFi12XLw2KYw7ehDI0PhSYLwnhPxQb1/bfPKeum8Pts8s1iZRl3plOLCzqA8RxhIrsnSTqf
0tzixuZOyWvZq+BBVgNIUrN3P9r97HwcWsP5mLr1fGGn8nZxExubOUmMjVE78cEHeXu7REb7COON
YWjLpRpkwnS5vusdhS8blOXgztLp4LKs2PhUenbbSoBs5YZZwp1bVzyIu4nI6tlv4nJbyrQ7FnNn
b2vy6+upNSHthr6cT70153chgLijKGIo+tdnGWvD8iANB4sE943zQl7z4qsy3Ba5HxHu7AYirPBd
7swmLY7AI71PMgyHfReaDgJwwmZI9IWPf2mW20xRcSAapckr0ibNhJ7OEijEY2wkX9psni4sCvPR
qsPyzm+XZZNULtnQWdXzC7BbFxDygj97wfu380UGRRAPNUgDP71Dmvkv9s5kOW4ky6L/0nuUAXCM
i97EiIjgTIqUtIGJlBLz5Jjx9X3AyqoWg9ERplr3omRWmSk6ATgc7u/dey4Je0JP9gaQm0PcE2is
2b2y9mU5gOOv+XTDCEQsXRWKWAxTZicrSiB0cx0NICLfpm7nSlS4C9+oy+u+SXNtmdt58YTGJd+0
LDjsgXK7PmiG3kBnJx9EtsRiBmE6XY89uLjKt/qN0OlJQHzIladaVRFDg5lgx2xgQUg7lg01qHk1
G7MkQ4fWUbxyukosqrLLt42Wp89qy3TKiIXcCzfSXtXAGK8NcrgQoPfqK+5rJDNDVIiFYtT4GWpe
zAi/5X4a+ule0ubfW72BTakZJYpuvSspxnRltchciz47UZKsdASSTPeqNfDOKyKly+Pzf56I/IYB
RrW4u2obBekx/+ldLKCJgISofI9MHWMbqWLaxY5vbXuSNucrosk46EuCiHA3TpFO/EOUPYL0o8Dr
xPl6KkNl25gFXQphjvr3MR+dmG9D9YiQdEwX9GIOgd/dteVoL7AQk9ERK7+cihIRKY9fRQseI4XQ
ecVlJCtaNKyctP7kxnFkvy7SQN/6ftQRh+I39FxNSQplpYLhadEwl5OJm4OMar3Eo5fUVvZm58pb
PZm3A1WlDd2qbN63Veg4cU/jpXzqi3DCaqgEHqvVlhvRLYHHER/iZ3JDdMtXJUflToGpAE9LUsnK
6WfnipDNSnUaZQf/EUyJXXK9eWnio2x1y2DFzq+H0r8m/D0gCYgAMCtKiVopyEilxBSH34OWcLKE
ahyQ4RbBz+BMxWOJbJEmWaCiws308EADsbzLSbL5SrsjX/BVz75RfWzfys62HtFhGMMqdcpkBzl1
2utEzWxhJ7QeaRuQ1IugMu4MR053cWDJxxL19brLQIxi65TZyposa41q1ie1JQxpxkzxpqsSjuRq
Gu2DWBuJvWqgn8spO2iYFLwpSU2X/OYiEIRWOcTJJ8TLvrK9174NVu5cay6Ih6XUzeK+q2JKjHrR
9nf+NBa7ZiRyDQMgAXNOy6uYZZAfE1cJ58QSniIxaeYr4LeqJ/loGm8NrYnvc5NAhTYa5TeL3GOq
VVqo34yO23xDZWfTm4vyF3+056AM7EDP6vyFtLSsXKihE3pDnreHMHKM6zCrm5e8EaaHzronIz3o
Dr0yJm8NWdXYQjQeboHa5K6zy+xnVmNlAURn/EACU+i8IqW91yiQXckGHISlcMCGJ5AbnHVrqnSj
0hhfRG5n68Q3ibwFeRHeFMr4K+ls56tOojnJYhNs8yCdNmadEjVDKtqCPd7Ep5BmDIxcUAcra5Ss
ZHEae3HZwVcnNZHHy9d2P3KqAPwpJuqWNN1rGFp1lD0paQQ0hFp0wCq/oHBD1qs7cijWyhcpYgGK
M+2jhWrYVYtH2m22hWtlTySJF1fNlOo7KX22UusgG/1AwLIunRbod90rmcdxyVJ+kZ7RIjbCUaC1
lvNMUscMvm+dLaeYOcQ6AoUnlOaKjyKsaCnjH4Mmii9xlVRfy7Yc7G2pmCPZN2SwJltEbnAHYIWQ
BqQ0+b0hNDLf6yIavifSgnLUYs/ed3r7K+idHuuyo10NrpMfBDvbt7yEL0CqRb2ylORmKjq6frVQ
0m2T2BX+gri4Sjrg0gu3Kpsb8n6Dm5jN0CI20rheO45ZXcvAgtwr8Uvw/v/El4C9hG8aqBdbh8Po
NxOqj7q9S1SKDEaQhs/AAGnFj9SYtTzz72tUBq9CKb8bcd1/N8bhcULsZ2xgEXYrJe+1LbxaVvZS
EUC0Z6Sza/fNEsWJBJ1PXvLSh/ZqYdjdTF0H0poZ7ylOYWxDavng3EHHLEjsoIQLacGDOhK8miPN
gpyVcGEKJdg4wWA/cdThewLt9bufweMoA/fFoL17UEtN3/JTSLYaquYRA/ZPm1xGMvSa8TWYUGQh
zXFgQokxvnbBS287iS/KxQuxrTBIS+or3BTh2y92FxpPUVdI/NOA2XTphos+Z081hhD7TfDBjQj1
O84gzyzIye1QTta+Qgm2aPDdr8s0938ULv3/FFUPYHMR31gocIkyUzjF6JLd7UC1n9CrPn/IpxqE
s67cZ1nW7BpnJO08Uqw7u1JJc4st/UYLO/GXFuCOKWJywSTu2D0qpfaWBPLwKjUT85EgODcPliCT
lfZbnFO1D5N6m7HcrrtSlPRlBvXe91sLtxFF7qJJiu3YifSxYcVdtESKr123U7cybZ+CFmbIYKvW
XgTFuG16+T10c9uLg5AvFhtB4NS24mXC7a7Yytn73sCjV6PAYP9b5H9Bg+silCHlq6ji8lvtNOCl
F0EVJq+FGsfqQStb/4DdPl5RLUEYFNT6U6sjvVkqxHq4N8hLAn1Z5FUFQ4s0KXNT5cPE0SyU7k0+
yvQJlSsMPnNElRHVdH8oYT1Zev1rGMiGUSnzL2UlyDOd+jfSxzIkVHq2ZFPFIanqRlweSbzLIleb
HXqeousxGE7H/Gpn1nMWsDdG0BR47ArTFeWOt1qP2hUgFGI6Yr6vYEC9drB+2BxBBijpplTv2UPN
IZuUiZTW0d7QJvYHozDF2qoEhZQEl13ga17nKv5foSXMO9pl+n09uH9VgwH1j1fvC8JyGSL5KCq8
7BLoAVbHGe9lFlvVHdq1HlVIBpoA4XFOBeB8IfSo6zeT5lzVJkTUQDHvYBD4WAVFSKLnneJIrzeo
30GSJNC5LJiT1ZbzeLY9P9qnEvX7aO+OAny31rFI2R5M5JqFjcCpIPJDrfkjyhDfwa1MV38+lKaT
w+KYOp6HY8ScWlsl5UeNCwud4GmIDT4Zcaddqw1+wfNDfRYfAKDUbRzAs2EC88XHe0iIOGFzgqFy
CdY0SZvEs2TMlpPJu6iCIdviFxr/tEjOrdQ1oQnqcKaOSP3joITH0A8FpOWNBD8sdIM/LEnJjjOp
ceH6PssMGAqVH+04Q7XozX4cKmHxn8pSQdowhsInXYasQaVy4l2iU9EEuFPdlSOReTDxw2vywYcL
48+V+I+VesYXwAyxGsw9mqNK/RgYZagmQe05GcGwbLrmTmL/5fxD/KzkwLqhz1YXde4VHTsaUIk0
cMV16TUNpVu7D9lFBKhGb1KdBPJpxIXZEcexLiSb5PNDn5o/QrdMhPs0b7S5p/V7S8U10aggf0PR
3CfjuhQQ8KirUAi2FXWOMAnYgWF28Nfnh51nyPFtFQaiHAAzuOc1Wl+/DytqlzDhiGGBJad7Leu+
4EucvMBi1ro28/f8cKfefcEaoxrY8R1N6B+HC2SlarTRGQ73wVOlV1sO/wMoclu9sMpo8w37dGWI
6nHlmA72mOMbOk1/P0travu3+n1ujn77E8PksFCgEYJdtNSt5UzqjxAUutf0lOLPX+6pSQss08Ka
A0PE+fTS2KKZ+kCVnrAD496E4XddBiyx50c5dVN5hHP7SqXxeax7Moj7aEG2sKDOq0AHvWxJhgBy
RSMuLzy/UxdkqKTKGIKqvDs3UX+fLglZc92Y9iyo6E1Xel98t5zi+/nLuTTG0aIGoF7HJ8Yc0fQG
1KfcGk52f36Ik5OD+QeZialoIt76eB2uGzu9hPDhlexdrwPk6Xsi3GmUdX30NVRYYci6nQmGtFmI
11J3RN1cWtE+v3oCvRYtFN4/l9LF0YpmmGUrlMLF+a/hRW6Kxlri66yIjIjJr4XavDp/0Z/vK+Ph
hnPZR+lo3Y/evYpjlTOWovIyEsgPhjXeI+q3L2wlPs9FQQ8d2hyl3Tmn7WgQN9AaQHYp2PIG5Fxd
EjdalN2VHdPLOH85J0biIhzTNnCFYSs8miZuHUXTOKIAZ2kjyFCpDyBRn0oZP58f58RjevdTaTwr
Vq53jO1vvW6rzBLhSrvwpojQ+fSH4sClSXLUxf7+/Ej652+s+DDU0TeWGhWQaULavLZzKdznBoLx
3v4n/rJdV10+fRkxuG8B+PpyVRmNs1LRLn2DW6asm4kIkpju71avKaNlUlAAz4wp2ZtOXO4B3ii7
oA+naz/lHGhUucB+TreIc1WzTnV4rHty4oebvmipYI+tlS4psxEOSWDuhQtFlXa8NvMFp6+nzoJF
yClHrx9+fUW4ecs9rcPmxSWY6Aa34gOB5dGPbGrxFqcEQ8vU/yaHJNjYoFnpWVs7y4JzYNKZ1aoy
Wertl8znYNRY5IEU2UPZO9dEi4NQL5JqXSc99cYI9IcvY6EvAgzbmPAgOSix0i4HozA8etv9qmkc
fck4Md4Wxb5KDLQMcQKCe2C9XrlBv5xsWNywUVOXu6UrnBunWn21/T6/8NE6Mdf02a2KggWvvP7u
7/ttrvlZV7H7GLkvMSSLDuTcjqc+kBkt42IBJLj3zk+5zxsesnAhyxEVgewFfs7HdbAqDLw/ZVZ4
rtMYO+qt2boKZHNlibLZ+k7QXIWUXp+MyA0O50c+8fqym1MtS0eL8/nMQTZsp4StlXuUucavHZb2
7xX9nicErvGv80OduEgEHqxG1Dr43/HWkb4o582xzb2sk3RFOo0mHp0g0LRxLndWnZC/V9NgRx2n
U7Q/P/iJ62RfBRoIMSc3WT+a6jaEPcpOee6Rwh5tK3JTgyFA6hGP8o+3AYbKIqXZKIxs95M7lhpQ
HYDSSD3dcV7GMe9XugMgX6ZC/PE0ZbuBYAphFKcP9VjQXdZF0QZdm6IraMkXtCi8ivi2701rQ+Hp
55/eQKTcXJiuEd+JnONoigZRWuZGWnFZZiY8pRzzWfROT6dO5yid84N9fgEZjK0NWwOThvbx56tC
GxJabcaVKcZTKJSXanJ+xoN4Cnrrwh7k84afoTiWWlwaMl/z6LpA60RjriDEEGW6FtRK3QILoJ12
hNPm3Z4y5aXd6OkRXbaiaEN56Y4/L4hBCX9jxErr9olb/ijG2bcC3LbF5gtiWr86fzc/z31DZeM9
K4pdPp3Hn2gTw6DV+HbikRKwB9HpGUYCp0i9MMznjc08DEdDART9s+u5c9QB1pyReKCilCfFxo1d
DnwRz1/M51WEUTSVzYaDKJt948elclD0ARiQlnhSUNGi0rNM4/YvO7fu4wqXTAtHXozFhVVylpMf
nWIYlYXDNkkLY7U8GhU0TONy7Es81xypgqcuZbi8TIhQd+nSTzlN7HpEkQxSxwDoa08uBtJatbfN
UAW7lD7yBmLS0zSa1YPbJskqKEs2B/O2oCp084Aszvri6r3lBU1tXvjtTz6YGb1GMxAKw3GlB0lC
mNLZIH+MFNR1PLrxXhmoc55/MCdn2Sxbd0G0In88fpGMis9IUKRe3tjgPIvOUxPtybGbS7uWU48C
OjGqSpwenGE/TgATl0deVjkLEZgwhCx+uBssddicv5pTKxAyfspw6O8/m0mmWNWHoFUSxEN1vIAO
Noti2mZd1+lrFxt/vovmzIhMlE8GyciYDT5elNNEWNxDXtEx8X/O905G1n0m/ZfzV3Xq5cGjYOEC
on7zyQI01HDTpoKXJ41M5y4ZNVpsvvmTZkuxkYHpvPVpGe+oFtYXPlWn1rx3XwSFoxOHHkqnKnSb
LvGCQL9tcgXQbIDj9LmMp0dexAujnZrwHHtIkjY4WX4qkqVco22VdeKVuG62mWXa970eK6vzN/Pd
0vOxtMEZnJup8znC9nF84Hdnm61Jyd1z2l59jkKVtHIUx8S7iy6lN2f3X2LNKZYtbNvbasyTG5OU
5y0RVWINuBefbwCiSKv8dg14BT1G28aXTref2RnosnFKvhtK8H4db3ykX6tmn2V8bQaDNkFT/dAa
FwE/FstdZDsvAOII5YHAdZXmInpO+q7e+W7xPUTRAfSuAUufGTuqSO7CGpUSCADXcf5GnnjX6Gmz
BbVhAs/7w4+TP7X5HaKB7XafTz/LSWs2aomY0k/Rr4w/zo91YiJq7xpjcy7Usuv+OJaujZBNnIat
va/9VCk4YKVVfwCuzj2bNIk1pfLmwg7jxEsHwRzLHaOpM/fn45CdTAk5DQouLza/EkitLHVUO/Qx
5LQQ+lh9qWRfrVBjdN6fX6umUcWkIsUG8XilNHCQRNiqMWejD62snkAQmd5TjZ/9zsEz2eHBn+/b
GHAuA+ikI7GUfbxU3pW+qY2q8BQ1qJbkYqBKyEVzj9078zKLg/T5KzzxzWE89lBzhA2bxaNbS6ay
EUYFt3boAjoXhuxXalVUK4Ei9j8ZysWZ5QAYos4/rzm/nQlLwgaajNRfT3OL/M5Mq2kh7cY6RK2m
XVi+Ts1RwQs1+xDmSv/RHO2QxOUTlQGvztqnNix+mWb1hMdFklJa3TsthLE/v40C04UOtIr2yfEL
qA302vR6yr1Jn9D42f2DbOWqpA5wYaATCzMldRX0FJVnbBzz8/z9Jk49CjCfI2AamC/BMGydqXq6
cC2Cn3G0Kn8Y42hOuApEUsNgDAT9GgzwqNzXZm0+6GCDyPnpSfYjGnVh9rJc1VYcfCl6aSMWolcL
Fjyh+NeihswjOr0GpDaFTLF174ypF4lG7qEMhvc64bhEn3b+Nx9mxjarEWdxuh2XyGD9XWg6NCnU
YbgzNRguC4CQ2gMUcsRWuVYnmyKr5VbtMLtxgBqCW9gY7A4L7MZ5EsElH+xwi1lu3KUmEs1OhNl1
B8nZc4iVjYqkXnKHk01GrYhEJISCHuJEzGX9VBJIHpqIhZP+qjBEtOyjuN2cv72n5iZgI1tjngj6
FEdz06pqgHoWcxOZ8I9qaH5gY701hLIRWbEmM7r4D1479txs9ijf0xA6Gs8Mx5ycnjH3miqca043
vZ7s+ia/sHn9XPIzqJXS2KKWOccLHA1jDEmITdIFOaom92UZSTSDzluVfKEJfY0gZdma+vdA5heO
TMfAYlq+87hUabmjHK6PzxVumVUZoUjURIpx+hoOmBkJM1buMboQWY9mhjNOZWb+ukm6apXmiASJ
M2Ehr/RuZ6Lyh6ak7ITaEj3eGPnSRxjKhCu39DvpYLvxKyHKHNQHpICJPQUrGAmka3X2tAo0/1HH
Kb90JhPoaBMbxOSC713H/D6rJi1/4fnQ7iAYk3Qz9NUGRxf/PJtM8g6beG0rtv5cCfPSozi1pmPg
BpxHG44HMj+q39YIsgnNLE+gv6rNj5GW+QzK2CZa012YWafWot/GOd4YdWUH2Nftc88xU3WZU29Y
ZmG4Pv+6zIvN8WJkCZvTqk6/DQ/xx4tRK70sKqKmPZpOznI08wWH8ZciIV4hrMcLprOTg1Gv5MyC
G/nTtteSLEZ5yruihFbGSXTadka5QQGKlrqJLty+UwsBBEMqGLNl79PmNx1HYcWoqDwZy3u9tsle
8ceXIpW/mgjNQmhduJPaqXkx97w5wCIhsI/7NLB3Uu4v+7QYTAIuL10jZ1n2O51a/KoQSugZZdUs
h9IVDxGAC28MMDUERQTsNHCSjVsY4xcbSxD2DD+AiHP+SZ/89VgQKSNRv6V9/fFJE2BWK0SdE0lQ
lb+EGzyHeveYCnQk/8E4gCUxuiDa+LQ5qDtlDEv0ePCx0pJqTvMjH5V+VbTywof01LaV4hSiDc4P
EOCP3kPRuzg40F56DZ6RsEbi2uf3sjD3saPd4i5/ylL3QqHi1AT+bcjjDWs8GSkaPTXzlH7YBm3x
yzVSxO3WXhbdhTOHODV/OZHSJGP7yFn4qIzQ9A4RYIOdsczo4/cmLP/qIxfGdKo5S8q3wVIB+7LM
WJHXUTV7DRRtVmZKRH9uV7/ggg5f/MqpvVbHsYCrDZ9R2MhHOObFysmJmcOw7GwGu3eeHZNVk8Cj
eg4trYcVaauUNgv9L7XXsbMUzmoo1e9x0d4gxSnXDVs+eHtQ6EYRrdts1B9LRNd87Al2PT+bTt0F
d3bqUuJg3h43YNO0JL0Ef4I3lTCtmklbNKrxYpbmgZopmHkASecHPPWIZ2cWQhmbYuvxbS9jLRih
fmZeVLnQkctWlpt37KgIZgRKPWvSz4/4rp04WoNRzOhcIK8Lx8yjJw3YLaVLmmaeRe71Muxb69EI
tW6Zi9E8hEWaPpd65oBmRjn5bhdwyCl5ztqpWTdI+rZKD9j+wm04cd/ZbMwWaHCWHCeODkquBZqn
0UXqJW4AAUuO1nUesm0c46IGU6ZNHrrI1ws34kQRE1UCVZ951QZtpn9cooLBnEoS+lg6Jh8pK2jK
DYJUsal9CdrKtsSCmYJy0kzXbiBDgtnqBOeF8XdG1v+JShEn1srZF44cA0YqjbajX0RFGmFlTZTh
WwaNtXj3NUQine7RVufmgTtj74CamgcsVvUiSCkiawo41QUAh+6uF726GUdf/RoabLz1ZlK/si3O
t2HPlMIxBR9+cM0tkvxfEAoWLNnd2rDicI1W2FhJJW+80CI6dwhbe+UEB71IxGNCTM4try0mNBLi
ppfQaYEsqfY3tR2TCwfzU9dPBwwPOqAn7uv8kvy2xaHcFsOXFFx/mgyPIbI0b4CZ+RJpSrg5/9BP
DYXwGq0BbnQ+G0cbEJpOVZXNnyUX4MWqrJzZzTeUyd4N0+Dl/Fjvz+34TZurv4LTK5/B4+N/rlgw
prKIw0Fn+sA1aBhj9poMbeuXRbfK7VQ7aIT63DWD3t/ouhLc6w1ZWETLldsSbuM/d/X/D8S5CMTh
/v/27D7hGw6QsNu3ZPxAcECgwV/6m+DgaP9wqeQj9bUpeelMq3+FFrv/YPmYe6i2a88KEybv3wAH
stYwI7kkZ+Pwp6GssmX4X0AOtAWwNtS4qYTNf+sPAA7v+IQPE01n98OnmwIeAIdPXxFhEX9EXFew
p4nchMv5WHffa8EEogTPVVTZLmzc15htxK6sDHiucQE6tANmxrqadVtRadVWbYg2vVDgoIjIu/vx
V+PiAAlRZdcNNoNHKzua8tFMdMfa2Z1ZFrcuyQe3AAFA9cC4MZOF1haPkWYoxjqSMOYC6sVK2dXs
NNzW/+lwwruv6X1Vcl2Odma/TKUS3IxhhYzfgKvyjTNKY8l12pUTGn5LcVYpdlv1lrxUp1ZWhtUo
jtcn/rQykDw34UpLeyPBjWPYifwSjl3gFYOSxT2O+rR6cPw6HVeGXZPTSeKvuwcMqs3JyPF6kO4T
cJ5Qtmu3d8Qd7vX2C1RKGH+yyroF7S7wxW0fV6/ZmKkPhi8KWiWGLONlFKLVJhcT8DBWZD1MEb4U
abKJkK2BTWyFcZ+jjoFr329yCcHTny3A0ST32ABw2LeifovUUN66GU4iK8YGFxT7srDqJzuP8Nq5
w7i167Y5+BjI9oPSKSuy6QDmwHe0bipDjFd5EG6UKE4IjSCm70Ex3G+qiPF8RjTO2YOl4Vfdx1uz
wB/ZX8MvVu5hMbjD0g7Het1H3XAV2NOj2gbprYQwjYsPCf6i7i0NG0QCOFPWWYxtPawx05jEBbRC
jawH1UnKhy7KiQH0nezO7CY77IgJ0ZJrkae1+BLzccVLpEQzw3pNsoi+qRCrP1GaJg0rFDkNrdLc
pmmWb0q7CZOlJjmd1kgAaDXamjcIvyT7z1UWYlKr9aCWxc6YGkCkVWDdc9erg2MlOCdIit8H9Ab2
89l0H2pqGqz8XE2/lo1WPxU2SSNVr9nmMmmV8hEc7HQjcn24EuxnfwZ2aG0gvM5MPq5e6l2zTMcO
53WESA53Q2dspqofqkWZlOGPhGlPPVsOS9Z9Uo6A9jyodtffuKB9DmZf0+VAwEJqb5iuGwUnht5H
NELwRT3A8ZMEb0/Ig2QUMqVlZvubnkwItICVYX01+SFLZUgxVThuuzbdXvuhB3G4zOJx/IUF2L/m
M2esHKxlnAONrsczF1vfan2c5NJHYbfTOyuWq6IXY4iz1s5H/EC4Dha2iVt/oVeZrc+MD1w9KHTG
FcCOYMKk7StPJnZmG8tQ2uzcQWoHtzQhNw7cxx2FFIlXTkvDq4BQkgMkWu4evIVpaXRz+FAXbtJR
N+NF7vjGWwZlwFpEKDefpr7Mr9zUdbl9U5UQAxj7G1Ggd9KdaH67Qqcy2PsY2FsJORHIPBu3v7dz
NTK3dlJYuwRcqxv206vdTcPa72tj51rok7CME+pUakpxw0rYf+tC0pEWpWON6iILplxbUWZMZlds
3o8LePU2zAMbAq1ZyYHYRwru3Q1B3giRNOI1sHI66M+0rgmzq7GwGxxpY9ftCkIAzRXJIIRLxWQN
3ZpkLMlFF9HhI6O7v7dkh8Oa8CaMoGNep7cGL8YWUAbFD0RghbKRcKIQdsrJurFYDg5sVFKAgdAw
n+FYVQ9RK5pijS1CXPtVX10p1ZxkbQvwkdEcb21DwEpXWhsZK7Xg31vMURcnO6HY3WTK614Pw7tI
75Mv5Rye7cwx2sHYZnBGemJS3lO2yZlM3uKgIXwues/hJg3JgrI6pspXJKdYmoeK0G5d4Fta2+9Z
3pAcLLkxVCK+wf9We1Qw/bfACQl2p+UBWJ1Q8IF08EmxFInvnshwFd6AuqCGaRxCt4s3dt/JR1MQ
17fwNSu8p35EWajLogd7HDLNq2Ud3FFCL0vwLE2SglkI6+8k7+XZwtBwem7lHHDuz1HnIfGdxCGS
a3jd4P4tFsDlzXBBhw8ca0L0ya0yzMHpZlczXBo03V+s7+4D5sd+U9lW/d1SXIYIXHW6MlibNzEc
3p2Epr2uepCcrA3DLp5D3Luk0/iDScc6z0ueYDpfjGoxBzhPobJ035PgY7Oyr7T3fHh71Oes+JrY
ePKZCTDpmqo9NIRSvD82vGfhIQMGhxEOKLbeafa6Dq23WJB0PJ/Ql0k1iOdIa8pdXNr2nStCjVGz
Nx1fNxPRTMTtoJRXsc/SP5npVTA6PiH3xc6122xhmcqwJNFGWTkq9qoS1u/NiOlla8B94y9Mg36b
86LDkomc/sZsdXWp6y1NwRCTYCv5I3JU5TtmgOpe6mI4GGZlpAhqw/wbFNbuDf9WfUiEaa8gFg/b
eV/ymipJ8cYsNfE0jnbE0kHYubMmXjK8qgvcmQs+p/IgnGqoMdWFNkmm9WRD3Bjhy676TLrQ46US
FathatVnK4ZcsK6sKnk1GjsgY8nNkUEHRkAyYlwrKFIaoBzDAldhDwrxvWKbRGDI206V3yLikZ/Z
wvG4wh+KEXe3imokD6NqPSa4XrdxnIHaEYYkoT2vQ3FdR72Fn5ON162foOJhi1V8Hwu/2TStghG0
UXlePj4sYOcizr8Ls8r4mVH3U8e9vSbZjKBxO5TZtVPV2hVWUZbjoR5h8QIh7Rbsu0iwTZ0GIx4F
ruQHiYL4ivE84tUUBo5st6TK5Cu0ZXoHN4AYBz8E/oPSc60UVQbuXG1uQImM96iSI9LkO1WsrFoj
vEymOs78un4I4GUv2BSZ16GJgBQ/v65fRXgvzBXp1GRS90ZEdIGZGUTHp/gnfRo1b308VK8OFk5E
qpNCcKgB7IcNpqnLNfBYd02UR2MsZC+nnRMjEsa82FpXTQZ3YFFGaasvBmWywS/FcXdVaRPA4551
JF7K3LDMJdsT+aLH9qjcd8LIjG3LR/+etxYSgMoc8NGfpda+iyVfAppXeeUlFfdzNfSwT/i0Guy/
ilQ4j8OgUfesbKVmfo3Wgd4VC23oinLrFFYaX0uwCrSpfDu7IZpzeJa6Wz1oore/V74TbwsLhSl+
+ER5MzRf2TsAOPItoFYSCZUgUwFhaBOfjMoOwX1npXanR0GY7Z0ycm+D1i7/cnMVIUyqossHYj8X
0YuOMGPRWupqaKtQNAcLJkDxdxfx/491l4511Irodv6bEPfpWHdVtFEd/cjRRHDAi5px9/O//4vz
+Py3/nWuc/4xVz3BRNHDfj/a/ftk5xr/wIrtUB1y5sbeu4LrXyc7+Hu0FVREQwgYXCqF/z7Z6fxA
TvqUMmgdc/Bz/wh9Ko66MnTzhYF5b26KkdX+yY2B175vidSWO5OJS1EuVrQHNYTm4XRRuSmq2GnA
49vqa63YPix9F/xOlvt70k78fc33n2xPG26MauXb5L081GkUjhz2609OmbF7CEszWhdq4y61MB5u
tVxpf8VSx+odBumzoRMA986rYa77hAQa4bDKdbtbzW7WJXHQst822QwPrAiobPN2uFCZnos/vx0g
uQMGmIW5xzELwZHsfCwOxWzWOKiW5Y6tJukrPgQZ9iwuda5mvi5+79+myN0/f/LvCU1HFaL38ZDt
YZhEdkYX8ujASrKuOgRJUu56RUIqCVKM2j24cR9mz/mRjoqe80jYXQjIJM6Z0sJx2WsiXA2jgZUS
wsrZT2f5ZidpKltH+NFjp6fGdgxj/+H8oCcuD80ZEEY8fUxTdf73v9Xa0PHVfcbuc9darIcIRmU8
9+Bsc9UOs9b8z0dDDUYjCouK9UnbG8zBCXkWpztN7c3kOpfZtBksQlVv29S90KA5dk/N9xNB6tww
oZI4l1I/XhqWjDTMEjXaVeGQEkQZcpZfUe6j/0AFeRGO4XDbcpy/6uuk86bUbsp1VOOQ/9NrRlyM
TMVA+smfx/qmVKvtMWvZMVZI7PnQ1iOIhMD3n1xrTqw+P9jnOWSqKIxocuIhQEJyVMyXHJRFI614
V2rTdF84sl41Cm9wGZZJuBvfETd2DjjlwrifpxHwUWsWU1kWJbFj80ISxH0UWIgjc9zrbMp5mr1o
6fzkEYEk56/xaCzQqPx8lNoqiypS5+OarREpvdaFbrSLOM9DUhjtZFGqcjwEYy++nB/raL19H2uO
qsMICrkKSe3HOUTmB2cU9m47CHO9tirYLezTSHSXav7HZbH5mkzUTK7FIsN01T+Og42pllYxRASv
mF3MbobzxMIYczIiO2E+hlFEmsAgGyA1EwUkf81JK7w+f61Hc2e+VjC1LHQamk0I+Edzh8NZQhZF
w+/QzcACrauoN0xKcO2LMdsXgOAQBInxwnr+fgt/W9DnYfH2cOFYDPmGHmsAusBid+fb0S7Evfgi
Yyvbo0sYb0oo0VspSoI3GgXo07sayF7Cjh27XW/lw0+CnysJbMfN9omf+14wE739yOcPnEkXZIqn
fk+TB4OdlN0BIvej25OYwu8nW1E8NP7W6zi2hlx2Vcoxy08tlOk5ZDx7McaKbbML75NrtYPhtRC5
7+/apDAObuP6mJccceMqVm1vrC4sYrgxrt1tzz/Jz7N2bpphEKfWylnx+FdV3ZxCAGyZXeZC9Vom
gTMknF3qZn1+nM9vIjYlHhmnkLkLfvxtjBSdm6LU0a7oC8Bk0QS8Lk8K8wBB23w8P9bxcs48cVQb
DxZfR2IZPzkbRgeZmoESdlcRPrkKHL9bEZ0KX4pXhSTbMlgiwxkPWjvY4GVzokQKs7lwYzEqzW/i
x+nqIM/DvYQvkOSa4wJ2KktF583wPbvt5bizU53F9H/YO7OuuJFsbf8i1QrN0m0qZxIwGLDhRgts
o3kIjRH69d8junp9VXaf9um+Plc9VJGZkkIRe7/7HYZQ2e0pGdvlDhN28eamWOFl2Yi3mG5JNOO/
F12w8SrhEnQ3xedwHPUnrG2wD+txIOkiWQ5jFllFtVyTcoGVWCat+6W04/cJ888nCHbLNcno2PqE
ssNcSip8Foleupo6wYbbV7N1746YC3oplp6DiTdPWjt63Io2W9Um2JHpJGaaWAI43VYd7KEy1uJt
MSjjevRK5CGqOn6vAsNtzzW8q2VTk52O9tF0eqDSlCGv7a+EPQMnMrGppeW8knRnfsPpw36cbRtb
M0LFKiPqkXq/l9PgEMQzKDvd9UGeXic2b7bjsrWY3ZS94XSaYJiXuO8gy0gba2xuDdoxESQQ80Ki
Vkj6cw6zIyiGap8guMAfrV2dS/85kHMX3ENDYL3x9pM1UjQhX9+2nXEXwLZZMZXRf15wINsqZsjX
eLVau55GFzm9azs7mc09odirOyCTP33NOVM+SalxsFxvL9Zxw86qU3GHEjktzs3il+kpNhPPPlui
Sq8LzH3Qui5pDtL8sVuNpr7qhmUVzZnKeKmbghXZCGUKQpUYWI9Zy73TbpD1USdE+uCozPky4t0J
4TkR9Se7wCuUMTufM6dZeu0NbbLtpY8Xn4CHhT6008khXHAU3pDD4H4mKM9+DOqpQ1YD4+Vc2Vb2
VuK1uTe7xnkFZiJThJem7Db4JC937gzQFQ0FqZdikuo203jKYzZqZi8lAqiTWszyCQK4g9BrXYfV
3MTngPQ3THtSJBjbRZkUMGbVLPt6KllLfjUs18ms13AWWi+9+TC1rFyDwdFSUeeMKWaBUc4FgALj
Aoi9EwtsJ/q0fU2xHGDWErB63cJRn7o4VWiKUzoGz22MB490cp7j6riXGCX2NwFz9wWgjqgGddsY
pdwPOWh/Mi/NDktbN9JG090lZCucRNDVVwxPnIh4+myL7464Nm2MKonW8bA5cOOHZPB3jQM+KL26
uNZ8WxTHrn9bLf6hwIKUZL5YHUSW289BwGvXomgWjSbRvhjtLRmfC6CjZUUm+Qv7UJG3CI+tLCLu
qvUUZtNtlpAclZvhHnspew9Hojkzr2PaYuDZVVRzuJEVl0UkUhelRVFu9YQzEHZVjL1c57lj5nSd
VNltp4ZgQ6CB2k46cEBILHvvyuzRi5EZY8ZoXcFIiMRYuFE71POhCCsRFYuJcdoiPOIL4HJlYXrf
p/otbK3XdsTgNjcqe6s9EtYtMKeTIYKveEPFKNTttoy0glcYjwSsVbZzJm7K3ExWdpN6WCEVjvcw
TfFVU/vJ14FQCwLKtDqnZcUG7Kw1UmXpGy+z7eth6eWdmZX92ZjcYrss3gUvMB20G6ci9iUs1k0k
6X/gQt0eMVTNx00dT7Hc6MTOyf90sM6MjcS/jG7JD2pKxybOgMjOR3dx7L0iEIq4x8kKrwbTlLcU
Sk66neHgbgtflI9dq5NHIMv5s25c6oemb4Nk006Lvobrae9WEfveKQakk1XWnVTpqRNgccWXUkXj
RibuA3ee7/1Z6529jONuPX9IfscqAIYdjp2f+gFQ0OdNK0+MLCkFrAJr6E5Ti6ye6XVRe5iDCz9j
KyIAMXGwLSSeL/SPxMkt+5H1h8pN1/twEWBdM4TECMvq6rYXw5NfLnJrMmi7cdB35lFSYuG4HbzC
yffMNMmcR8Ozr/PC/SRGhW+ZPyZfhjyZr+xRbYcsns/5PIphY5Fk9mLnqo83bm0RSTaxT57qsEvP
BJ6TRWrNELUWHNHaDR5dQ771S+Ou1J2/q3T3tW7IXhdkbD2PpNi9D7CBNWwt03qwKtf/gtNluByE
S3adHmeF3fRIPVYreWyXJbxRhvTuupJJFR6NawSU9I900OExVCbm5q05dj9aGJS7ds71WQ72tY99
7HUYd3OJQYh5AUeuKWFq/4CVe3hXxhJPwNiObZr/PHWAKTrzwcgM0IehDM881PAzWrRlyyGMSWht
TM43tYj+zh8MUANZ99ugkdY2IOk49vKaxLU4cQ+zb5R7j8xx2OyZ81jovvmE2BBX69jMT+S4Wtfc
QVLA8FiTU2weJtdlYYf1tQd8EMVVaJEnWrpH0H37EiZJv+kwvCRBTZpbsuSaQymWdl8uffA6DlwS
G42Mpp4hH9a7DYlh2BPixjzVVrnB7gNiDzzMp1oo+2YUQXMrlpiyP7Qbb9P2aMJ3ukBNucnyqTyU
Re0/k4AJiNPI5EoZBGZucSUvTxqL4h8D7fhlsOfxbnAMFZBoCkcvYp7Nme6Ec7cik+4NHTthLxVB
J/FkNufSxKZ5mAbcV/Oq/NR67nAb9EodbdmnYZSFwbFSS3eag9rYQDQIrhqp4ut8JHHFSabqraiZ
nuywCJFfsHySe8/Li/fQrbI4an1GsjC1wZLysnvyewzv+egdMXSMD0J3sRgixMv0KhhJ4AFr9LhC
tDCNOFzFQDpo7a7WyuMVpNosEg3TeHfMdkVlfZuNsCWepcWPEn5Ev6sxS7tmfNe8+UiIzotC6Bbg
XfYJAHY5aFfHWwZvwydYUP1bju3tOZewnEo2AUJdh2jCnrFwH3GCxm32m4d7l7PBgVSl76mhZTRk
fZnyYg81bdJgvEsvxVvUba2bbHbHR/zZpzeny4LnZAw7otLqkJGcEksA8O1qfHurCEQETrLnkDNo
kTCwq7zpix7M7IZwArnF1BzP1Vyuk8u5MCOqKAgPlvbhoEtQDUvGJ7cplc2vGtTRqXNx7cxZuS1x
loDXYGldReU4IlZhc8LM0sylOprxPJzNrmrH7YC6ke1ML8lnjMVxJleuNZ7cUHGMmKBDrEtQ+Sjp
F+MhK0OB7WrDc+NQONhiFcAtGY6n9EbrdKTc1kbFXeiC7AXzSpYyiJK4Tv3WIgaZ6fcRHVj8RK6B
/WpYrfFuQf24xIFOHtx6ySOz4WOVo8JHs8ZG1hrd7iVunYxyEt9uJvCPFMbQ/WNPINKS9579lDCz
hZPG9gpDkkVVPQm3FlhxG/dk2aIvwYE9Qvu9dxg4brp6wDuvENVGUZxsfeJGN2ZNIm5Aj72pbach
kjh7K0oSayMo/B6q86HhqEwQ1BrWfvTmH8NihzgyESMrGRrsC9iEUVF5Z6uv3MjEuQHfvxEnSAzq
UGkbWz9mOQvCOK60Wx3GxXxdoCjjGo9TJwK3YlNVujw4Q6Y+S89KI2sMkuu8nt6NljGDXKp6402T
dc4Adnc9aNY56xDchAJ4wFKYBdptNx7adHVJH8xwQ4/PqUMhhPty4+z6MJP7CuXZRQwqvxSmOhRe
stpIpipCYuORwqRuZ2hJm9RR3tHtsP0V1RTQmrTbciQ8AAul+JMye2a0ZY637ND/GDoDa/qVRW96
GVNwGb502qj2HcrNq6EFO1gYfORzf4d/0GvmOQSMpJo6BX/Eqj9Xhnyeq+V2LOLz0HiPbRdfs+UC
GJUZc5Fuec9l8kR+zL1v1YeWajqq8/I1FBkhUAUgpT+Eb+Sw90RCrCFNhuk+NmXW7URjvanQpLAi
YWYbpNap9HADxlgEp8wWBoKPdWnifasmNOhWBaq9cQ06gmQexy+LvXxTU3by8hHSiV9mc6RDnXwR
mFYgaOsCDK07Zl8aG9esyeyDuewmic3rpGA6D+nFlY94wI8Qg2S4S/vsMwnnWIfPYRF1chq/GlYX
7NQM0Wqih7mMY2ccYRWsr7kWZ9fO/K8Y39cMlKQXbPt07k6Z9IBH53xtJ/wwVYdmNimh4Sg4uER6
y2WYXKPbp5W6d5HufBce07Oz0ZYAOlj49oE4WJM121dMv1extoRw8Km0uvXzLFnkrxrQeQa4gCt2
SiCXhozfC8a/oJpOPmxEXpp7sycki9wNdz76NtaaN8M4+Nm2N5pcYkoKaOr1My3nh338aMXPQVKQ
C4BVPKsbKv4aiUAwJaUIjRSOHw1tUcKyx7SS7QWcaZ1p6GaMnz/cfmJD0mOsyn+CaNWN5Ix7CmSs
rw3HpUvOMOUetPTETW642bTDfGC5w/GTbQmjWTuqzbU7MTM1/cgXa77NPW1ehEnWgJkQQpzirP9M
xjUgd+L4JHT07rDzUJORjLpAjGua2XOvh3RaW95wwJE7ddv+C15blA6lgR0bjv/didqejyYY09il
DQ0641kodr6JZb5gQvzilZW1zTrKv42Ttp/cblnDfUlXX/MK1rCVk1Vg5JL1Nu7iqQsoQLjbdTD6
YATrpObj+6bWMXYa5sgp9gi+oE+YDgh4q68f/0oYVNa98Gj7Gx8qNvYMy9GyCxIaqoEeTHU4sDP+
wlN0oez5R1BEsNTe57DgZkIXxtkyHeT+AyhuS8UYRUG3HwtwYzJXW7HJMoyhjZCfSEAyoQkLIQFe
5fZfCLjmArKcR8s+ssDKIzgX4a75lcRPnnpdwFeNETSeOrdWnwpFvbsYqcCmesQXotUaMYrgupwK
LLx1afvklLZN5OpcHijV6O3HsfS77VTEM7bNC6gI4CWbwUiAZCyI8sMXyMWELBZVxfoXi3EJm6RF
PG9kB4F/ahoEy1XYdb21MfFXBpIhOpBAh2QhWqOYCRUu5SBuXAghV02OyTtW5IBXMbYTH+vOyEjA
wM6A+IMFznvZwcFOh96jTVLG+vvIH383GB4DitBm3ZXjek9K0hqgiC53PCt10/gTtw2QMiKAe7n+
yMZoViiuH+vl2tfxfPtB8G8I4N17DitgcASfHU7rB66BDgmhzbswnYItSXTg+X6LIKL2xddK8Ccw
ELqTX6//tBm4WyaRIToybfJSJj5oB8ErdLeEo8AHN10n3xZDgb1Qz7pPSWu6ED9OOvQH8GQaVvy+
mA6gUs5qshc+NFdG8wqUWNtbjvPpccCo9PIRNjGlcfMap0J90nDd2o2R8go79shsch7ic9yazWvh
95DCpMLjX/dTKWANlDFZuUpyhTUU0XETJ0lBBby6VIV1Zl3oW7ovQ7je3kqUxXlsuE1T31j3+Prm
VFr8cKsnqqBaqvZVBhlfrcZ+OpeDjk+IVViQY2D05EoT1iRA5AbJ34VdVlyx+b6Nbj9FqZnRegzt
txpueESESXDop44ALWTmh2GIedkVb2A86vAfIRRDNw27pPH0tQ0ETtgR4tZuhsuKCcBiEl9lmbe1
7cXY+Nr88oHOx93WbIcHgddEv2EsGmzddRXMLdCc27pACshOpoi0KXrCGdeTs+cv4i0RBKwwijQa
OCIt73TTufG2oTuFAcj+GDrcqcRLjIeFhuDdj1suOBzWNdgJzcpz2/gMyYyE5sDGI9Pwx2DrBz5t
X4AN9o/Ao0+OaDDU1w9rbzUFTKF6CvIOKBV9Y0pZwcnY5vJi9lN9k87D+EDaWPC9nZz4PWsU7GE3
LTVeZZxMTob2Ubs+zthhzQqYQqzecsLf0PJ1dhdv/QaAe0tqOHkvH5Dw/xEdfkN0sLBgYHjzPxMd
rl+p/17r73/lOfz5R3/yHHx3JTOsxmYCOTTidgZb/0wgDP9gvOHCRWekB8sB0P+fNIfwD5/JIkG+
UHFWtwZ4E/8ksPt/rHNWE8qE7/jA4/Z/QmD/acbP17PAKS+wCMMG8hfv5VoQKFelBcF9iekujMCc
+oIfmX6sYPFh1O/+Lsbvl4EJlpOA+aD9/PJfHVHADVIot54+KoVcUxgT2TTenP1mevDLkI9LWjkL
KDSR9vxCyx/cHtzVTdWRlPUMpqeSd0XTwSWAtbQTxlxuzB6LBkfmxn0/++rxL2vgXzEZ4Jr8NLtY
bTasdcYXWNzkX6aMo2a71P5whENF8LPCZ3Ff+pzJE0Z/F2Wl3VnhMt8f8PEHBmtBWVYUI0Pp17OP
fQYIMpNNQ7uG6JsIW6iURGoEy1zstVXw75JeUlWRXRpEyquWcCvKvp5NEst4/Y4yvri38wAkkDiN
Y+q47LC+J4FsXPmVNCx9WMcH2aZNTI1iX6LN2TA7XI5CKvMBT9n2pqMFfqDnIRHIJutw9vr2Naiq
TJBTMOn3tOeKprqcnsoRBnOfq/oSm0TukSxDUPDcWPUljQX2LZlun2Gr8IezysJLz36/Y7Yd34cT
qPZ26lvRnLhVdQVBkkFbFDMjtg8Wwxt2c7+3IJhn1oNuNLuratJbl2QBbAVCTFI5DciH8LPurikn
OHcTth9RPvg0VB7OloutMoT01byF2NGdi9GSd9Rr8XkZfXXwpFmeJDaZO9MepqecRuxJ5ov3madj
7XB0ZAZiAfiOnpLfdAMVJfFR62VzrR8xXm6e4YnzZCR6oaO3xkP6MwebPdThxYNTf5Qy1e/z2OpH
0fEnWnT9F4+AgUusEudE5oz5MAJSfcmHub6opgkvVYUYb0vcrpMD3JI+sfHGRWChXba7vo3LaK4n
awekVty3XhpuRsYkUW413Tcn5n8mBaSmKCHXLzkCPhGW4IwSDiqvc2AM+uBlY3lqAh6u9tsZZlxO
h9DbGJRDlYSY0hKqxIEKgOwDXh0MMy7uEyxoAetSeQPrYmUNJtOPQsDGqwmKwvtBCDYNs3nJlJye
sOtZrkM58VF2qg8tsoONqbjicDbam7hYX3ZDurdGIiYQR67Fc/KQmV5aRRNxGNVmSuvpB9NxfSBv
2LlNHJ5EjPnpxqlbva1oHysOuJH7WlB+glK6EXzEHLBWUUIy4o3je0/E8hvmact1Paf60UIIdgBZ
JUSnk8UeLG74LnLPfIBlPW+hWtGrGNzbPuE5Er7MrV6XaFnT02i0EvuFnI4EcIAn4XhkIDgm6x+O
Y/tcJn58LvvieTb6kUFiV90mwTuNN+VXZlReisC7skghdl8E8MOq8hifEou1ubGMIjtYpPpsHad8
cWJ/Ajv0W2bxLotyLYlUyoMiEGzYx9Jpb1sGBLfhMLu3o47Nhzrr2+fR9ZoXQldYrT4tV2fFzYtN
EsJVTp7gZxWsAwAjp+4K6rl5TShNsKm1tUGNFhbbj4sLUl6CvumNe6XbetiqLF+ucRnpvwB9ws1t
GHBuMBMpwXxNUtLKvIq8WWTHobF8crRilR1I+YIcUHqCx1QVo78OseRXMyOoKhfaJ/fAsuXN4BFM
Zn0JitAsvOepqefhW9aNznNGokiRHCd7qR1sghej3mEUO4/XWs6xe54Te3TuyRQjXcpR+tEk1C5q
vDGtN6arsL2Vi7dnHbpAJjADmT6oga1prG/GhjkByTbh2TGKT4PojbtGlPeGO944VVvtYSm7dwtN
08b1wX47NwFDjm8ATBg74VFxTKwlPVVW8dhDtdpB+x13o6PfsoCJpDON34vUqk5GnXyDopCe0gU/
o9oc20sDz3hXupMCWk2G72bWy12S9VdqkPEezYV5VksRbk1w/6j03QQTviS7cRYGcGCqk446OiQv
D85G0cptVsp62bRhLE9QBJBfGAo8TCTupsoKWPZVWb4n7cLsCg8MsPve0RF51fe69rOdVRnhVU76
5DUWMzOJK7ywRJaZV5nGZ30MgwTCDQ/SMidxEkD4x8qnq2kHO9g1s2FFwI+8lvUa0Skw2rWMSlzN
bhYex8T8bFdxSCvl9xezDu1yZ3Hvv/XtPHuRi6wa5110OTHikWE6EkUFE8OcGdjG4DE9SF1tiREP
4tAEYQ0J4XZjT2513H+zm3k8JG7CmccBHuxJQpo2KWnpu7z25D1cRXNjDkW/x3U0hWtcGPQdgXoJ
oPRsZrtQV7VaozHKongmZaPxI095+sCwEJzJ92jr4EDgjjg5NhWijZcRzKS9M7q2f8InwxJbzSZC
mF/RWv2m5b26dsq+vWKuSm6jJawTnn/91k5T3qp+R2MlNzWGARvQZPfcep16XGYbqvWavYeJ0nEu
t/ZkNADB3vLalsI9EWG1PLR52xAn14dHtbjhqRpj/Skr7GU7xaM8F0hfIs8qSSvximlTzjDue8d2
7vwei5QmXl3zko4kL9EGe2lMeAStI+vZtRHShXb+1fcSYt6EnlFPaVKFwsnYI3pqgOWqu9I0OMtp
N05ZZgNq4/y7TYwkfCIl1jyUGSves5v0FEwKLvgcO9cNzhUMT2bjHrJBcGPKRZ9XkmjJlDwkp1N6
XfXDSeQN9vn+JVT4tkfOPAP5lvieMn5Li+u2X8xTi1uQRJrndVflEtvPIzR0B/3TjLzHIkT9KtVM
9aLczMWPliScEl1g7amtyMV0WlDBRG1ldIfRLN3nuRwzBuZFll+cIem/VXbuMYLunQkHKbNG/fFM
lo0g8aPoiYBqaoA5Q9XF3k/d6a3JzSYaynmtC1p5R2RMucVsvm52ARqYK4Re+E6TrJX7LL8qPeH/
3l1C2TdO1MHdR4HYuBkBW6gXozxr3FttxdlxSev2zWrpjZkx6mJ9NjR+a4mU5zbn0MpSyN0e2ZXF
MD2o2+F7wBCxRQmFBHwvip4DB/dq/Y4OHLhBG/F9yySVdwD6xcWPRRtvE3dtN9OsYkjTurcL8Yn3
RtO2XG5mp/sRQj0RWTgZRRVFXoogU7Vvqh1xZ0oxCyS0jtMZW29kQx/Fl8ws84Gws/57m/t5sLXc
lOszq9UNQWlt7ShDvc8KEUBPdJyUBDMivdnmqVWe4GnVl5LkwqMjergozcxm3OVJvqlaxibb1O05
3MOqMe7rJByfMstObpOKSqN2vfYmWT5+RSi/2iiVsk0s5bopQ2x4H8i+ZqjuU56EUpqf2Abr73br
oeI24LNxasPx8RI2ok3V8XPWzMRDahrjU5oBamxMaQQ1GHunD0nl6SsxwSNJx2neJmueUUOx9Qzk
XEW9Xstf0i+e/UGVJ8YxYoMxAcahldLvgW6zg1riBlpMFgJ4znAwtBsLhuWtXRJ6Esrf0eD+VQ+x
EgTpl3wIez+bEzDwKJokMYZjYljyHGNBspbDfh3JXHYkyq7lvS2D7cSDeel1R+jZXHOzx8H9XUNj
rgzev3Gx6GfWXwJhA0DrlzSbsbGbCpxiODoZlX9EhIZ763uDtUsG0lC1Q0GYhtzZIQGl8hNsw/Pe
JShvaF6SuGZh1sjTenvSV/Xcyq/j6Di3pBqrx5mKe//vu69ffDZWR5o1SwSWJ+6iv6Tg4D5Q+JNh
90cjW2kMPSisbnnRhJkjQRtZdRxFLDBzYsUTdotrPufUOklvXvOWutln4vkbyucHp/PvdxDtFcTv
9Uf5EOt/4kgnxF5ZYUZeTVXZTBPx3FsznUZ5WWZjOnTdmG7ZmpedxiiBqftIBZW3NK9+ur6mOJbe
57Mjz0QCwHCK3eY7Gh//LvASwroGgsRjo2vkRg7u79xF8QL55eHDlg8AL2iq7dX8jH/+F+a6OxpQ
VTQhH4rwsgghWZvvZBXqfQN9hXuJs3iY2v47LMzpCOsy2Rum9UrIwBeyZW3M0iiXDHdOtmNbNddT
ZznPU0swZLbYxZUQlf1i4VWsiEJp6+mKDMYACN4stoh6ln0GgH2o2EqOSUhYuDBTQs9URb1aVuGF
ApLxhbL1Ff6LM9II/MebdYexnNG4nxIYZgaIGWS7RBCIVDsOUuWePdZzoP/3cwMdf2QDA2GlZqdZ
pi9JCv6lBU1IvengeEHaWGt1VS/yrsZ3nD2FmLitQ770V0ThiJ7QWn92mAXsLBW3NwUWkZd8ZKwy
Qb8j1i2dnlZyLykBrlW+dDbcwfNQLj6qrHhOuEkZxBBD9YPauUmRimhs7bgkf9BGAtlFBNMbvbPl
gmrrqYkJHO+lTdSl7y1lckJdl23jZf0/Ygr6eCt6ZDdRnHmIZ/F1DawrHLp60u9s1XIaU9N3Is1r
OAspV5zUIbpWNmEyvBWlvA+LbmNoinzaaXGk+2aLDZz+iyA6MwJSd6PehfwVVSEQu+po3ILUad90
Phb7LhuywzhRXYliZkUywRi2ae2NT0NWvvgd/SPEtvY5mEs723Z65dus9y5co/jOy7J6qLipcU8u
oX0yOTjuCnvKDjF+xHWEZrY8DbAtXhXss1dHm9SGVmlZG17bYm8PQfeJTjS4aCkQgc40/V5Z919q
2HFfkKjZJ6HYjYa1t6uR90YpPJs5cpZSMWUs53FvLkl1IkmYrqX27Q21k39X2d34JEwojWDyzavb
d8w7HDqs1qR73nb1wgkwNGaPlA5AScqyvWFcR5Rg7LCbDHEdbO1goDOKHYdAuMZdeEd6KA7mRpn8
w0Es8ltTK+5KtUAipDvcuJmzHPGBk2fZSlA55OnhRoXrEZpWbJeu9gGAKkt+xco7uJgzMAtC0PCS
mG13zrRfX7yEG9dxgB5qYblRE9TTE1ZetPezzg7BigAhpm5vqgJ8yM9okwM8b9+ZOibLLguW9rnw
qk+T8ts35o+028JNUCg5kAvnFIc1hw+tjbVwXn+1clYuV4ABahc1+FZdtD2jPFlfVbXu76Io5i3s
hfbFlWrcE7qaE0cpZms3ThnIyNq8ZkrQwKfKkXei7ngyTU4p8nEWt3VSkzCWWBqBK9D6WvSC69jM
QgFWubrS11dLwshATaBrH8uQ4QmFRFJLcVSjQZRwAuJh91refSA+tc3yIUuljDxSkOEH0gUTfJwd
cQaAxIFP12WMUUl+wANGYnAbHElnC+DIrV+BvCUjBb6Aux/NafqOCYi+Xnjd6kjphGJkVmBhQQJ6
JVpV3MvWUQimGVPQp1CSjQ2zSzmSkEw2M484mdHwq4UrwnfOAsRZeAUxBQSCi+EZA+0ISIcjRABk
m8AZAHfzrq54YxJVuSRhEwFPwSM6gK+ph5vWgQgSQC2/Luhpy407zPIbUXdQc8WgH2u0VpvY6sqT
sYIr0PnY1ujomYyuSM06It8ElBrwlZaMT6oswB65sMXZJl//gd98HJKqALutm9SB2Gj8EGJZy2Xf
4PGVFcWS7DEI/cfShFKzxw6hPNWNGd8Ls6wvbWMVW+k6wQWag/zamGBojL/B1LCfri8zkQi3k0On
xXRpYHM3rP57U2IJrRKKnU7I8DL77LPNnHILUxeJgqhtHkhRYB3S0z7teo/yHAOG8LKuZ9mt2zDB
Gz28+RJEMsx8at6i4885RPVVhiDwIV1Rb+qS9RSgQXsxA5aEs4z991EyiEvNOLn1IaBD/l3XD+G7
pOmCQ5YelxOv6NdHeRuEIKSkFRf3Ff4R+5WWuPWwM334OBvMAQgY9kl667PlgzutNhCG69z6iYFm
PpzD4CJDyhCpC+sB/vsUhRVDLA+5wcmhHY5SLzcfWs/GRnbkQRIhBwetFPVlscf64loUsdX6DFLK
w+ce09523y0NxflsspvBG3vSM2VyW4DPiaa0HqDys9myj31t+qB9Rh/HmBaDrOgDEpwGQMuAiPJz
Uqcz00rKz57dpI1oc4r9KnzYy0ZRnAw0OxUvNrmoNihoU/JSaDE1LwiiAahnMGM7i2kVBgpn25Pk
kgAu7zjsWTwf26zyuRsgR/C8Gyf5Qlev4Q5a1dpPQHk/q86GxQxo84gUn8Eb5hAagt/EzRRsb+nE
e1RASfsivKmlx7NZa4aI79UMXmaVqspONfr589yWgIjrVkngiLXrCru4XQIScEsvIzgtgb5ry5Dz
IQUy4Z3sQKfrgXkvhkXmgy398Ye/cpcHfjoM24IXNwtpQpget2/EnVNyyH4pT3nNS5a1WXoL8fxl
mlzuGgIX+4QFBa/KVHAPhlLQDU2z/EpVkjubUTHs3ZB2G1K3jG52w1yZTXaGVPLUNDEVpJ70dhp5
4Dog/6GwgNQ//ufHi6mrnCPGgPP5zZ05U9GaOqd6GdQnZRl6X6V5Br2l4YXOqCoT32WTwSsruXVa
H4vAxc2W69Zb6MhmX+/x638fnaXxYNrQwH4AxSuV0LHoTOe1CtBK0pJBUh4PAAlc8YxgIycbNXCe
4Q2l22WdxAwAKrvRZdy6KeBknYd4+NOn9/9Glb8dVboOU8J/N6rs+9dv6QhhbOj/Pq/8+Ms/55Ve
+EeIK5SJ2Q5oF9ZZTPD+Oa+0/3CFZ7sumkdGha5No/DnwNKxPqaSROj5LjPTD7HOnwNLx/zDslcf
WJpYj12IAeh/4Lj1sxAq4BtQI+JYyLnAr/tJvhfamtDr1miPQVa+p5T6B1Kj49Uc43cGkf/qmyw8
+JEgMfD6xWC6rMlbW8vVY2BhiUBK+0tbN2qD+8EY/eU5fPpHE/hvhM/cLtPnOyAvY1eP/nH9JX/p
r7B8iZcO6yISJ4sRKoS47Sf8nDy5PP3HXwSQQCrk6vUn+K6/f9GE7V3YdAsSAN7noizeYyN7z/nP
/+ZrXKTHPk/8l2c0MHrrU1e19KRzuAsDhour2joqVPZf3DrWKrJ/Aq4YoX9ICf9661pROU3KFU3w
/S8KbQaseIsasM5/c1HeT00wDwnLgTVzNrRNHOp+unf+hJwG36P2mM5wpLxR3+tEPZmGfmon2Dv/
/g7+DLd8fJmNnhDZGwDGz9J7KJYN72bTHoEaAfk4So45rLxNY2SvyLZgMjtI5E0d/+cG/FzlR5bn
h0Ppz6+X1zV0w6CXR6CH5vOI1QDcbqN4IoLS/o24eL1hfwVEPq4RSIRdAbtX3uq/L8ZlzEdNvlxL
GJQkRZg56Q77uPjzv7+T/+ItJuz1/3/Lim38ZYGsDIvJYKh3NELlQktST1M112es3v6rW/eXb/pp
Z5qRnDcMxFkg5ai3nspfF6RT0f/i9fqwCvj7rSNM5v+xd17LcSPZun6V/QLoQMLjFmVZRRaNKIrS
DYJii/Au4RJ4+v2B6p4jFbXF0Lme6YgJRkgUXJqV//qN5zEyXN8iFnAZqz88VBUWtldUdYG9pVGt
a33Q0LvV7O2zVUwbn7b7WvhSYOZm23tdqmqd5qZPLWOVB3gRENRHzh8bj2ChlaQR9/wKI7tpaOJW
pItt72YvKKDMi2gWw1XtImdBYdE6geGDMVU1fwUPoWLDMd+gPW7ae1c1xe0kfeNT5hrVhR2m4Zeh
oEAZC2XvQ3emXzGV/m5MGc+Zq5wIwBUPnwDQDQSzobbsOjKh+iwvN7iulh86LbUOuj+Pz03IKi86
h3t3BFdJreqIjGZIV7HrxdVmsnIsFrNYg+DJ/Wj4gT4VIQ+dIanYVn5UX9PIq9YdIYv4KpthiIkY
LgjEcJsd9PKQyrjR6YalDYi6hux0Veg83VywcCGf6lbg4wYEChaXOErKjeOwBSCUFFvcmiuEC74w
D1ZBGUmSSnVEN4HxQUG54/kILbG+Mz5F8WAfVSTSL5FX5Q/OCKLUtGb9uXEK41PIs9eBO4KN1IXV
z9zTEBLA5tZ+h+XPxFxXjsV5VuMs99COiFEpuotbqHvdl5BXc4zTpr52+vRFF3zTPnWMT4WXvKh2
DD90zlxdjMvSGLdtdZzypccgKTfhY/sYDt2kiaPuCGS1LljRuxXUkGQ3RLkZUAYk1KBGX8JzQwYd
WD19yghRC0TfqHzBrkucUJPxEvscr35DG0HrX4d93kbo2fTQu0TLVm4ynJY+EQoBHdeCm140dXTv
zcZyRHeT7Is/Q9IrmhEpjR2ntPg7lOqrapZOvkvoEtZXAlzJXztxODzGYa35GxqWrYecBgVh4IAY
XJJ7Pn/ytNK+p7tTvOBTVh14xmlT0nVdKNbN3oJI/FDhvHRvosNJVzYVerKS0GMybO7iodr2ClBR
qtokssDgE3ShytChoXnGYirKNMQFjv/QNpJpZ0GDRbTCFjdPvsdppx76wM7HOn4gWCoadr1Xpk/+
iA0UfL3hCo8mOD2Jj4qoHUJF3ewPj7Ocsx3Jvx3JG5o0km1am/a8mSHvNAHea2MfwOwWX2e/bv82
ZuaWpdH4W+ej3X4cMNL4HKXQSN0pZw0FCLMDCVx7gIyW0AQckYqJjC9hx1H2pYmM8oDBZQmA2hor
uP0vHEB8eDuIbbkRyOdRMa21qeU8EkNfOEW4UG6wnfR3qcYX6k22PkQGgGceJ3AbUfKHdJBI6+Ja
xd/K2rf3ZeaApzkxdHlL9I91O+FyWlQwL/2egTAjYjpgeAVjndCIRuvoQYp858voW9dLdx236gNa
RegFA8LlKTkUpQNMFCJ1YCt0b+OeSUmzWW2AEIaroZP+JsqY52QphXAp3eyTB/v3qPtqi+4LM7lZ
1d2qGLM2w2MqTQKzyxnUrIrqJs4hlZR96l+bFJW06Zj1WY8N6YAeG5w4nTazZHVD0jHsxLLv1hbP
bRTpU9Jq3rVHkNJTrlrv1hw6gWf6CJqA++hB9YwownLDL70PdULPp2o9kOSysduZaVSgWSB8rCeG
XJNw9aOWNSe2Mu9WOLIBUM6fkLwBcUjWD4cQ2ts5gXVqoEtehy5y2cA2e+82rDIJ+tezkr1WWuie
GrRvRb9OMUdYFUZfrZ2RS0uAuX3Seh1tfjE+x0Rl1GVeBpHf6oxgiE4yya/Nuqu28Wh6fISivm6b
pa6ujOqYi5rBxMkT881CWOR38HaS0AdLcABaXlddSGqfu8wT3/SR1WpYxoitz+KUhV1ySm0VbQc8
dVjjqCQCTevsUxrZ25ZGy2qoJIaX5syK2FVqNcxO9RE6kX89u2GJgsuVK0trx1XPF8Y2UJeSbEKn
vB/qKIRpW5aYUPTFbduz9mgRq8foM+mzAfuZAU+0rYlqFCRwSE5maOhffdF3R6AW6tGqv/ayNt+3
jj7s0hhz/cKPtKtOJtcm1iOPWpq215OKu6swnT8lujlCX4GG5k1Et1qzsPczVgzAydjO1ZoMb/Ls
s9vIYk0D9qWKltz1LvnIfH6Qg46syasQMEQFWjbdJKxmggPBtoh/gmN91ewKTbLLprc4sV9oSYxM
vmTllSUrjl54EJZ0AWt/5pPW3xdZx2oxrecbbDl7IR9zFNwbj/QVzG1Vv8el35I7wO7AAIodg671
UwRcec5ilnLIaxgiqV8sXlLZYiejI2iCTIegQBYSkXQz42Jbm0lBIxT2PvSMsSmCujA+toVRHMbG
xKzE7fQafBm6AgaE/boXpATkwGCK5LvjNBqoEdh8csn6V7hjeNeAZhOOlaWxtrOSoYgPuOyZGMbB
ox68A7SaCgW+05uYEVKLY8kezL50X9opjb3AG7LiW21DtBFJ5F4oMGzIhpMvF6TG1gEcFev65C2G
36tOdt1N6bh48aVW72Nc60XppqtjadE57cVA11e0X7xMz2AUqfzDmJoKPqFwAJooriE71O40HMo8
zdZINL5aXo+cOIVAMOFSbNmYpBsO84uFY7jFN1VbpO8aZDQXD0TNMqYd89QwgyqlW9zjM7g3GqIb
VRM+ZbGdbVwyhDavJDAs75BzdIY64RiIGBuEU1+XltFjZZmb84npGj1HGIr1QSZaDQgaBUmaa9pF
omzd27pRwfpmOSzfVkR1wmkJs+nRIjpjXfPA+4yOCL2ayX7PAeWt1zocYhjJuu7btFxx1f65GG3n
ObL6Vs/3IFOsN8aI+2fUI8XxJHVCR2l5mkwN8Z8xU1dkvqyOTHj72JkF7BThv3dQg5/987liuR8Q
ApLTye3lPP3z/biRgfUmS+heFuKh18EQM9bU0cWuLu/vwolt7vdHjDcnQ38JTDK4EvaQ4Bxn7VGY
JnYRASUiNKMIK8M+ZINiOy7LuDpq1lRd/P56bwNolgu6WLNA2zbNN3F6paTAsZyM4FHsObSAVaJa
Jy0eImvI3E9Y+PibDN+Ha8f2xpvXbQfTGNKWYmMUW/h+2irMcvupmpthp1r29d/f39tUBe4PKydY
WAvv/c2hvCY2XPMQ3O/jorAO/dAWL5WJnXYwdmOLHhRxPhl5KG5IAEhFd1pchQORcce1oNCGRvlE
KVMePAN2w2Rw8myTGnpwPvX20TIgEZcylSD6rY9suqFf0NER30dLoLapOLhuLLcIP5iWbj2ZDt57
gc//7TwNc3a4k2zA4aQIQUuS9MvrrliWuu+txjkz3ovXEMsp9qej2vIuqCjh2Ts2pLKzwRH1sFPZ
vbJ9R8Ib+se2CpCGYrxiWo8N6ro9vXWIarBotjbyoRVWmH8aU4vZPbEyEF4XpztUBT/PB0LSRofU
lmTvc97e2diLH3GPeG8ZeINYcBWACpLNXTKR3HMgpk/6IXTKKtk7FsWzQ2ItscQOAnJYLFHgZBW6
pJTDAx2w4fH34814+44pUWBXeEvCJJGPZ8dh3LSsQeYjuUvtGIW08OBIaWHofyl6SmOkrvZ07Wu2
/4BNz0PmTw1yX3tE1zjY0aqryhhH9UjiQdogwTWhtNSUk7gK76m/aQZDGfu7CRfNphYSWfkd/Psv
Xv0eXm2+Qqr/N159+jb+z9U3lTxXP4HV33/tH7Ba6PiBEjCGhsZkgi3Y8r9gNdjwXzpGbzr6j+/Z
Ef8Bq02XX4LK5GNx5RL1umwR/6prxF+koUMfIu7NXSLmvT8Cq88wLjQ1XB5nX4vgQMe3rTOMix5i
Po9RmV5Ko0+mJ6ta2sel5XbWRo99rfTxFZa4cRDpWLWFdlEZUPnksnuX+2pM9J2jtdPf0ox6rHD1
GrJ7Og3zUVHUfGtk7q4Tx0XB3RB1HTkZAE2Wj5P1QUOc4fXIIXrD4NiY08iFOzZBALc32TynsX+t
J1rn3g5VPwhzw0SFp/gBJQComINmWv+c08FPJlrImgFGFFf4fR8ST8M+2XO1wBhgmYPpRIgFVHzp
DGVTex9iFCTVmK50z+RIIQqro4DE9qNo71tQQLHxUgJW9E+YwXf0icp68AxKML0o9SMLVNZvZr15
jrVWbt2mnm6gy5Tuap7GlF8l83cGgdfd5Dsz678T8L0JKITPdPm/J+BV8kwI8FP50/T7/kv/TD/P
+IvZRdHz7xQD8/ynV+Trf1mIdRjzoNe6bTlItP7tFXl/EZKLOgq7FjwomBn/mX70ipgmi9sbSBO7
lmv/yfQ7j5wGWhamaUE+xW/VIiz3bGNADQvjPm/FsYR50OEBg8uT2ksbpA72U0k2YRVPRXWZZkIb
OXNiMQ7bLEaR3/q1/eQmWMQIqODpcj6xU2eeiBG2cis9RsZi+QUXlc0NnxuEXD+86V+0hJY7+6Fs
wNqEG/Z4teR60287v3Ov7bFckjPe7BAq70Rcaiubc9LlNLg6neAJaOr3F6QyfnNJS6frx1JlgSzz
zn6uE7QkN2utr6IjvqOXCJy1dJUPFHc7QmyjBhVSozV7IXUIxqQoN2rVW4Nr7X2HnX9rR7GoLvCW
BNGbB5e3UjohQKbROerGKxNEIBUOxTfxQrDIDdHNOyssq2PailCijSgp0kQWSidoJIZ4K1v1ULQJ
huBda86g7nBoAnjBxfypK+uqxabF41I+eGC0kW64nPrtELX6yIrprRy+CKfbru37LXGIE65jSMgk
Oq+GyovaV5qcRSaCqeVm7mpxkh5A4sqNkikicMUfow2oKu4CsZWjMIkj417AJ8Ley215tlbCGtbi
Sd1EzshtKCPx1Ma0jfqzMYzZDEvDaOJrFRfcEc7C5gWnjlh9lGgSSUNtNHinRhqLlsQvWoIncnJd
beu4k1M/GrA34kMnW8ZfhE0BeLZrD3ezLGFomLmhPtWewPbONDreXNJivovqoFLVhazR560GmfFL
oQMFk8P7wJ/WPQ5ZG3IfKKHV3MD60/Q0jRe2HDtGJcuFHI5oIlmlWWk/pdRQD/0E6DD0+PJARcG9
Zt0kzi3JpPzTetvwkjBf4ys4Fr3mxxhZWr23ZswBNrxHs1/ZyaLNTnCOQ2ZmQ0/9MM0Vn3UwbEMc
SSbM48O8fBJ3eTl+k2R8v9qsjn6jAW4meaex8A/DeBVjOnereToqDxBqLJGgZHvw7Ehi2LTYoEC7
QU/ECd9xR3ddDUa+QUwVkUXUiEVMoKZ7aMrdifIPcKRIQyhsMxmoT1Ha2VfTFDkP2uCK0zjU+Q0h
EtGTATq5p3NjeavEKN2nMsqGT7WJqwwMQYZsPEJxHtgkvVWcLofqIg/xMjKUY0PgxDjkQcMYrbs1
MOkkSGBwGTaDdHm9Y1I48hprGJuoOzvSSqIZ+8bEIXmyvHg2ge3Ybp9pmfDtEpMq/WVKp77+zI9F
+oLpprpLCh2M0SEeblVFjJEWwky/AroS9whD+Tx5hg1YoJHCQjUwzjl9DLeqP/NmmFw4EDAps7oa
w22r42r2iJufuuM4zUTQZpcXnBi14ewyiCdHG/lTHYSqBXAbUpoGaWioG7qHzb6P50ldmmXPq3er
nquAUqdzIJht/gZtL+/F9RdWfm9z4Eefb8h7Sg9Ne9B64pEuO0Nq8mZSCEvIpTFZfucCHOdjYulF
dhcSO7CH5CsbuhGmeTFj0TAE81TwLgF1eJdKHzn3+X7Ei6AJLPdh7iG0tVhV4kPdoA1evQ7kTGl8
uAphjFw7wzIpOgnTKFAjHFsW88q4T3oN2STt39h5VLnXG9dpCBsM9p54jc8YBX58Hqc3bzHqwJUw
StXeDSOZfpFCwuAN7B6Vlxl6XfZJskKIGF0csS/XVVGWjsfhQgv9jZtHGpFFGZGeAVTr9NA2eOPB
+5HilGJ0pD55fdhk36j9DAMQeCJLaFPog2FcF+w/cwMNCBLuRVgaeJEEZNzo+kVsmNRYtlgabBpx
4ugwZwhhSeSdSsyPH+2hD+mjiA/uEClimYqq/4iSVttAe48xDKjbldlH8YWZ+yEi2TDBRCYZxkCY
YrLXsVvYe6BXZ4nxThstoY8F1rO1QOBKAnrqCR/DHIOxuvb0hxYvrpVZ6F80sNagw6IxyKayC5J4
VN5eZEb0NW9D95uKzBCdnCyvu9y5xNu1mTZZLtWtU7nRF9scyk3BJrXm3GXe0fUuvwgrLrZGqYP3
unOBkwr2Gzd+hEmZW2fAAwYZWldJHeUfjbR1A19vu+2sdWBwgyJ4QsJppetbXw/5XFzaQIybHurn
Lct6/SX1+/jDYOU3o6urdCeb1to2U6Nw46nK3YD30IeodfKPY2G10VZ2JaodNjBMv5oZ5yM/2yIC
xxy1GbFPzl3g02Qwq3s2nfqxtIs6XqdzW269RK8+xQ72P4KtB6DVsftyhZGgOtWOMrHlGYp1FLrt
SyLxFskRSOyNOY22IxTnkx21rrWOsdua0OJQDqwXUxo6IkW18/JmWtrMZnXhxsrYRra4TcOq3unE
Sq4lz/gIwxH4F1Gpc1ECgAybqXD7U9NZ4Qe/jp2d1s7Z1sZcaKWl2uyRaek4Jw27miML9rQnzHm6
GDXhE8yajThhSrnq4KOvmn5KIbC2zv2QDPPfup6nRwyF56MspZ+vf1+hnOF6lEQc1fjvFWQzAb9+
rk+aqjDJ9oB/qLoaPLNc+iojxybysOjJoAyrjrhJyv3vr3p2gnu96pJYiTeCMFyMJX++qhXOsRuP
tn9o4PR9RjLMwlB3BjXG769zxlN4vQ4KG4dy2cDv4dzWHYNqp2/9KDxYNKpYU3XJmr3Qwm0VsmD8
+cUWzgWvU0DNOvfrF8xhLaIIPHg53ctqoe++EnS0pPc3v7/U20IWkBJmObW4jjvbOZOlwYGz1pTu
HEycoU7lQgu1CXQGiu+qY+sipPjj62HFzble4LSBl8LZiVt4FdM2L+zDrOLw4fsWhLswO4ZdLm3N
Npl4vb+/5hn2xbfj4RZbbgwn+HjnxfpURFbny846QLqmunKhQieUJYBFaBMWexgLgpm50oqBn3Wa
SuqPBymdeJv3rOMPbhCC8PMgrUqr0VWOrKTvE7kfR5ilSozVO6HYb6cCV3EFkiqiibDvOJuAeWiM
ZUhswwG/O7mfEtjCrvduLvOvrsKB0rPthfj0BjB1OtNobI1neaU+OQktXBjg/x/DxCZ5BgsSTjuL
H8nPbyxroGfgk2MfjBA+O/ZcDIphwglkA6dKnLpaDfM7R7q36xdrOmsYj2UtQddnrw+TxXAac8c6
aFXoPAq43/AjBkqRPgewL6HcG4HTzgyR34/OtysLobtw1gRPS/ru+aP69NuwQ7UN7C+Y3SF5d8fO
gbE2p4gcfn+pXzwigwNuITU4Adfni6WLtJ1LFQYE7YUSXIjqOLdQFHJr6UAtJzi1jJrfX/RXz0fM
iQez1AZjN89W6AHZiBkTznrIHXhkZQFtKde9eMdB592Z/gpj/3wu90EnbMuyXN/13s60hfegs55A
l2jhdKeisHGXcvX8DrdjSRIY5Dm6C5TJaqSuo/k+taehQUK9pQtgcbioYAwg8vmbJHuTqnMuIeB4
mVPn77yWtwsv2KPpLoRFKITinOtZJvaYoBtmhBf0kEjRQQWwWIy1ATZrDLXUp6z//Zc4T8NlIYTl
y6xaegEQTc+B+CgHLwnZ4w6ap1HrKs/k/NAhqv7bk4ItExO3ZbyniTg1fd58hgk/i7WZ+OquaY0m
3zVRPy/2tYhKOgRe8R9vDnTnoC5DFDX5dq+NhB94czp2ujitMeuL2aPo1u30i4hgy7S5WSZQ6/X3
YJw3YxNW7zIbgHIYorgz/LzMNFjWUvRP8wE/L+upRUSXBlNTMkzV0tD6/ev/1cXAjRYg3GepOd8F
oFP5etT400FFcFvSEvsNxICccmy95pT0+4u9WaZ5Mo/gGxD4Zcd7DW/44VUWmSbqNtSngxPaHCyj
hBwMTF1jTom/v5Bxpj6Fi85yuRQPEIrZ0s8ro9yME+XU7kgFIeP2RucM1680r+2yjyGmqO2xTgeQ
ECtCRxSPMZ33vHZNSTNn2QarRt3FSQZOoI0clmj4o22bXTgkuuYAZYF6mVs9X9CPscEvcTfSPr7p
SrwOij9diB2SxMidJtiERIs3pVBSYsfiYtF5MGY4JCNd2yNiumQX6dMfV11cijFg0YsD0nvTIUaF
bXSDQmEk4fOj2kl5/qbCKFXDdfKIp/K7+OGye/2wMNJ0Yz00mPp04VAAnH+lci5M0UjbOjiNsr4R
yj0cpBX6D6+AiOO2oDrNnOMcq5TxzkpnnA8Ra2FJw5Y2ufLSdbbNn6eZlUMyguuGkz1dhGLGJ4LU
Yby1kKmbxmpUofcVPXFmrYcKwsfJj6BDlaaMkr3RTbCpcIOe7vS+AEWcswWvaaS7HCx6gqCDV6GO
LJw2xXBCJDduN2kl/9KY2HsfTiBUkcwzq1s7beH5LMMrJ0cbw+tOivow4NLbBgic1I09KqCxNoTA
ccwAjuBQNUPkrr0IGsiVrWuZXGOdWtyOoA0n6XQa/syJc1NNQpt3lVtC8Bg6rGB0F4eSS2BpvVy1
rt37uAnL+rLLcGyEblrPaKCnZuYAPScHpLVihe7O7lHFirjBIKdvErsD+9YHXIHMOV1kDblIAY/6
WuTi7xH3XUBxDRkuFs31AobixxHfDJPiZxfH2OrCqYAooe35Ybx3hoxTUdnQ6trMjftP8YmZKMiL
ny91TVMz1+Iyt/EmK0n1xJ41Wrjlk1R+dhF5mrqr1VzENzAF8+oyi5qhu20h4BVrKH3M7koUdXZX
zVDK1rLvRLOFkqHuMh2uf+Q4VXYHEaj9m3xkngLnFXv+Zjplb13JRixQ1JjzmVGY8os8uv1k45Qw
f6hRFsCVMFLrcli8RUA0sIDZJhh3qq1TI4Neg4OAXHVzDBDuFRNO9hCI+RcJcQthZY5kZDcq7bUP
qkq4dJPN7Fq+DnWnCeLcbIl1HQe7uxOJhgl2xnCJbzivIpQVk4vjBxRe62IYJEkqa5Rz2mquS5Sq
jsESbs8RI6jEDBfmtTsm7qWFHf54EaMtJbpCCShtlczBtLy6b+edyjnDBvAjQBlh4Ch5L0pb5sh9
bQZYGaNvOGmJZG94rQPA7Bl96GaBGmKHNvgBDwiU9CFAiNeAtlXqxe/m8AZVPNTyVwjOzntuxoyV
uLdSw35KwjgOMVhtEUZ8n1bOQpvVF3Hb6GJB91TiVCsB5ydxL5SIoSGwKzaECEJuWknHZhQ13iIC
jHOb92q0C2ZOOnr/FXXAOGwV5OSb760Zku6eQttcConIorYjKBSmt0gXJFYCzwd1yvEHBTsI/Ov2
5zo9IGMMduVe2i79iCDTE5Viwpvp7RGuH9O0qDU6Dflk8WKJuCbtIvWNKLlty4YbETrYybbOjfau
nEWjvvTKNTW8eFw7y+68ylf9la1yce+kaWmtetzvpm+eRidjg2DDsG4nUYMCxxO1scn8G92C/Zg2
AB7PMXAFY8WimwM12+pM9xOFedZBEyF+DBZFjuMqxkZhCHFqxRJuY7UtW9D6ie4sZF3U5x6QBIzT
Q6HrCqgNhLzzAMjmfkjH7zv+f/uk7/VJXYgFP9Qsb8JO7+Lq72//c9G+8QH9/ov/9Epd8ZfAGAoq
teM7Bv1PCvZ/dXViSS61dP/fnud/OqUGaaeC6hE7k4XcYFDy/T9VHfbAOg1WczEO/QNFHd5pZ3s3
dRwAhmVyD9wXZ4aft88GW3dZ+H6Fg21bBukUV1gyGF2yiRAwbBLDfhyLYbhiW0sCnN0f88jWLvTR
PRkg/xnxGvEiCbWKW38oypu81x8wxoHbV+cNc83Cj3eGk34hBWd5a9JcYr0hnaEvP2GdDq1ZCVak
UT7RL7hyxvyKbsAu7LA46qTtr/qRAZ0PPTZ0MnnBmTc5FfSOV41bs5WVCFJ0zQPQt40x4KR7rHz9
xhHEifhyfKromQR2JhGJEHEkO3jnC5mzMNEFAD6dXFPtWFjrVY2cwc/Kq1EMd6FCgW0l/dZi2eyn
+YZY46Me8bdkqgUqTp4Q21REHs/Pdpcd6JI+Q3Z9bKZ2W+XAkjiqmp8w7dsn0nOCUYemVpGxQUAK
plmd+ZgN+ZPLTrbVo/FOl9nV8ga6AvGJleUvaU2zt426dGsutHET6jp+XThK0HO6j8zxziuVs6Ii
ii5k7j+PIdbHIrb2pG8csx6BwLw0h7Sx5cXgTI6N+8GIe2OlMkXS03Q31tZjbGaHSOVPskmhAdon
NzYp4qETbyweaKHnV910Y+V8q8ns0BER+aVZ2WG2IDeqLi6C0uAoY1S8KNwyCaViyQpw/o83uP51
q15bUAZY45tXNTvw/VMvgIr0hTTSLWrt5Vo1GoUN1cQNrMCbzhh3dJWOrzR7/LKOtVshr8jiFxMi
ysYWyVWGr5vBx9mz7uIfwTYSVDC65hDmf945+TrxTW2dtVxoSAjwiaH9XUpWzWqiMrNQgcS2uicZ
bq2mclyVMWkFcAafUF37Gzqrz141g3hHLLaxTE5Z4z7iSvHVa8xrf6SKclh0J6Pb0z+U+0YN93Nj
75Ok7hio5j4q+EbEO8Er74Yu6Pv5iFtkvBlHvif4jHnwXUaCmjuIZhzKyZbRH8pIPPvm2AWFIrOk
i/KDcIf7Rvb3lspfCqLNVzql1rov1L0ZkjSVJWgdUPAgOnG0eEVBmqxe37sonRPI02PVlOkWZPRU
A0ZtCWO/N3nOIFYuQ9F0HhNXTnuH/hTicHoPhkYLJNR8spXiCYsFiMwgtdU6VzRbpsYi68vHvK9Z
eNBNZQ8XbeF4F2rQtOssnvJNA95zXZJqR4hcPmBd37QrQ8vN5w5m9TRI51J45LMxaqqksdYSlme6
9gscFjH9GJ9CTLe1IKqNfOEZNOUDuP5DoTSnX88WcRo4T9Dri8OTVWZfpIkLQqbyjYqdaTXjIVN3
k9zgChlTFaKmTINEyYgAcWzIHbc55Vp8UxJutRk166HSBKKz3rY3Q28/qXKSzyW9U2ZlGm/AjgLP
ndKgnn1nWyRoKAyC5m9EZ3doBxj+c2o8V0gycd8piBYbdCwFDbE1Xejq3AWNzplhCE+QyHFsoK4t
3e13CvOzYMrcR1dzTr3RjAT+yBdtlEf4u+/wPM8AH/SAvgGlDXTDcAjjPWdgJqljkSCXVXsEj1lg
9g1KLk+dEru5mlH4/Nlh9vVqoErQdzjroRk9QzbwRu9LB6cZzMlgfZeC9ANO6oFjsqD/sJn+ggpz
frLkuUi191wuBmeItsXPu9Po4s2ZhnXFWS178peAgmU5TsVIzlUbtNUFP+nvgA7n/tGv1/QQVmK7
BkvwDZBlln7sEdKGf7QdI9oZ7onPy1fYz+7HRTmyPG+e0+dqWQB//7jmclj98ST9em0f/AYWLY3b
c5y4zmA8kL1d7lH9QgmoCg/bf0xvWC6OaZVmmNSp5xGdwzYbh+GQDi3z1i/NQMbTc+zgtlnOxz5a
EF6kS/4iQUx7Gs/eeBwdlm9OAfUqI/uuqdKr0pHbAnqJKqIH3Y6LtaOsU0/0xmoxJN7ZNk0v7FDw
cfRYHn7/pGd41TKEgMawHxLQowlSPvuwRp5gCGhY5T42aClX+g1qz5tihqz/znV+9UYtgfGaC4TE
UDpD3iGweIo/ZKz6OZ0uTlaTSGBg5izCiGtSfNgyNAtoS0ly4XyvF7SG2UOtOXppBtblpVRJl4xE
YagjriAhpJj+nn7pyZTDLvZY7u0ak5goopnaKEM9Rjbij4Le60YlU3Ls8X6+KzP1oBaVXW8k1qHD
RXZDeMkCxyQvYWLTLMrgwUvlVTtICy9hNT94hHPOHVo9FIn7eLL3cVwmxLnMqNNqdcxIUiPDaL5x
p6ULbvBv+572RdrZtHLFu8T+X6wwsKshg2DD7b7tJACEVI2lmeV+HnH+pZxQrGw0/aGbjOY7WPIZ
vvg6ODCboINH5i090eXPf8AXpTHR+SGvb29nw53VogOs3lswX2fS2UxzHZBxwCtAOdDrn6+RxE2G
64oO1dYf6m2bKGNFv/d5Wemxppt2HXbemQHFTTNOY+jHG7fMD5oKP7Vp+tWD9IpmaZDQQlJzz3mL
TdZndaqn4kqI6AWdlrlxYVTsc9OZEVyh0MIxvL3ME2czePVHD2EuHR8ceK0pmVaAI5ADoKitYNfV
W0MiRjD9xtj1CBgD3Uhe6P5nAVypq0Flh8yOJtRvKQWqoLdvC2KbYLKvBr27q0oj3ljm/F4D8Bcz
lm9BvxiYD37iOehLWkVH5AkZaiLnoDDEHEuTDl0xBnk8M/EVQUK5tc4n71TYTr0KW6kHsyiuu5Sx
HGblhgyffjuGGGp0jqhILdUfyVsy13Q2OZwPzinsXWeFmuMU+0a6Br3QVrCVqrWbTg+6MT7PJGMl
bvJBmVSHfsMDS6zKsVB6mCjEMNKP652Zjzu/Hu8i2+mDVDI+rZqFD2csMn01glnwNPV3BrI8v0aX
9vvV5heThD1j+Z8g7ME4d+0co8bNu3HA8tcr15Q4Cs0jt2PpBLDU0TtfRIgzdHyZJx67MMuaEEsU
/dki2ljmZELFKPfSaMuNcFqk52F6CNmpfMH3gZCdAeVwQBoMlqk0pQKM8isnowDsaUQGVenXZLcO
zcZ35iIgQ5Qkx8n72mbiUhu869wv2lXsU+2rsjLXZo3Fbjrjvjgd0fOxGTPMIjN7IuaOKhX9fTrr
V01Pvq6q0Bgn3WbAw3Xb8Ulfj5ezpcw1zSljRerfwdE6fqMG56nDvgvyuYsR9YFQLYegEGe/9dhl
1QGp7H3ScZD0MuTtMxpC3GHHewnQDXcOTzVzuIdZdQNF6fAajyzcfp2U2bReftCw9sWlfhmQdT9s
hYVacJlGrbIJDRrvCXDjAGGj7vYchLh5Q7Wkh+mVanDQdWv+ttTsxya1mWJd2Fz6tnqWXbce+wWX
yZOrxEQaTJgdW0ZuPabxcIe8xyGG095DujxoQ3p4NROQUJaCrssPHIp3RcjOkmBfizPw/OCM3VUu
7C9xiztFJuwTdlZr05ATTJsR51m61COq86NHZZ931qMhkeS+M3J/Mb2pdWyUQjZNKygNP6+H0PBS
ICu72Lfu9Fy2w12rs+8NHLNCxI3rpf56PWpXnY/1gU+l9zrny7jbTiPxhU3KrzXE3WZdmW58HM69
QZouav4IwM/wyg1w2bTPFwHjAFCPKtdKNv/L3pntyI1k2fZX7g+wQONswMV9oM/h4a4Ij0EKvRAR
ihBJ4zwPX9+LLiUqparK7mr0SwMXlShImVL4QNLs2Dl7r10t1kbU1PJU1hJOVMi+SL8VkxdrOZgs
82xorDGqnZ7J01mc22a5cnRQMmPYguryqKxDDobsh5FZcEFCymxXdY9tzwpaG+2l9jiSyi499V13
sewO8hUJtBty3UzimuYjeVuPKsi8dUaj3beL6RtzeGhpZXtxOR3sk9g592wiHDK7R5N25FLNt+4f
++v/77D9Zx02QV/6T/fqP3TYTnGefzRF+/qrFeH6t/6wIpCl4y14YgwHC5/nT+016V4BVLrDKWXh
Rjm81h9WBPk3QmiwjrGXLeIIl1v+jwabSTiPNG2WcWbGkp/87zTZWIx/q0KX7p6nGy6VE2+QjeG3
ldrE+Za1FlaXXNeKqOqAaDraGghoQOiBGMtNYpnQ0CazL+stOV74cpyyNT/GMQX3mc1xjpJ7ak5w
4SxZwC5R8+dxTi2L7Ebml+uhEW+hZ4RP2QioMg4d+3MPc/REUkB7RwywFmzjQtmkygAUIEuc/7jq
nVGWOw7Ayb5uVX50FQA/iC33ad2ab9oANv6I3nsk2MEx2ttekSvwZCZs0rfNXM2galOHVZDYB7N7
V1d7hNGMqM8JugIHvZ0naOAzHZm1WesmvBaze4GZMKDm7gigOSVmDHoRx7xbbhOu7QNBExkLpwHX
Y1OmQfwkoollAoX5vKpjhYARMxhYUFjHD5x3jUPjttHOGNV7yuR7Q2WwBOhUsfJ7hLM7ZcSPE1S/
O0fhEdjzR8wTMPcgIy8ENmGbm23t1/iIN63QXkfC0X1PV9kABtZlFEOmwaZCXAOUAFDfGilgZW+w
RDUXoaf2qWcjwCfQueLQSVnR8Zpl8DxnnvtQLsHndTsZ3gFPFV0p1ZR2CnXSYvbh1oH60oPN22im
QaApNlq+g7L3q27MbxxZpPTOXKwm7KfxMjsMcF9M03Bsuzb0VlpYUorGznypchZQfReE6J8T4bC3
1NSQRjvsJyLg8zXyLPKzrYA2rDcFwd4iMfxLSWmb+XOjzY8ypcam6zS48d5aWlfPdCy7/AmjGM7e
TccUa9Q2A+EMTbNDfTzpzSEK7TwDi5PasXglqrYOuXLk5tp2KjdZY62MqrTOM6yAzagHwHJgnxxQ
h168KHAI1yN1OEkWl1hsEwxgFVW2ihzZgi1pG48CQDNjv6GXuyEZoAey75V0aNzHZCRAwDYOtKpP
9uQpfx5m342LJbG7WsH03gFYDW7cJN/mzH6fNC26H/GI+zUvsw3nkRZbP70IfSA40o2DbdBPD+hV
m0MFcJpmWqVuq0zTD7TNEqqVyrjBn9f6CQPjTaOBrsisMb6xEGttB68gGiCd5oNe8WgaTmo8ycn4
mrekxlcidH0VtRrsB9VvCW9v2xsyvtSBuedbzbzupo6t8Fih/SWoPdM3WO92CNRXDVXq1po5nCPh
X8eZlq/CSpMaQAIVrcIo+rDn6gvYIbIu0PfCh9PBllo1SQkg+WBwd1N4m9vkryNyLHeAdx/aWGt8
UcRLqrwdrKxaiTvevToqe9JqpP1tecBC1X0AwpzWHjnNkASiYV+VPZQmRlAEOJJhVVXgIeyHykwv
iRffziJg8tvpRA/Nj7HT7gpa3DcuzWw6dkAmCeMkdGITKr790IlWXm89NVW186bxpEgvAYTdjWyv
KbVhMBO/HVjPDvwPfyCvdi2y9CO1INka+eAAroq6h1jLT14lxEq2kD1hnLMIxt7JKqHKqGxEq+1J
4RvAAO51cmE2SzMV+0E/cG+VjWCmwbmcySJJ3JHs9l6dfpvdCSOOocsbh+XypqvRpI+BqTh3tGqP
DZh8ezcW92FU3feq2WgeH2ou8vNIVOtruqxmSRe4JdbtRjuWpWFdYqNyboqyjVZcMIaGYymhgURf
dK1hYGiM36M2E/vQbRABxFXqQ+ieVjbWgBuM2eamYVm/b81hiUZ15CFR7iVw6nuMJvqWZYLQb6UN
7qpJnPYz6woNyt4Ner80W3VWRkeKaZu0O50LtdWLqkMzbkcXcxzlqR51/ENau7ZU9gJhmopbdnBN
sm1ORpU/qtL1SS29NE7O6gKpAQSh2pJUYfL2Cus1smiGmxG7QxVw7heEWqr2MYX0szVoRTwMyXAq
tapejaJVTxjHnmxY7X6q9a/NLL84IXEpHf2NkmwcIqNSAluMYdsM9aFw1I5zHk0pMq/Ohgir3eDR
lyXucUOKa7PXW+OxDNyEGzhBK5zRYz7a1aCfI2FeOlnepk307CQGkGzY+TrjAJ+VdgOY6qslB8wN
NLCTZS0tNe/Oa8xdE6vxMnLpAJn0lKUso97XJAjFl9T2nDXlKo+aRnfMcHsyQ/tNXyU36E/ard1X
xrEmlcev+jLGmCIJ806m1NvBWpkPUdHu21Ld9HGQ7Ggr0KaRWokZQCNeN0lXcyBBYkDkQHhhddY3
S+N6wVxmJjTNunUfZQtv2K2rE4Em2moaekKflR29laNjrQajux3jij1hSJ+E1e9zImlkP7OxKgkM
q24fepSGEAWyb/2Y76U3fVFukm56Pg/WnCJhEOTGx36CrA4YY2sRK2CsaO3N5xH6M6j4gAjqDp3D
0Y7tcDtp5uQ3XWi+BEVXXtBnJbmvYX8oN17CytRnZn5H7xfqSFFHMILZ10qi0fZTwVGBc2y5zbuy
uzVAd+OjMpAHdDrJHqb2FGnDsj2TB1A40tc8+zzAqnzGDpV/0sOyH9fWlFrMD6dZdZdcad5BNsl8
M/bmkzXq5ZtW91q4DzLcR1vbHegCm6kYat+yCuDq7LMGZ075LdP6OxG5cGCsob00dn7HJEZDoqHd
Z1PUfQJH+bkhOHPbjU5xQ4rUZ6+x0scxppetYS9DGtgTxZpWX1leafxChHlVs6g3OA3rg0lG+UYV
fbRzoAX7nlcyCaWtCoSuf5Fh2Gxy3dNOIX7AZzBudB76xvvudKQ9dfTMfDsy09eCmcODO5CWnnTe
i5lwwiQCzn2GahyvtcDRV2DM1CP8cx3HEvJE6ZJBapqci0dreYi4YMonvQf2Mg4TnmveXohGYJOp
97JO3iZdcy9S5v1ns+k3Ol6XM+A3G7gPW7arSgETJq6tCNlJbfmlXqdHgC4FPOqOzOsmD0/CSPdt
EiQrzXZh93ayuGA/qkhF8KLunqgsbz+7TvVZm+WeoeH42EN+2woZSwZTxPLcEhT3zkH6G6tzyiTR
kWtUEt1TrMTRyU25KyVUKxsb5QbIFxsE8pV1a4DxjmwDgRO51wZeJhO/m2FXt0o0M+ewZrrNIK/t
h0KMhOBU39IwE6tuTGMiYspePLBANlgyOzP1fKcdIlLf85A2c2YlbF6Nlr9UmAOOoTPZ25Ra8Hnh
Vk2AjFJvQfdM5gNDXPGGZMl5s+KcKKi5DSUBzAxCEaZuUJYlWwNoHG5CuFPQ/27cbtZgccPtMY1P
nJhJaiKwryY8kbiBdUblATYt7sNolQUC5d+xxoW0TbI+fJAahag4UWitMkj9tZwPgHTe6c84u0ZU
b8iUQBGiSoeEFi4WsILQ99GWPhvljit3YyuL+St6kXVaFLRqrO5r31rwvuaSCRfxkms7BedVB4zn
NGZEkZVD1A6Wjpkn0r2JncePagXrSB82QW2eVaRMzHhOvUtLxzvGUYZZl8Ev8C+JmTPapn1VX+qo
t3a6eOvSiKIJ19FGZcET2q7MTytjHWiWCbOvLNeNTZ+0V8FN7Uz5xq3S/Zxz72WA6HzmWmJVaDlt
KKsn9nusWFLgbyOL6Jm2QUeZk+jrINtbhyJ/q3t8zcRPPIGIKTbAgvHfxRmzDRoiSnhYVUfKQxyk
5OUws2dfTItDUVgXiYVrR1TQtzTvnvCukUPokFmccVYxWhvINW5j8pradWlNtF4BMZy0mjFLPWvG
M9L2xm/TLHsa2waZEph0SP+ahQScAaZZ4MCKsC34hirQr2XzE4hDfIe4IVdxEcTvSS3WYnRnSG7c
6WQM+5Nuke84esGTK9Jb4GrWubaW2XmVf6cAhmAeNRuh5mIVaYnBJe0xFDfRdk677Km2VLxOwTFu
YXrKjWVR8EDLsf1JU+mJbETDnyCSbmn1VGfHC970pg7XMhmdHeHi4301YTiWjSNWU+pS+QhQTXqp
zvk4dWdDL1ZZUQ2ruakXZZI+neGE3WjC06GPFebK7XtsLtIdbvFWvBecOQgTezG8+TUsnZ0rmu6W
o+7El5HgX5sPgZf0G7yfuzT6rnkVgfFOo9+KRpX7Kqnvqtgkry1iiYwqb4VFSN+WJUdcLKvmjmjO
HToDgSZMHUn9YRNVOmBH7wmMuOmb8fw6ut23oAtJk0+4fwrzvmtPbhE8Ff3MHH7Mw6+aRo5JByAf
Uvu8Ck33dpbeF68EjYfuZZewQfqkE5JRCf/e13Jd3FpWea8GKjStUfqq7WbSwxJSZCDaFQMlmnZH
dFbv+Uk2zmwLKuDjshtUqFHKaDt5XnOouYO/TnX0YSZgmsxgmPzINBoyqC0Al4gRspe0UFmxiWOR
ndm2LGQshZlS5BWgEBFW5PdDi+Cg18ZqIU8mOxVrYb0qDTJcVgXYwxeQTgzIkRhy0Cmrp4HZHXLC
qD9QWSfQXKN8Z8nc2pbTHB4HvXO2dd49TvUMt6CQn6TXqbs81sR3O2664xzFzg2Jf/XeSKclETyY
tvZg1Y9WjibAq41XzvHqRBI6h/xQ/wT7qwe8X4S3Jrq4VYdU6YQwkyi4eRx3JkPTteo5MfUEitIx
dEEaxiFFQI6zMjetdcigC+4nzeW4acM1/Q0NEblO7meHib9U5saI0uCTgxl/76bTG8GLEkmAizU+
5RujsD3lXUrzW00Hu+4xBw/9GZMrpUUTYfdO5FdoYfG68lxGqVmE9b20c0qhel4PCT++kXAFeXZC
FBHcrhlJeQbhOC2jIJTKagv4JD1QOx7cLIeHkGb9luXK3rCiT1x6O9+kkFwV6CoOVN6lU5q14zhM
18Uc1UufSLkkwejJie2anWjgxHCeGnnMm9zzy0SR6xO4tt8l8F0QlvqFMCpgngw5HCaQ+yaxxKqu
S+Xj19WPbVK1N01hfq9m0jExO/rL+cKY47NgdUdaEmZ3quYyFgn6GDRcG5GmA1ogTfhOEbfrBGrC
cbDUXWxgIU6K7BQ67nPhyWZHjV0xZuT2Z0C6zYW+Cwd6HikD8FVpR9MSKMeP8jqs6XH7MRclft32
NKGS9espoG9r4ryvOGsZZr7KCJPwhzbi4xFXQUjFCgc/q7KtB/uoSKEuJKVN4TLdDDypDHwQtOpd
yxppi5o4zP6td9UbKV0Hz6ruRvgGh7iZjDXHyCNL9HMZ9PnW6sYNxy3uZLS0q7anBc3ToJ9n0Rk7
bxxopcxsvCgrYSOIC0zMg6eAzPROsqoqIKIcdub8MzNNWifDMHhbAyUna+fFmMKJT0QSfeIMnL68
ATAXR8JWY541k09CV2Atgni4iTxUoraVv+VtIe9VqHEhPXtXDVXELN2cn/At3bmzJFm1FAYJNPq2
bWzXt+paOSuKZY2YIndicOWqxyyIPjxRnZvZOCae84r0D+3payuyXdd63+t+KjnqoobKxaxWTSbX
lcpXQiGpmav+e9nWySrVkq9RpUXIYhDYNswzEqMoaKwwAnJnJcN1ntMPiMRM6QKgFEnBXR2xQKON
qZ0RM73lfsq63rjRqOtLzOspVI2eg3lfTfUioOEwBYURl3VZbfJmzOt11Lq4Z5xjSa4oSN2Vo0YU
0mOSdls6Ofjc0s72k1m4FTv0VHWweud6Z4G/lD4gkvoQpxUyY1a11kehX9sZ5XEF7nGkKm8fNbiG
zTbz8FRvay0Z6pWJkL04OpwTJpYP2EpbZUlRkQXFd2QHJX0HQn/02w7QDJOs0U1aKLeyoWvxQ1zw
P92z330U59fso/m/yw/+RnHBOhe1/+/X3zY/fh9+FEsH/JffACmO2+m++6iny0fTpfxVftDPP/lf
/Y//5+P6U/6TbjwCiYXh+K+5QJ9fmyjOQ8Bof27H//xrP9vxcGH+Rud8MeSh8qDWxSr4U+3KwP1v
5ALw0CzC1T914pH3WBjI+Es/syX+6MTbfwOgxTSV290Fssi7++PT/5QP8cX9+Db+iZzo1yEX4Qpg
heDEMSBYoI1oa38dcs1QDzvSmp37rE8hkuTx2N3XDD0dDlhV8/VPX8w/ebHlh/1dYXB9MebAi2hJ
WmgMfh+Yh/ZoERbVcroHB/BypU1MbS+fGYvW6C0NHXUNjrpXufAu/hsvjdYXNufiyPzdeB1riWDZ
FNb9jIXjJZc1XI4fDle3c8Sj6Y0sXI1eL56oYEY8/9cv/+sYfPnkxEsw5GA8zRSFocuvX7NhxkTL
ASW4TzPS88gIWvhLOmVUeRMXy8uNGblDf/2av/mAfr4ot4olkL/he2LQ82fRSF4C3wxLadzbUFEe
c4jlByNzcBQyk5HPZUs4mBUvZJpOdPgOIvrp707ZxLtUc/geKvbIXekueA+4zNA3iKSzXh3PoLcR
2L0ujmChFzzNQjj3Gw7P0XpMOZv+UNr/y1uUZ+O3uwYQwDLKctBGMdv/bVLkDZ6JzSAy7kWnca90
iJbGtMOS4jUj9KR4Ko5QyZv3v/72ftW8/fjygG9JhzEVL7ywwf785TmazvTHroFHiJ58cW3hMbt5
9B3wTYWNYR4vtgUpyXbJtfLpn/x7Pt7r65OMuLhGGZUxcvvt4vV0KZIqGcW9o+HsiZcHZpIgo8K+
Eue//qjiV9XEz9eSPFkeDnBUYb8tAgT6trmud+LeWrynFOxYQPpY4FwJTBMbUWJZr72OZynUgRqt
cB/ysGiKzLZrzsBfv5t/XJFcE/k9qyXhOSAZfvvghgWwlfwBnWNLxUNiuQEWKKMF/eIjYZD/jYfE
ZdnjueR/7j8oq0SpYP+ZvXFfNy2RsROho2ReYgvsXJg/Gajkg0lJf4SxxF1OoLQ4Z70cw9WkoKT5
y4n0B5IrrMB6b64WrDbp5Q9iFhR9vDw5tVbs2yjVhxsZ6V26/euv7Dcf9vUCugbXT8cEYXJu+O0R
UWlIQuokxT1hDnq1pW9a76/3zdhm5cuVm556A+vexBeYeei7QzK6mA1Ostqj0MI9FCcWjmPGSNiT
RKA3eJRBrf31+/wnq+CCl/TQyPJm/8GSq4305R0iO+9txHOxf/2ayWgsmUMF4rFa0D9//YLLDvrL
2uGQ7XMVz4Gd1T2ws78+xVkbGkpPpuZ+WHBaV69bQPLJa0AeeIj+bAlOMx08XEEcYFIiDhnD+gB5
6SGmwC99M59AGRUYvpTOCqAvJtnYxFprLffE9Stq2DUc+NtINJreJVBCmN7t1cdmuHygecLY+tef
ik/w+8fik3Cdob9YBkqL36V6s5dItwLOdl8sohDJabZeKyYNn5hJTe0+58Q7rJTbq5bcai11VuB0
gmgryetYkPG6qZNQVsqVoQzaoFnrbokHJ1o5cpqOTDcRTibMLDvAO2rOEkBTNGhPpZaF7Vp3oef7
QzhF9sriQN2sMZbzZKhm6IBcLjVyoshUt7wyv+/yNjp6TaZujcwrznS8qHlx+6H+QuOufeGgknwS
xZR+I+QbiBB1AA6KiTMF76+P3ifUJ6TDThB+4pb9mwQUG5Uqw/7yrtKjAoIbrAOIIkWjr2mA4NPr
XVcrn7uctDUITq77wCg60hHjhBwCoQTRQMvssGZU6EgKeKc1vDfkNjXhGRkm6v2MIwGHJg3f+mBU
U6zRrhEWjfsO835JurYO0eKBeYToVq5FpO49ak9B48tuc3tVNUZCQzMKy/IOCHlKV0wyW1h7apDP
kMjZdhPuEXdaSGH4IeSmQm4Tbq6BNC4cQN5dYcMxIzcvXuUeqw0lIAtxTzP48oPWMpH+Ha3pGiDQ
agIm1oxAU/eWlOekY2cWkfDI08s73S1v4CWq6URwfXWrjdIT23AqsghVZjx6B4YK0ZlDefvNY3hV
+KER6Ts9VvUa61F4rg2r3tZMrooK2fNAmuUXqAXYZ3pvXOPRMt4A7RXA7SqOy8SDbI3ZLL5msrG/
FKZG1p9TRu/cKONH2AWq9ecozNd6x+VZRUGb7+qwZIiNwQMUTJjpJp2QfERbMWnahJmxfQfj4qxG
Ow7LR8324uTY5x4tACygqPAe3Z6QYskNgC3IXWcugVQMkCbLxezsW7aEvLAolAeDKQKhlBpuEQgQ
k5OhmhOy/KKRi2jydhPFkW2qpszbavpS/Mwg4Iok4QLli29HR0Vistpr1mvlYeLcNGSacM5Cm/E0
gooi3mNhpGTThJ25dyXriixYK34gATkQs5laZHhgHhYuFvu64co6xM2nfqxQbeo6vKZBDtxetOS5
9EnPks1M/J7j2twCfHUWn+dAly3WIbK0tOTvaM1g2ghm+TwY0DOaGWaR0zksPBbrkGtliA9qzCd+
xRPqrQjZ5sdPlc2b48QB8tpdqIYL9ySB+HkkltN4rFC884eIFL1tsd6iO2CiihKQGV3ICKvl3yAc
wAjexxQ+2BP4F7PLLG3r2Xw5tcFOTU94YVDVkVDnDgquBN7LuwrJx76VbjFeDNthU48hkd1d10hq
OO82sNlEGaeCrSs86NLoUmD215Z4bJqOX17fbdZ1NMZM7C139OEoQEiBnO6qay2SAJKpP+UZkOow
7MUZ84lAo0ZlONERfOzFzFBwcbV3MccNM1XEji7wvqjFz72elupxMvjuRTbxoXgkeaUk6pt3mDhk
AS2/+uFcDxXVp5709uuVFYVVo3kvU3bbSobVi0qAi6xGWjOXa6EwJ1UOf0KlzqsxUt+rJuXSVryZ
0fDUO/Rfl++CcuhQVJp+1heuqVME+rmpUyzn3EZcO2N5t/j62Hjog+6vhELc2RThxYIwsEVSvgTd
YnKbEgPMSLAEPv0g5/QF3qVD1dR47n86uosBUGGlQblcXQucbilVklm17z8OP+ZS+kxK4vVGgY06
xdKSiqCS0umsE7ZloBKZzQwcpES6Y9vhDZbojWafqKFBbWh5BG/4jHDz59dHSAQ2tvd+rJcyiJ2n
XdfDvWcNYJhlwzUqiURCodO8y3BBn5JDytpWLEeVJIJJKiZBYbBQGxyu9BkEnnvg4xRHs9ecSzx1
0+RrUcq77X+wnthx2+X2tPNUnPVwIT0kuPTwH/eUq5YHQPKEhV+L9lmEzwuJMOQ0H6cdpPPFGHpr
ECbPaMNK+M5awL3PYx+7hOJ6VbppKx2kviG5R1L82a9RNlCVjiUK4B+LAI6F8QIKim+FRqi8ZZxm
Hip8HcfSWV6e5BxvpZanPm0FABpRwPhc8AuU+9W+CkyuamwQdZOykfM9EGV9lHkcPF/pqkQpO6+1
h0ciwayRbX4gNdE1kNFUN7yT651ojQwFj8A1l3uDGn0j6pTFB2ht2NzJEWzVwSuWC4TGgKXJKIJq
n9VCPsftPEpG8DM5r/SZKIqYGlIDGUOYPYBXsF+ZOYhHQ1u4qlJxDLFGTzwOZs2XbBqT6H3WeZn6
UyzLFycsedArMYygCfmEV3Iv6EBWoJp51u564J2JV36ZhckjGnJEjVm6dX/gSPu4gEAfoYdyWdql
Spu9get0rRiv2yYiAe6ocoGamF7EZ5/tEo2s4Wl4co0MKkLHSWZh0qIkG+VaDSKd1/Xydq5JwUkM
gYacKZ7XPArlbUry2kWfJzNYu+ZsbrsmFZ5vNyHLUZzwcBlYfjC6NbVt+hG3PHPEhNSqKA6AIAy9
W4EAswF/2ihr7ctYM+pc5YOF916jB/hqMR2Lff402P1R59gK0vCQVMUSYS1JgL/JiH3INmkXGdWD
QNrPLRIkfNHYOcU5Vte1b4RcsitCwSK/yDWWI7nVcl4hux201PIF/FiLloN7rwzWhWVhrcOFtnq9
d4Nw4eMic4IL4MbTG3yO4P56f9IdDXaKRgCTiMpKTm7ncYt4OtZOC8/JTRROtffzhsiGzPteuj1N
0qzu671GoO8mnUBEh7DSsGpyVyCy4KFIjECcHRw9O1HlIIbspduQNFpcrAgqQonU2jkrETZYguEq
gyYEhgkgI/HygbQh4+7DQoGF2GLeuJsohGAnCIOUNYuPwC0nHm1YDcNapCFPlkvOzsWAS2duAQaM
d50qWO3NWHyyXWO+56TOTa1rgk5wO7BoX1dAC7xFti4Cly+7DbRl+24V35LpDjw2ywZESFBoTsOq
JECv8YuwhvBcaR6MWMKyeLeqQ/28MauJ1w3Labxkk8WRoOSo9izHicIPui1dlqn3uLsNq0X/aNWj
8GtqofmhJ1F73Lddn0efGALqxQFGPAzmK7DL9pjRsfMzf4SGQjDqY2t3FCGhlkiG9OUSfj4un9eV
wx0KUPeh88bsE1wYyPEB3W6pmr2dAqx2a1b2AVrr99AkdsNdvJgmYXQJiVMmDzAs/YuKS3akKWY2
39LylFQok/OcKGgVdlxyQQt7mMed1ikoQTDaej+sCow+/Zgd4rJUJ9NqhGDEa2cHTvbjPhdljpen
LPNTUJjFdzmm1AtXnAfCZe6wujFaD0Ju0+o32GsBISv0m/MKKQE1VWdh9gV7TzB7YdCFocsGZjMN
Bu0hVAaXp85K/r+Sgi+JYKnxjg4gXnpzYMHBnQ7mp6fGyZaSjgY6hJSwpcIbK425MkTA60H5Cvcd
TMmjysQVMIq+hKEFs0uzySioD6xg4J2O180kiFi3Zzsuko+CGpPdRZZyo5Y9XGgqeA6wm4Rk/XB2
DnWcsvgiVcmS17KmFQRSBUf6afWeND55Gy/JVkMpxTlEvEB4artk2gFDcszEOnAG47oS98b+WS8k
jy4LWa2unOh+iVG7rptSJSyOkg1zcyVpMbJhUS8D6d1mNUnt6wD5x+MwWuVLkiLRL1rWvbriEWpT
bp440BIIfPbWCZeVGa0LOxBnu2hv2FH8YfUOZBC77HjiGPYw2klImb9GSjoEoh07jZ05S3LPOqDR
0d0DB7axXQwTne91Xb0rYI5vU0I7Pc4qrf0Ki0Q8ep6gZWdLViX6PHwlrgJIDNjD4CSROWwsTj85
jxEdawY5AHRKe+R5mMNlObiWzLaefUdHh3RS5plOrHzmehtnao0trxw9RnU3PuGKnm8jvGRPZRcS
zs4TwurMaWcm7dHoXEYtmW6sJqvU7mrNIWqNcjr3NmZtjnsDpsO3rjTtd7SB80dKVfm9INqOcntI
0Yw7k3GE+MXUnqJsl9Jc+YK306nXXRCkqGNwnVebqhgrtK5jfAap4K1D5cSfs7INHxxqfIDxGdF6
SWPru8mzp7M0ywAxmJt8K6qJn2TnetxQKecyvJtzjRNrCiABolGr18wYZe+8XNsK/9OzG3IQ6qIp
vre/TmuuM4e/j3L+F014DFpDNBn/9YTnFDfN8k9Zxn8e8fz8e384LohxoGuJCcO0/7BV/BH+QIzD
dYZj/H3AY/LLnwMdU/8bpBMIrdKw5GJW/7dCVrBx/NIcWhImbKYs9I4dE4YJVuJfe16I/iub6jU5
ZKqYT26YzFvNaFg454y70G4jfd9WNtmb5A5wzhHVlFh+Xxg5VOtiepqDjkxJaOoG93niEJUixQSg
KVkOTJxLk7U7LVVbmdQzIxMVQ3YIYp47pp+lsTFpYpykG+p73iVj7CmyxuTcR3n/4So6+asqjnkC
I1OSWmCZzgXEvQtJJBh33kB1xoly3pZmNO1cKIE3nL/YOp18zG95mzY0ySEvX02Zz1tsmQlxlVSA
HAMUI/3IQjW1pxAJu/qBvbLTbjx0NIKOAg7e9z40Q2c7SBf9kt4HYbzJcErxLJGVa79EuiTGECez
pGVVtCYQM39AtTTcVYbbRb4bekN4nqUWedsimUR4GULdgZWHccvCuJYRO2c0qJPXWsQR+yCs5U+G
IpLul7FOynyHQB0yIOMf23emiNl0IBrQ/GLwZtMjl9QRYZz6mcOSSO5DHr5l8xR+6t2p2BQ63Vqf
ZbUqfVTB3pe5G1uNufcwbkB3ubvOmdctv1soZvU3W1X92UUY1KwSPTT3Kaw4lFaEIw8BibF1ek8z
PN1ldaafaOmAxJJbrJ+eWvWQH441uo/KqmixwannhildnUgxajZtksF970zjE3KF5Ise4d9z0zxa
mUQIrNo4sT+0fFQXlnrShOVYrXOpyW2Ui/jQMhh9UTYC2QHa0xruRn6IZd7eWAHJbUKkF45xyX0/
ghT3XS10qZ6rnSYGB4lHfhjl9Ogyzq59TcrmzS5EcMmSyF1T/MSHJHSIXx7a7Ah7tNk0pYXUfY5T
NE9O7lf0fnaca+U3J0xQmtdBre44P1av9ApsvNvlpJ8lptDIb2nq3+SRw9+a9FxnKIAbYaiq+dk0
0kellcaLw8km5DiQfIsNRzw7Hg+VhcFxi2iDXRsBI1YE6qHaHD6CoPFeZzTiG1kW+oRHOGxfEXJv
1MyGjl3Q8pNyOPZWZH9Kid7cmv1MlKJDdtu+Bup1IMjAoXJyxQu9c+8s3HxAmDO0B/b99ECAF0Ag
mp+PDUkln8zBLvaJmZnHgYPPmQQA3Es02e6JPKQn0pfqS5VH6oUrmu7GsTOPXTGn+y7Py3MyW+m3
MmydYBVwYLiJa3O+q+y2R7oGqJZKnONdUHouupE2Ax+pYY7Q2NtO3lSb93LWwY0MPBL7dKwDTBpe
HN/kyAs/dUhPbzE+xp/B0Y29TyWtn8qkj09tlFSPXdIND3Hs0KtMiOLVxli+oFtXz3XvtMfWLqS2
wZKgbvTZnY0tHebsztZlcCgJSd61sx7CN5Tetq56+7vdE/lKw3z6PCojWSM5P+RJmR1aOzgR4ZCv
yVymBL8alfLwYMjyONn6hHgd/gx9gvcuH8CtJXm616GG+rmNJk6Ipt/9B3vnsSS5lWbpV2mbPdJw
cSEXswFch3tomRtYMAW0utB4+vkQLFYno7rJqX1tkmbMjHB3OMQvzvmOSkpnx3x02iyT3fxWh1Z/
RQeaUNzMjPNKc7xLK8SFcebOh0r18g688fzak8L8jSSW4Y4DEt5MEPVe8FqIYDBHBpEtttmqmNLD
SIrOvjZTuCtFX2VPdcJ4ha+dq0Ubm53nZPV3qeEtWdwCjegU6nI72ZPJrEp1t46ANIsGfbbxoAwx
gAbL+LkYRGr5OrkznMrI1ZCVPtZTNlyIKr+llfHgVRnRq+Fy/S+W1+wmOYNy0+dEv9hJpl+8LvOu
NTxSd8ziex4UbIvOVSWIJ86nm7zp69wXXKgnBnMkiDImLAJsz0iTwBme6grhWOTaONLpoC59gyDX
kdxq0LWzMANDZDSmeLBnbEyB3mlh0DY2xI50nFgvaK6iYQIscGiJX/4NTxj2qTQ78SwB2txUxtcU
YeQxby0ouWaSPAqVtveR00HhQnXtaz14TTqurHlqy95D1O8slwH5z3td9ZjxhBjvc5qq1XLVOueS
lc/3GW31HABbJLW5tMaTFhXDPmzFcD10SgJ0MdbcgqZ5Hi2rvZ0sVF6zCTJPJlN8x5ONmYfXV7+5
Xen8nIEmYmnpWrpJL/qOxjTdkrOBYhpe0Ug+7NU8tdYGtESHpJv3GXhaix5LZClYqDYf3msibvNg
MEaZB/aiwbqLzeY5ZKOyrRwyJlyrSMLAstPsZ2nCcWy9oXlxo9K2t2YVFb/JKHL3ZTOFl16E7tXg
lsSkYpw+xp6L+SAja3c2eL4x3+3y687UvZvULdpLJuZu27stFoBKI+m3g9eXmhmuhNxBLziU/Qum
a2ZDNQp+TFoaE/tWjv1dHbXuedG8+Ycu+7xf8615XHsc46t87LTHOLbsN9IoufVk2GhQNjE3WG/a
NZG2Sxgy53GrGxxr8jrBKcdtaaA8dvNZ+GlouXunY2zEOTEmJOF6GnlGIq7gsjjuewZme6cn8t3s
2+qiRaX14GI58IU+yfPYeSa3wdm4BQKqB1EI1YwvkAQDKfZLx8x+LpMN8yzjQqRyeowMwhlVXFa3
VWTIJ8fthu0EWWTXAHzaazYJbuyOmBbisyH2Imk3WiVrIo309s6xIvNbF6u880VXL5t+HLwHYWH9
LNkMwYRSNNJhGpsoAmvzNgubkH0X86m7PCqdPfjbKhh1eXZDNfK1FybsAB0hvGlPJ49N1RZuZvMD
sYHREbqL4D/sGufA4q8O2rydgzKc29t6yevbbK6bAzGaxmGSSDzpWLVgHBdv2YdCOS/UAsbjJL10
ZowunZ9uofVvReVauzCrX60md7Za6t3huG9TPp/eUXeMbnswuOVFmM9TcoprpR3t0mgJikIYH/LQ
hgCX1Aoje5uE48nopw3AnPFqRijMqWkiWksz6zakNt2JhId1b2dmin9QOelGNgv1B1KD/pp8vwZp
o3oudVXcDFhzQRVgCtrzvCt3A1Gq6DARv2mJcA5Glbs3jnAmngpO8kaBZqPpT7EtNHN46Os0xCuY
eYbvCCWyo5VHIuDMJuCkqnGDKsalls+qn/IVdNA2Q1B3byvWkOMix6Otz+SyZA02NLAlipPDcxCv
L/BEzMzYZ3A6LlicKaYnKlXmWYY+Pgx6Hj3pWZU/mQY1oIkt1AwwFDU3ddZ5V0tmU61EVnhkQ4db
mBWdxNFa8QTDFBAeyQ5Fj0ssTHpKO+bCmKZE0lNigiRE3Re1P2SROq1HngxUcJcldcMKZbCyzdS5
6sQMpUE00soLMnjaygapPa020Z5RM53icly2EYX/64KPITXtx8gmgLo3kmsY6YJPaZ6KzBFfE2DK
KFnzPGhCTKu+U0DpXwbjOGsOsJMxBhaAcmxby+Ud1BLiVO3OrZFse+zVNsgkYswKeHCqrhz3utTI
SWeQN9EiXCW5YNKZRk98LUxaiScOvNbrN4BKQl/Lk5sBWdKltcw30WI9m4au96MsyzdZ5qL2LnIO
TDHi9ihmDIcALnzIp+UJbyLzkt7dsWecT1hLbuLZNJ6lInoncCeWxbpdqp0gMyJYtIlUsKyXm6Wa
UVmaBeENjEeWJJVvs2ZMSMtZQheeu/dCy7mZ7DgLaruEG8vp9661zhZ0RPhYMCY/1Fo4nyyj1S9x
kSebIRrNYHEVjzmUg8zFHCJk2m4JIITDjzP70a+rLrouyQPbsX6cbyydD5e6+TZZuoI+oVbkTtZ4
aX/pWv9Wfrc2hgiZJOoEkwxAGJefJE1xiEA06d3kmBYsmHyNadRJLS53aavP7AdTL5tvNbVUySNb
z/4Gp/FnJcbvL27rYK3ImJD2R9bir3oq/Pp4XZY6OYqpUkCFVHmukzwmcd7L/kZmsoKK/ltm+PFS
SKfoadbuF03Pp8+Z4He3CZvjpWqjKbdcIzPZVnNU/fjr4/kBr/n8QqZjejT9iEts+5NuKqtmBr2Z
Ex17hHC72FXrEnYytnmZdLeNyhDbDOh92MyZxTtLTDrqcYniGy2M1+Ya91S5/eu39GdhyPrR0e6B
EQOWtiawfGaX9nrnxh1dBhTmcrnohZr3MsVM5pu5h1RPj2L1beoHvmcBzenjtf8zP/obhbAhgID9
8jX9K6+jKrv38hOt4+Nn/pAH6yZkW4hsIAv1D4jtf8uDhf1FRwasS3tNOWdS+meNsM5fEaaApJgr
+p8jJdP8QpI3olOyk9BNEtb072iETflngaAFAAd9MFftSh5c833WK+4X/FiNg8IIwzm+cXAiCUT1
BUYVAgSswGrsbD44xByWWCKiOCXwS9aXCHVPkCP6/t6G+MSZnhRg9sgtbKZjvDS4ISi77W+LMhAq
lIlrYhms53OF/yl/SRazOVfton9PWUd7vkDs2fs6esF5g4t1kPuEee0TJAEH4kXjgf3DsqjGi+IO
vY27jAfxjGMHSoSdXWpuE4HoQ6B0s3bW+xlsr6rdCKNAuRibZlZfh96ACIi35mgOE+3gnLriB0hC
ZPozCYtQ5Lhgt0yeMH+Ydpxccnj3R4pc56CpXh2HqkgR2SfldDc02t5gA7mpDO9lLCe5j7W8w9oX
Veu7wsP7MlltHWDFxF/MLj5md6EOq5FWCEw45Gpv+ipPafJYsUPbJAKeSR0ekZaHVsj4nKUNbjdf
X3pxmxiJdTLTpb1t6zG1r0Ykld84IqBvWy8N1eNi18uxU2armVeOYvu3TZXwa3O0p3qv3DrOt8Zk
jJeKaObEzFdXkRB6ucMGXgwiGM047uQhpcMhOQKzfT30zhXDJwLNlkCw6zEYQMVZj0TC9yJFptpR
FMhrBmp+LwWGgDiJeI4PqL3j1Jva4Kk+SEPcty27WQyM2vTdK506/emxtv45h6w+QRyVrVWIBwdn
6M7ukjV9AO6981qPrE3peb3hPFIRnGxM1RwolYUxzr0+PSa4u+QW9cSdEBV6vgQkQhhn4007Y+pe
I+45LbG3bWbAkmSJCnFy06zaRpG+7JYkyfZZxRYuqaf7DsVDgmczNwDp0g8AwuqAqbqdYwam5Gij
nnPDA1MifDG5nK1jMelqR4ndvldGnX8zukZIHvCtjRutWYdLbuhiwuxSBUmi9cSplRihTQnmNi2S
VBzMsv8ap+aA6KcyrVuNI2hRm9TR10iZOpsjs9iBo9H2gzTBmfByF0Z79V4sYrorq06sbkY3vUEx
5mAEcceeDayeXa0kAcxAjCfRPtnlcRh16zrpwhQfZZebZwIWllNJiY0FRqfp6uN33iOUFB1rfJ9H
13bcUnT3pn0G00nC6ZSFX2MVeztSTIc9xjRzi1i5PPUonJ4IfkB+4Vh365l9w5BT3zi6BH3SiMuS
Yu6JQdMFrqwt2mm8exyBWv9ZiVm/qawseo3qBJRoY5KyOGT5oc2RFM6JHe3TdMj2RG7BV27I8TZG
Qi1qW3kPkYnczJausYrgnhdDvylhdwUOlvFztgwWlUajHVIkii9WU42xz9JsBCAgjTeCu5nzQLWu
eDbnury3wcdtBUKTn5rjYvDtOBq7VSBz7Lv8G1JMD/IOY72N1s+Nt0L6zIdajlOMN32ovpnuHD1i
P4bEVmXK+g0/LStagDH8jlo7MpMjFFLWmt/0Q34coRmfsgnoi5um6Zacz2kny8g9TBaqxrEucVT2
Nsa7zooEJ3rfJVfCi4F5rfPjnOPz2E7NHac1NnRjPqMiIxk5C72D5sS1S3HcOCdXaSQsembufp/s
Mr71cjc5IJ4rvzuJ7m1ynaRUvwaZb2/nytSZFoljaKf3HQvE4ywBEGSc3Q9Cq+qCLnA2GB/IMBg7
3Fx6SiD0ZMF4cRCkXqdEHvkMWOTXKo9Gv4h7kE6jgDFI5p31ZqE8JkKiXu6rCT+86ajxBVsv9adM
q4uR1xk6JWf6pk0lpAlDdj8jrKI0Ds2yrfK43U+mIV8NkCo3i0i8m2Fyl9u5tKrduv+/NZSqr0Jt
1B/o9ZaMgZLKml1VtdG2rRr9nVgItTGnvrpPEZl3QCViIExpr/kmDdFP/IL6oRxK500a3aJtFk6t
7cItJ4i7ebB9N4rRMFXc+d0Rk7PjDvbFaJYIiaIm6fKE8UTeUH3ljlZ8qjxV3zYCyyDCi4Ej68Xz
j2RW3YMFZyMNGiOMN60+5+RiCBzU4URMrRD0V4ua5z4wjeZHUcBBoVz2WG0b1QUwSQpzt1FncnfH
u9zRtgyOvEszGFbiA3CJw6O0tewS66LZ4JxMv+btgNIN1dmFBSSAn1G0zMbs2Ls3Pfa0g8u0rprC
hGlMaI7BECf6jRrq7KVgbvMSuaW6xVAaIloNobZOxIDGbCuehDLnbaxX6X7GYLYN565h0FgSoWry
aRnK0AZ3xzJfBugtTv9kmjrD78Rsy43GUCiwLSDU6Hf124YNCFhQNwRqCJW6w6M6zldWiiQ9SJQw
CFA2JcexY7864Qy1BtA1oFro3KGvLCeRCPubwe/Xgiosk1uy+Eb8drr3Mi8WvBRz4UHvlkjufaQ8
yY7Bpn122PQ9hs6gIl8jrSmDuOMm5sYdp3PfVGrH+oAw0v8Ux/8/9jljzUD6q+L4+sf4X4f3oqYV
VvRfv3vyjt//7//5x0/+o0R29C82O80PlN26Rv0jK8L4YtHyGDQ7a27hR4zEHzA764ukamXL6KC/
xhdBUfuHhc74grWHfy5R0FPR6vLfKo8/tZsrkVdSvOOe4V3A1ftzcYxddmIl5yyEsFIfyoU7t2FH
z78clP+hd+cj/qmn/XgRcOYsd/mc/5Il2FWDViMUWw5Mbht/ctqFOOLBCdhadH/TQ/7Z+UQSI5/H
5LA4lqk7uvXZgFMV3IvSSC4HlI8gbHOE10htQsBZ3P9zos0OBZAHIJyW6QPWqf7m5T9376g/KAJX
rLIQfGmfu3fARa412gbTy3J8NArnxWXE+tcH8/OG/OMlrJUPT1sFH/6TK0Qpbe5xnDQHS4yPkyWf
KcaqoKfRo6xufvz1i+Gg+vzdYRBgQECLZmKw9fS1u/qle5JRw/yWEuDAmrA5sSEETsxaqwBaHBbk
ZZhPKIwasIFR0+k8C4EgENfmkWSNoLlQSFdC7u9GJEi2Sqml4aR4JNtXg4dFPc+jym+p9sEvN6Je
H7qerwjtOeLfl78Z6biPhrZjSeAyBlCdbjzPLYxbdrl9sYFdJK/jpuexHIP/7PV5ep5pHM7UWyMa
OCws3NRRCD7aTE5fktmpfK9g4RdGlXWD5SG7ty16wcGEcULsd8SasRR+VJCfzZajIWzPanZDvyxH
hsAXgADDThbFT9PJ76vE/EafcdcpRnOj6RanWp++RmzGeInU3nJvhqwH13GT1UuzzxqLXVIpNlab
jj8oPpsjIQ039Qw2MvEo9k2j6LdjNdrXEwQgFip2eDIi+exoIjylcQJJuoVQlgwDYVia9zgRvbWZ
RZqy1W+ix85G7dy7WaB7Q0QW+BrSMIbDgTVyuE1Jj77QlAR9jD4sJOf1ymL9n22pBLo5iMY58lhx
p4DcEoRGj42D7Cx2WS4bLkFVtZ6mkC5rQT9TTkrZT2bpaC9xNqBar0AVbl2C4B4rkdE4qaQ/oCAg
t1wpcsnIf42vwqJRlyrXra1RNtmO6SenSNGkt01Fekg6lgI3a2/g2sv1Z7MC1DsPNGxanBj9W5/o
YPgCfRZnQu2jxySmniqTSvghK4ZN3KBH8sdEEGitqfAchrG6qxee/YVqzyFi/Ddm892jCePngJVe
XMQk7UNRci5gSE92fVdO+7KQbzEVL113AocFRdx0MNvEu9PtKN1rslYXLEbVbY/oyWj7+cJCvm7w
LuX6To1p81bZVoQNzUYtJzB97JVn9lfsETKf0Gn7NnHaXRhKYgjDzhFs8CJWgFkMM816mYboZBZh
A1RgvKvn7IlWkmf7gFrWBCB0xZA2I3d9oLrso/FOC0exx5KrHwRRkIcZOMvRqtvmaq50FH16ZFU3
xcxzgzOa2QtOqEi/k2Ezv7esQlB2a+V5QA141UW2sZcTmF471ywYzwXaO5Y6zqbRG14tyiSsAY9d
ObQmMk/DOsYOoLnhmwsTmDyKyNtHYTheTVT/gVP11C4ITPbtoIdc+4XmG6bOijLsp6BAukbrn48n
FrviPCH524Wp7T1XEI4om5JyYzvxuwzliycWcINdp98n06wfjEF+hbF51tw8esgq3fSFw5EGFXPq
zIr9V5gpH4wn6S/jkAEHETDSlvSitQ3MlybMN4TDfU8iFyAl0dF4c8JoOIZaRJ+k6XcgcnZw0KND
iizUryCN75eMXxuFdvOkhOYU3J5GbVPDa94RyCPf2yEHkxbX9raddk0dyUcL7fKaIoEmpHSG9rbX
avnOfds9JsUoQSrFrA4GZjBxDBvDx3m7XId5hlFLhvX8VAk3P3NDWhgue0zXDetNVSMoSvD//khx
iQI1hJahx2dq2n3MAwD8JX27H0UoO/NClNdt4R7zwXjKChQCyJaBoLBMMZVLI8DgZRNmmnuJwuxH
OHlpsDTt1ukN873Xzfq3tJfDTW1CoPCtnGuPW4J9k8zpdCaINz/ahYEcFQMTgv5lfCWECQl5onhl
nQUc8libCwjMzrQOQbT8RRC9Sn26mHekEdqsRRi5ibxI0R5budw7edxtbbZVXCf29L3As3KD0YQK
ty2DjF3asxVbkOc8dq1Bo/IVrTuZATG31jbHxrDvF8c85zIZG1/Wy3BTtK52YJ5MiFTjfHOEjDp/
VZhuGswbMEJc5zHHar0nu67YKsMkTWGYCYvMTIgqthcf0AZVV9XUWwers6wbOxHZIdai6KtrbYso
mff5HHP4h3h6Ety5NujgMFt1c47vnnWcpQukBFqXGQ9mY2/tsSheOtReX6fBjq9tZS8vbSk3FcQV
Erdqpa57UXegwlLOvNlJD+REKR/0rrbh4fmzzFqDCYFCZxyF7ZHn43gcUsk9o2FbbF/BD2E6iKy4
7X+vK/4zAf+7CbgkVvWXquhfJuBrkX/6odof858r/I8f+6PCl18ICLCpPU3GzB+E6X9W+RZVPje0
1eOsg72gOP6jyBcMutl2uDj0DcfBXPzPIl+6X1Y1pa7zNwgzdUzTn7gYf8XJoDP4VMXBBiOldg3A
gQpPxs+notFo8EzJ3lIHD28crhEluy07JZVdxSxfrxjGNcNDZLVoFvUk7o9DUnZ3ca0NxT4D85IF
SoHY8NlFszAPewlWFO2hUWMlx8lhJnfoKXS4Q0TXRB4TgmXSxusoEyxaQS2Gj5NRWq9c9u+5oODg
Vz0OXJ8P5AEsd63yHqs6AslU0hAgT87D1mdejhOP+unSY6khtoWp9n1ro27o6k5/9TKRElWiJcZ9
WY7ZqVXMMYnXQc20rh5Hm/kCkMzpusDztxGaEPfhYmhAjTXvZ2soOHF1JdmZDoTUHKMhZdSKPAdx
5gAtchlbL1jMNoVBw4HK1rRz5cS/8f0npHy2/DTZcupIGN3i7mkJvCpIi/64AIEK4GLzg601tgbE
yRWpZBde4b0M6dJEQZm7+qtTIDO168ELLMND5qZD6sZGxixe63l1gZbUh5U5k2PSecGYVLL3485T
cPSShHnX2NLgqNSlBjbqSHvre4lopEsL1He9FGfltp6+Hy2RP89ZDqlriHrxqjCZYmCZULjw1Iin
GxcH0s8lHvGhyoZ4lHiKv2vcLIkbc939x/tr13fFma1gsfLn0YAhVfolg9PAsdHz7XTVl/sedwi4
xXqhfuQgty4qnHIZVuFplxg8tgQRq37fZdl4JlMUgX6Yi2w52C3apF1sYfHZ41ui3EjBl+BcJR9m
MavjoEyekqCXuVUmkfFaI4W1d6KeXUiJmUk/CVnh1QPXeUr7tt3w6oAq29ZKtiZIjgcGvPmz0mT+
ENdqfm3quD27cCof02Vg045AxN5QiMpTafXRFSl/8Us6Q0pm3Whd0bLCOkGiBNCzo3ofAJIG6WJp
W2shn2OPjg8BpNUwBYd5DXImrZe3pRznvUvaGbJ6Q/4cbUkubKiKovKFXKZ4g6U/yXZeqnfxdZZX
/C4sV/XOrmBEElkjUQ8k/qAqJ912Udbeh4U3X5JlzEigyJLN0unhpbCLBIx5NLp7scY3qDyWzznV
/75wSYP1M2ZkOXqKpHD3mdDbh64yX60uh+Rn6S+lO81pQIW9jpLBXC5bBtUXHMHYdVv2xLvEXcBL
O6y8WKSjTAhdxBSs3hWIuLy6bYkWuWs1iRp5npEzJqY49QBisCs30baAAbVCRLstTs7lhOwrw2bC
WiQYc0s+sVChSSxmFC6hsrlQJ8b8Zss6ozTKhJOKCMRd2Q3T1qg6oI9Ed5BkPLbavqlle+kR/dxM
rsyuSm20bhksg4eNB9RqutPiy8e0Hqa4OT1KBLJp+8046c7rsGjJJRQi+jarNGWIUx3VzFe/1KsG
m5DPEfJjBXx1TqVdBjo/874Q3EMtlCoAvFFVNA8NjKwUr5yIt308ADbXsnJ5Qkinb5e0wYpOk3Ba
9Lp6Rh84743G0dGTI8sDhx7VOnrneRG1PxD4AQ2wbOGZlkhWRm4Uwu/zUd8Mtj1fjaSj3cXT0r54
fH5JjO0ypce6qJx2Yy+ROuFSjOl/7TUAd6QS94s1ldfXMf0HQO0rPBZlrQJcIvGjjZJ9octm3G6o
Ir0a8IbNAdGbJG+kBqRbCTEnwI0x7WP8PsE4F0RI6s1WJbNxxFvpXFdzrz0iX+Hm3xvxsvPGKQUa
WeYdNn13UbfkSwNVZtZPfcjN3LAH7kot4WRvH3cWYplCjFMFGWsVV6jBtge07XoV1YCOHqaFe5TC
krexNZ3b6rByFxkH84RRlV3up4jbc12CU+RyGI17Ya0vxAJh2iDe4p0QOrpcRn1kWAvmwSuvedrP
WJCRN2yqaum2bY+WQLnC+p1j8Z9y6e/KJbYUVA//u+HkBp3fnwql33/gD6eJ/gWm07r3px75SLz9
5zjUNb+4wJ4Es01ydVeq16+VkgfexoY+5dj8xyKQ4w8DivsFmIhOXrREse4IhAT/RqUkqMb+NKp0
cJ9Qj1k0Cjy3/0UsgDkvwu5hWUd26aTWGumSoe2vw5NlmkPAKokLk6oExwFGEDwL4cnlUnjzUIc/
WaVbv5l22r6wMWxfook7wC9H8n8YpH5WyPDuDJ2Pzxs0JHbUT+4Yj5swoeGeeUwHs3q3cKesJJFy
TQrg0d4k+UxYlg7+r66opP76teXn1JM1k4USklAOW2eKa8pPs2JkBPCD+6Q5hlH4WmD45s7cJ94l
87hWN3ZtOWcmiSWZH7PtXE2mR+RHqpKv01Iu350e/O+mxqR8inKI2pnd57DVVZ9tVVPZd/BP6jlA
LG8dcSx2Z1HLemfqNehqsMs+FEIaScA1xU1szHodIBsXge42zUwt5jgbMloLuvs+1mgMO3vyh9Q2
3uiY6dbbFD5i64JpaM1lq6q8v+cOXO6q2SyRBXfSzXZsv7w48MI4DWRi6i8affaWjexjj+4YksDS
YKt17LqE7AsqSYu1ceAeJYfDrBVhkGmL9FMUuTNYiXEg54ScxwAYFUAVY5pfS/TJlq8xqz1bYxpu
bDV3L9jCKVYTnbu/z5hg9RcArj/wfJt3YK7t/eRR0GimMbasqIzm3uu19E5vYcxuiEbSQc7iMiSW
QlcEPkzeduylSnaDnFw2VlxK9xNjGh61TWPnTEni7lH0VbwtO2fsj6uNBoKkUXb3E493AmjlyHo6
sYW+K0QWun4ZdhkCRcuuBeV0tKxoX4VFNYoSUruy2Fsj2RZAzzWAkYM1GAYybeS0/mhZr6S8uVtk
0+VtVqpp10ZYpNHrAhwz13walKMTqckp6Qqq41k+54a2Xww3+t7EBnmYerLzumEAjMNozzac4n4x
5oHyv+pJ4EqJBHatzoHl0NUHkjeWrZfXHTZ2VS07OLsRhMzUwFPQDObUBUNTtnsqZMGK1UWO7Irw
WaYG+RFjvMpjHSv+YcJDgOfD/A5Wl1P8oJFaUcILcYxMbwlKYWzXQLIfFkv6tkN8wIZr7yGOtFRe
A1zqrZr6tbDHB6j8yVSDLymrIQgZvkVBOoWMlt26y76XaRwmrt+pdG/o1fg9y4ZizUSIWQz6dVkP
+gUVjEremYfmsPbLwTRu2hbJ29Iv8siePx1e7QlJ7XlmtfpOzApC8BC+muKqaLTuG+i8NAeH3DUM
wyj+km0HGFfbVsx+L8MscDUTB9aJbT+AhnuYJVrAAxUhNjstLBntVKUCm6J6UEBr9gJ6S8aGqyB+
tiADRGOmH2hmYh4FXXlW8ZjUDA1l9Y5Pdc0kmHNO9Qkv+Jy12T2ynvVmiJEKbmhS3qRLj9Ghh/+B
hsXj1dT62eaYflCFixi3DX1oiy/bbF+6xE5NxEkD736KWFNhS10OSTXWb+hRq7dxMLDiedZAyAmZ
hdLdUgZOmt/rU/+bDj9XB0KvLBxS4biyWIy6eldt7lmbWsupZtZbuccnRxqF7mlLut3aImndcD0l
xvKct3j+qyAbJcFHe/ATIRwGngRifrdwCOv1yYVwzX+yiLxmziOsdSZzRLGMw2tJKnfS0qRa5Xs/
dwWnDu6pq0ot9nXTCt4xW5BK240II1Lf1FS9b1wjv5lLLOkr4xdueCvS6a6n97kxq4oLK0GEcwNU
ANFFGdmVtcHGPhyZDNEnMRKMi3OhMUTjlriMnLtFbR5LNpMD0ToKZu8irbDflK1yvmKGgGHNwcm8
II8guLPysGcdmsjsKj8GWPJWoZq4ju2ZoRd9UOWHro5HDMnVNhvb6rdWdE+00PYR/kdqra3IeNfb
ucw3GtkJw96FaMW4Fh/3gAbMo6ew0nAnaCousRxC4PvaXJ5jaOzk/fWT7Ttxb32zhhIz1gAVdkfc
4TY1Km0JSNObzmaeVldhPMSgYGG3+F3j5sepcWuLBYQSVxKt2tEjOdUBfRFStfKcWfjI3rwBuQ/V
SzSFY7C/b5kF9xVIHX/unHLel6OcufsNNvAo7uNRQNyKuZtCbvhtIduXj+fofwrHvyscmXWxPPzf
C8frSnXxfwXvPH+TT4LT33/0j1mb9cWkFgQsZ6/bc8qRX0tI5HckxsEStFepOCXKP4Zt0v7C1IKq
znJ1afBj/NQfJaT8wj8Fh0NuHOPatbr8N0pItsyfakhqVygdFKy24cL8dNb0uF9Wps6qiQJDmx6w
NIBdEd5q9Vx4AI4bY1AeFKyh1iv4JE5M/gN8ai5So/RcFhd0K4ExwlzeMS0osm1lVVFz0PJKkIlS
E0BJoRCDbSoS+KdzCDgLNb64ZrRuHjuzByw1G6yjqNMkM7yVvTam+YoRWvEJxQJYwYvD6g3GT/1W
6wtoIQKRIBOwg3PPImYngE0VdgVJ02VQcYux1yvFrfcG7Fu1bTNt/REZ4pbL0mS+NZrOe2bkxAuP
NLmJ37WAKj6IEEUipnsFQfy4omA+Qo4ddRMZJRmglaUq92R7DvQvdwXKQL9ic7YipES5xjXXJgLL
mTCPnmimlVRReyZUEsOI1EEXUjwyNLXeHQPWRVVp/UEOsXxaRuBipVw5U1JHdQlpGjqFASAPASbI
sNReQVOwMFfZJWgRBHjoHb9TonIEPoC+ycq44nmtA0aSin9mTtAePqB2M89+YOERb4DFO+92XFFm
gN9WGtcK8+ulTW1jexOf2sx4TZfa6S1PdT67l1ug1vpRlwBlCLgoYye+lpmWnvHMgFIZE8JSwmQ4
ysrLjiXJP6sjaT2esOxBWxRTgZON85r/8/sXCk4hA66+InmMfv2G2aBOt3ylbfsKNwtt7vjBt50y
NukbTHlZcqcVBh+hggaXcC7F/Om2JJ8HVt5zXMZU4z3Gk4bvfZwRJSJBdCLAsR2h4od6XS29MLIx
5Q7WMlOmYVx+xuGKAtSH0nue8/G+W1prx+OLkCPy/ojPo0W/cwY8CLj3wJbUooAGZnICrs52ztqC
Ez2bQFzt8L3zm5bQ4E8HuBW4oRUr8oFPilmOoCHoBs4GPF18s57swMhQjcgjAGzgXrnjAGzCxcfJ
pxkrYZDA0Jq43rr7jgcCSCEuMHEdjw0XoeNNfMFVTcQjgSVgnYA+Qno5lWD2E6AzDDu2A6comjYu
y3NVe8y0SBqURy1F2If0TvK+k6WH21KsHCXJ8ARm2IhQyA9FD3R2MnnJEudjxMSH82T2pvqtX78i
V4KwLywMl65o+WXdiuX6f+ydSXfkxplF/0vvQwcIBKZFb3LOZHKeitrgsMgqzPMQAH59X6Rlu1S2
pdbeC+vIlotKIoHAN7x3Hx2fv8UGFO95nfvbSpmg1nB/vVxu4VhAc6GUYk21POwXEFvgDOMDJQ2X
RMtwuhtDHoV8lkSQR8lCxnIU9KAL7asDJ2Stq8zjhrlAg7LCWe6A5ZFg9hjvSVvh4k048/a4/K1j
bMb124UuU9sVXGTYfOaT0iUkr8QYsEfTTzGqrQnKzZqFm3eBWlG7Q6eJbNqiC7/LNWIF6H9hNtXG
xP8LBRI3GJnjAi02kVFk0wDJGyRQm8mYOUHQoVjHC1xGLxy/uSZuZtXFEz+hJIYNhgjOWkJF3Day
7pJ6CN2NaFBiMxqa/Y2RVe7BsRsDrEHin+16FBsLSWmDuy3l97XGJtS7uYWxsiWnjCeMmRgfaLY4
sXKJsvZhakfU/0nvb+OpZiSNuvYhXTg3dJHg1nIz4+cAsAd+lTKHSjp8iMZCf+2gzHAFiRV8qLjR
CXrEHf6WGtDJfLb5+6CL5JNrcc87KT6xnRfRNz22vm+rw9hzRFozv/CYptxRwpd8UXRD5lNgABM9
haVLNqVV5PCF8iAhomKhufZKwvwZFhJUtuDA2lhyNJvBxD3FxJYbfHJmvlaqXcg12ucJHykFn2oy
xp8S8smRSjcEf61yrOVYGtvO35YFd6lmleNAcoBkE+Pgf8rpBQG05hXErsFf7hwybsoJ5X7Dj5ds
KT/DFJ1wHNnc3ZiTn9D4+y+k/pjJlUK1ekBYDdf3cs8rAFIXdjifEmAOfyUjHHv/Qja02fnwexrL
sTdos+7wI9iQsiHJcL41C+GYQfdyP/oTjLqqhm+HkZ8v8m9HWtKaIIMqF8YWCWhe0x8Tr60RKyPK
aba0sOadcni6sgyuFKMLLq+VjbvLE5cPnnrRRTcCVKjtJtpdTtayjEwHY6tXv5gxQScvOiT1+dXW
FudEppZTyhx0vKextt99TAPbpK/zezPq5Ro382dBT35sKlqNlVcby8sZcAcG3IXDrOcF1ZdRP/Rr
j92JuRojWqToVk7RdOD4sXLIYGFPCbEKSUcygSvO/lVetB2uWzcY4TKhUMnu5yT7BgaaNQ9cPhG+
XECSRceQ/aQKY+GY9QCISp5Jwh04YsqVACvKlKNunM+yyF9gsjUnPxh7OvsJHSl1iEVJrjwADsuL
qHWK7Aleb0XiXO/dmYwbAp7dwQJbwBy8Ns3uxqb7uyLrIFwPKI2fY7e2sWgXwa91J7dCQnBtod+u
m85dgybnGVj1uZkLfei66dhGfQVGyUdUcGdEqlz7fvda1P2uQteyE2zd7io1rJKcFEUJmfl1crJK
8J4o4Y0c8UrknKq4SsjpZqhvGRhYKqNiN+bImexI0E3gamuVkD4v84Np0rmi563IR1SptUsLOfjE
j847OkdN+laUEpDmavhgrO8IS5kccpUOPrclrS+ZGSOXP/KvOkvNt97YuacW4uS9G4/1IR4FMVy5
Np+VOWDmRld8G8+pd3JlwN1rKoqSyMOx4SUVM/hqlKj53f6KaCrj2oUyaK1aYY/vmSqT58nNn1VC
vtY5q1t1X6ekYULZ0h7DqMbfeYM1fG+nxv8aeSxAWo1NeOYmo312443HhoPgv8Q/GANztwmW9jb3
KpT+SiXpqrfa5NprIvi6XC/nM+m8Yjf3OuA9HhsAtvUzTR1BvqBO9m6gfx2CEVhu4n7Fhzs9RPZU
gK2r5c5K6TZlZzf3Lf48yp/C2dpjPn7QTj9BWUd5qdv22ouj+R4kjL0u3T5n8Ea2TuAPiMv8WG3D
un2ql9nWqnGojLZtXpfX3RxwRBG/tSZjuNqG1A2nHtbjSbaNgM9TtsfU79W5tDDGc9EK9lg1GwWH
NeJY195WEFlHco4jEH/m6Z2qE4Rx3knMqXnLS2Ci5CN4JvSEc8zIi7sPScOyCqs4SNE2e295Q1gT
XfoY+v0BKBGeYBi8zB1AwyDk8PGD2PTmJKRCfTEeUhayZ2jQ3TMdsjhPeYU8Xnguf05Tu37thgyt
VUB/eurGosaj25VfksVMCzUjHxCH5DJ9kk3gHVxtiRvDqclkZuQNR0DtmItOu6RMc2wXrvsu0vzL
KJbdmkmKICudpt0JAoDJnHYZJk4MIvdGAM3Z9lJ0apjZNjMaSOKFo+44FPZnFYVqK6HurM3KyJbT
yjxO+GbeA6Ya9SYo2/GLKuWW6rqhEoyNYjOlRgpFFNd1UHOicPI3+RYhHquwWLoHo8UvRqjntGkl
uiBbk+N4xkOB3q2yekhkHCRew7XrbOOBJMXMxEaeNRO1OAlTyUMcmBjlzCRfnFxzO4SfHP7hLkpk
vZk9s8LNNJArF0ZwBCE8WcG+cyLBwdTEjEwBsbwItDMQmB3gyewrzWjTVATGJ1G9dZ2mBJTFcxHj
WnohBS87znCMVn4zpbt57maWegb/NXGR2cvMeNbh6HGLW3mpxClGJTqQsdTnsf9BREa4MIFv2Du2
r0sILaB979pJCyJKqQYe816ylNYt4xoiFoPulDKkjl9bp+oNeHMsi0+iNudl+Ggl/o6sFHB+28Rc
BsohjVtwGzBKoZplPLRCTFh6b0GdQQcOkkQDbxZ6AiGDQqKZ0VMBZJ1tOLuKOKOwFYZGkYH5z3rD
/8Nbd0l6dsiF9Kxwx3LVzq9qo+F/R0o3Y6m1c8iTA0bGZmv31KD4oqi2Ct1SiDiD4t0U11U2nYwl
M+KCI6YWzdZ5DewKQgv12Q8d//9jwUHrbNPYSxpoufDhf1oxIFDN8FfFCSxlIrE2eYlI43VWc99+
UZDVa0IffaqRskCq5qwIq/2z5Ip/tUWTp4Dkng/CGopPsSi8f2jedeSY5cz8+GCPvrdQvdsw3vS+
GcgbE0t8SLEZVPvYiqPwqquCuWCR2QY3YdGZT54BaxABK1XlX74sKIgsUG8Oc41/cUYXVh+wn1bh
4W9RHiNv/+0YEzRNRQZMEZEFlU+fzxRHYgirtz/+t/+U0IAxm+thodvnP5TgbOZ+f00KQPcATWau
yQSr+pCY9YTmra29POELiSabtFuLpJOn1A3E0VzK70IBBYINVVeMLp2JLe3KSLswOnRLB13VYZF8
v9CgdbGQNP/kA8t/mcDYmMht12JdZsDPWP75D1/i4IfEYiAZJVp3QNnjT2PfEk2eLjBL27frNZBS
PH1jW78TIjo91B2zijqil4/LsXnIi/pPYmDMZebzO7e9ieXWUmDtlGuh5/rpEwm7FnNP3YBsB9XS
yllyUS6E5pYRD7mZYml/tQSHjj8eaORAf1FoEsb3yzidsIu2WnowruwfXyrr332wxW0NAADthX35
7n+4VO5gAD1p6uhQOZjAKDXpveDfaN24I1WR1RaPGG09dZxKylaIZWWbnthIDA+9Gpi9R4OG5Wqg
p1jhEKAuNjvaWBHTRIVqpnyPw5aaO1hidppl1lP4Bk82OzOmJanbjKTfMRj8/FtTimJ2fOjnZQpQ
TPhY2ZRA+UM6Nd4tddw7xFfuLXZ5aboiw5YO6I8vh/wXoZzpuCx2HPbJjBD9nyOlIlMQTTG4Ym9F
NmegLOciOnn90upc0Mcc/KxdpDeIx0LODE/GPOJjTYAEH0ff4WqFFlS6tT0LYkQzxd9ysfjriDs5
3F7GQ5bEv7vSTcKUhg1qGB/KkAkYMHW4yNtwACU/Tzn/dlumDG/wqCOX9WgIPi+/7H8n0X8yieYE
M3mx/OdJ9GPZM4nevKdl9/6jlOG3P/jbHNp3flGKh+a3VLQLwuA3Z5e5MBEYQFs8WCilLiPqv4s+
7V98pAqwvy2fqbPL8Pi3MbSSvxCGw2DbsQDjGYt56C+MoS+qjB+PHOAKps3xR3ybyTFI8/z7Q9A3
2qILglpcsa8a7nH45NtZNfYxz+Z0C7yH8BOQOA9W5rCrKVmMm8PkQ/HyUKmlpX6aUie/slqZr+nF
vUMaGySTUoMUa7pRFP/Ycbcc6Q9hZSFiJgQ1UMuiXNEm9+ndgopGoRTSZaUyIiU2gVHbKry8+aL2
VrAdV7XK5GNXkFtfVdJdz1aY3yg9tMR9kbXZukilpr7JPg0BBs6znsk3/G5V+DWRoN5P/tQ9JDgo
9rUmtHFlJX3+ELNcPDHZww7hUp/RCOQphnMSuJOsGM8TwtBjHo75NmFXj0A+8Hdd21trbPSzgzjP
MG4aR8Dm1QpC2jCCx1+5Y21FGIuL6TBTO23RJATryq7ts9F4B3R+D5WB+cpCincNPuCqCMZ8k4wU
vKFH95tGuA7oR4JdR1O65oYpt15hNqsaf/AKHfsapwVhjAVMqRl0/861hXvKEzz6QUm0fa/cajfK
ECHaWGA5W9vtEtWUzY+1XdQbPUUv0FHks85t5zgqd3grzFICe6+ZibHaDW7QPkpjm5XI9v314oEx
CCMJrPkRdWua9tsYppv4YEVgukCys17Mu95pE8rXApDF2rBLum/8rVDwOtytD7VVeDd+SEe81V5t
jZCWUBPucxqzA2ChcU/AKhzMmBLrdsyRFwiwvx02eJFHHQnQrTWsujC2z27aIAYzSWnfinReElAG
PyeNp1fpjZhAcQjeEyMasH1ZNXODiSjJYhIT4E15OABBtw2t61Mow4spTm5QdE7zVhKC8NBgfY7T
ld+WsaDdbcCvJfoeOUMOVo6kdniT7kxu/Q7Bh9HPezVXTffgE0s6Oc/a6FvjUYBx9hB6kHyXEzYU
5sBxdiB7vBG5HYkztjFe65i3VL2r26DAqJAZ5iuTnPFek3WZoyYsaJBlbCZskEU4bmL8nsFaoFRd
BoyDeIlSG18FC0uUK52Tj/DrcGmuCr/+tOewnjclTuuHIotIneEkgXeX0Ia+BHaR5jcimaS5BjxC
dO+gnWGXMbQgfrWOygKAW1Gc4MpGh7LIBGgmhgtr7fUTK/bIxT8jmvE1jTM4XEBQrF/rSMGDC/Pw
to6m+tapY2/ZUlVrJzJBYPEBjGsYcYsjoja2I+7oQzwV1Z3TNsULrFQ6N7c2AWgBv2xpSn0TrXCS
BMfIY0TjVS5pY3bbudiVu9FeBNkdBSGjJL7ymQDSxLa6iWHa4pIx2u6hH9zijtVuuHfZIUfmYN/6
yRA+BVk1XlUZJplVLcL5b4Xuf1+If/JCpN3yqQv/8wvxNs3e2WH97mX42x/6+8tQ/cIKFSmHhFy1
WCDom/7xMrR+gb/guGxrDUl7xT/6+1LWXf4JJTFvSPnPN6Fl4Ze2bbRO/EuWP/eXNH3MiX9ffJsG
hgxfouzjE7Ac/DkisBlS0uscsz6RXjBuLJXtOl4OeDk7795GolUebT8UAPDaaLa3aeP04pmRbvKZ
oUakOh/RZjBJzHM/DsgPEIxH4WdkV1jg4uSuA8z2K6Ja982eneIUmWF21elEbnxBq8p6J85PGOhw
9KQ+RIUhKc5JVQu2sFFVIsfpq3mfTyYZzajqwzmS1S5nru+/DfFkeQe4QwuCH6z6l0GPDGAnabtM
suLojDiiU1vLGYpi7YdAWt+HTkRfeGW2ORzXMg13FewT58zIJerCnchyQy2q7jgamVIyFNA3kDkd
z91hrZqrGyS6/LrRiEAEje+UqOCA/dBqxi0Z8gam34J0VzAwHEu+tGGtMB++8STUbb0KMq4nvL8p
73mnBbZvQOYbBhf7VxSYxofWWQu+L41imwkV0xKbOU6RlEG6zvtmJjbL6Zm+rQpPCqLRAF+yM4q8
GdDqxk6A861Th6CVao2cWkacJBhWyzn5ZEw4tXa67sBk2jgdcOauyDMdwr1Mx6C5wWwhjgaJJncG
yJsVjEXY2Fh+CX2LimMkxLAP7Uo+pgJt48pqjXk1cObdm5kmWcCvpncAP3hlWZISUjRFuAyYSg9e
np5hk1j7slX5kcVcv0+LgVdkXZTOKhuy/ujByYe+jeM1L8oN6+Hwlj1fAakiGzeOguuvOqRkiROW
h3aGTt0QTvIaFAJgZRoQMT6LobrNEuc5LfPw3mJMeqejwb2HNTK8RYj9gQRjD26qaLznfijZZZQx
oqUxuMtkOYEnqYRc675HhcYEmvSR2L3x/TR4iarROhAyIG4Fw4RuxUjV3w1uY50DJ8j2ghXxvDFh
E00v7FlgTAaZ81w7ZvHIvi01V3RvIQPhhLf/msWCO65LxjPHokF3QQRJm2/7vuiOGu3kXmdp+GJh
t7nyZ8AuK7Oy9RMzhxa5ZtUEyaaHm/Xd1AqNIm9l5uvsO4ot8RUEE+Gngts+u8dG208J5tSW6sCC
ujO6Z5OlMTxPwiAhqzf9cMt2nmSDcSwPSlF+dcnEd91nbXOPmLJ4aQi43g+BW33VMno162ZYd5nn
nfim8y2+D7We2sq7ntEd3AdOG50KNTZPIcaNLz17pnwRv8uPhATAKzEXzL3r2nJPOhv9nUqqbzja
g4NpI58HMURvSwr4o596/Rfo0tnrhPbt1dJdvGDHvPS1JhsBZBZPmCO6Zs8UQ259V3e7uAKFVVL9
4WbK9oxkp9vCL+yTHgm4pytmV43d0he3Jk4SkoNmxK0oduO7IkhGDLoVMsCSkpK7mNY5sr2RrLZO
tBsl6mlb6r5a6wDvB9elA3yTRetQGNSzrT6Vhl9s0DjLF+UK67YTzXM8N49JJdzP0QajhudzMCgZ
NNXIWlZz8uSSMXqVs989Gx0COMTPZBDF4dFXrXs96abm0ejbxxl20IbdbPnh9FQ4lZ7LOyvw568E
mTT1yhQZcRi5rsBEheo5jBTB4zWq/4ViT3o7MY7XSpr9W0fGegGeB/xlbqyZ5Jsz0srmRNRT+N5a
pH5kGhVjO9RnMoH01nb0uImG3voiGSUcLOEyIR61ns5yXNDnRMIjJOuk4IlTkXFjsjXeNQjfmAVD
9L1PUYkwie1MRhjLGm1oYzb9iBvYrxKgRbqwjLrxodRLo5+G2nocusD7muqccUcfs9pdX7LWsKVP
D0qQF1YyfX/v0b9ckf3I0GTqFpUO1KHxLjQL4s5R4mL+1dBz3WWZOjF1vHFZQUyrsLdYCVoMzdlE
YB7PER+uKgiRZ1KByhtiIHAWgVFfd8b4UfPOezC1Mx1DEbRrfiiD4QRLKZsMf88YfzyLbrFLeZX3
ocrG/l4K9RlXtTybLsyF9VRTlWZ+sq0ZWfGQw+YBFOVd+/QMZ/g5qPSS+SMyIHrUxpKZOY7PpdE8
Uvsaa89sIoC+TPZirF+7GNU/4Yyzf1+bTbkloRl4kWp1eyDM7CZLh3Cn+jjYNEVjvpIAofYJQ+wd
z/tHMhfeQy1bvY7Q8D2FLiYaM2qqkyawbts0gZ1dA9RHtNcWw3VZGOFB6HFixJY73V6xHbznzs03
hUHGEHHLzWc9MiZfycrMKHuU9xKS6nriE2LtB1q1Lu0KIW+W2vldHgh7l0li6MyiA/SNyH8ztUZ8
JlHaJdehKPddP/Yb1Y/dGwCnaJN5FN+Dm/7atebXpK5STDJyPg86D/uV0+roTnnAMoq2BHibRyS4
WGP73bSGdNubU/+YQJraXvbVZYgoXbEZ3liNCB7B6LY36PK7vfatmk8BnQwbv2VC4/dhAcGPoNNu
InHUrBNjxean0F8bQ2W/1nisdiFeoc/cc80trGe+V8/7NfKybw0I6CPNwLKWTbHP2/wdyFh/NUFm
PIBQMY4GU6wNWjJamS42z4DAkg8/8WzOzkjssQNCoCLJ8z4hPZHdXBLvqi6pjz0FybaHBHKwoJTv
3JHKS2gg1EwDhqs4L5EZZSOrps4UgkYV99lYlcPWctvio7M18TqKtXOPxbqfIuegB4t4Oft6Vro6
FCpPWZ/6clea9kdtVPd971E6xEWCkJd2sTEE9EMyWmMFsi2C8xCnMxVGBicsNcobt2ruXaPd+21N
bHAOoBF20yLnfvCwcp/YqYS7AtDiCtuXXBE0hTolik7tnIW7QGXXVi4E7SIQ/8zp/QNdDws2K7/H
FHbHQiraYUwkYLJERedkE+7Y3tykRLHt2w4ofzdXxUaFJRltUY81nQEFh7Br3YqOjTBnu/vUKRkf
5gT3v2+b36AYYzucQKvE7ApXyLhsXmRpxPvA6u+1NP2POJ/YcwluP9jkB2ccCjjKENiIDIpWg91j
lvCr/jjmjQ+cJhTEcs3eKe+m+yy2f1WB+/zf4eL/hxkFaXQRpP7nXurwrt/j+Mex4m9/5LdOyrTx
QS1Wcdf6OYuHqeAvkgXQMr9kT8Yq5h+dlJS/0HnBz8XnrRTCU/8fc0UTLzniCtRs1lJFIMH5K3NF
An1+3GQAN0BCe6ExQ7DwGIAu6tcfFgbYkzIW36F8ZCVREYU85xRyVMyk7MxMSs6VIlY4irPmo3IJ
Zo2iVDxIv0ZmrciBh6vK0UGJSkgJvBK9EY657nxRoRoYEPUbBj/HEQttmPza+A4DZpWuRIXSr6Ss
2iF7kmh52INIYSw7yEJvYlyN+1JO6cOcYIz2Q5cexhT9NwR49BiR0ooyN45umVswu4naTr9zOlHY
k9QTb8KIy7aOwoG9TIOje+dmBtFX5AR9xfKYvGM8nO4EqTkbck+nN0T8DeSXMHXxOc3dN0hsJm8T
BLiMD837MHLuiRvDxVtmrXzurXH+Mxr1BWL1z2XS5StgXQMACh8dVhVv6Xd/+AryGQ0HL3XncW4s
/2hj7N9WcqSY8MuRKZol685dxTL370q3kgRELLpRlt6lvY5TY9jP6D62rmuXR3/uh+s5sCMMGar8
NONUoLyx24doEuMWwUdy3dsdOHQv6rKXLAu8fcjLd9e3Vnnrec0zhz7gjEqf3VDLJxnJPdqYz6R2
6q8/PCT/ZjPs/34zwy+tDHe5gaGUGRDRft7MVB7TuMCoikcF5OsNeAsFE4EeX0ypxjuBBepIsF9D
bpTutioqcrnKBXFpLRaP67Efja9VanIZfFuPt4hJ0pMuLfsxmPi7GsH4N6wh5hXiUX0bobo4021B
5feCl1CNcu/HcfaSFnpYI+AzDnGhIbEIQGLpYDmbZYG1nY2ce9rqjOHKmK3PwunPupEm2YiBfcBT
QbWtAmsD1SbdjraWzJH9aGfHiLX95KRUqT9o4TCfd5b+oC9CCjllzaHpluyaKBoYcy42ePZjPJTp
jQtTjecojQ+p9WlAYG1WSz3ZboiutK88hTgTswjFSRy39Qo/ub835kauZdx7G7cgMBQRCoktbOuS
6zyy6vME3vN16orqm4e/hN5cNwgBbdJVDuPswn6KoIChY42vsq4zrqlo0fsV5nBNrh6/nCQ4I9/W
0ZwcJoRFC0AhlA+C6PPbtjO5oDIOEc1CgdP28mwy8b1nztG+KkbVX332n2eY//56ya65+eN756cz
y2ZoKoHVGJZloqaQl2HXjw+MDIcA7I8rHqLOmO87H2aBMFvoCKNeyA69v2YBzr2DeexDS29et12L
G1ExXP9EogMRAWzBCcBZ/co8skKHmBl7xpNfCEinauqd/Dmv+SkgsdC9JYNV7DO++3NJ3b8ykKdu
Wzsct1NeyofRaPBmugi31nirp2sS1uM1x9W0G7A9LAcq9IPGpufY2p2Q29igisL/OIw3uJrn+8tt
WyW4pwgemq4b0tAwS5YBEX+e8cUTOQ5VEFKvSAXqm5g6MVnlVYQywLKK+GthpHswkUxYejYU0crq
e2ePtCJ1tymGnVvPqMtp+8eXXy76gH+eV8vlh3viucAZmPLB5vtpE6Vrs2VY2wQPsqkAnnXYePFC
1eKR2pXfwAQtQbvXiqdkivHA2WPlV9djg3xy76H+nFD2jVwZmUGp8NKhegdcC5HCrzVhVgsM/q1R
KLpWBgGSR2z/YvfXfwEUKXysRf/gkkPw+wO3wP3VmFHoPmRoardkFI83oJ/CXc2whGas4JwJFkkM
2z2OmCLC3u54RL2REGlf0YQF33n2LA7mqXxncmGeaUvTE5M+lO915gVPZGnTK0V4H7zVH3/2y/v4
p4sP5h9ftQQZiDzyp8+u8ybGo6nth7K3sfChxgu+czcjM2sIUngx53i+htg93hKRU+y7CyREFoXD
1D4eThemCtLC5pjZujmWbi2AzeX+3teqA2lX98Xt7LXx2ZX8/jr3M4AdNHbfB14TfEWx+toGmE1R
MnvDOkXpddcrnRZ7+I/EYST2vBolE4Cu74NXSfL6QXjCO7VxDbPcc50dFjymmFk0vjVOMe8bvYSM
kEC3ZQJTeOtOyvGbGbacVzJXYrE+S3M7WxXCqjL9auaYQSKrwBOcVtUxU0PwVrg86tQE493l0Qt8
EX6S+hUNWxJd+HhEI5/msZEPmUQsvskTa1j7so4+jaqdd4kRBW/cecM3leXLCbJcGnSOjCAADShj
5gZQOScfKVgI8WSePhmVnOnQaieG/JJ8gIEj1zyMxmOqJfiFRg4oUTN5jkbd4nfNxpvEZJL8JzcC
ReLPjyHhCtQMJsD9Szn4U9nAWZ33KO9rDO0mQlw2moyBL2dzxsZqPwXYIH/zXsxRuKMUq94daML3
s8mZtA3zlnEpIziy7rITZvMWvTBtDhm8IomJggmLXVeny+OK4PvrpI3smeO/+8owY/jWk8kiNr5j
58zw0MDGe2IRs+sBpfI2d+n/VqMqiPLFPxhku8wMoEH4c45ILqRzJHzDZbmZP4+6NOFPRCDRcY/i
nKgdcW/xYOlN2xv9J4pxjsi0QPxX1uVhNOd2r3hqgcPHS8m5fK+sBrtXjAkHW6TENI1EkW99a3o1
SfrdWCXZiXyeCPJbwgOB/J+bNZGtWqMAcD8sVxHQPQzpiSU4Nlg/mwT4bhiPcy2j8ppJP5TtCrrf
C++B+IWgqAzvdaUtb1XGefLaesrHypDWTghnzDWg41mcBqs2qsDvQBZ9EINeCpxmLE+Gx8hStLmz
aeYB0YgVAQjqRqR9/LrAvVdQNbhQrcarC1sQfSyZlczjAde0Si1JNsVTGHbtMTAUb53ZTKyvkRXE
QJhMp0qvREe3W2ORvA879GRbto7G1zwDx4QxBSoHW3d4HaKYzXNow1kCNZ56q1CDTBNqIsLKNi3r
C4q52ON+6ud70rTJbDPdBBcUteWhWyJgV207z9+lk3pHD+IMozRkkCs2g0QPGc2st2qAheS1Toxf
uQH/DpiSxyiuqTKJLm42nW+nYmVXgYGAc86+uy5mo7JGF2VTtuJXSl0Q95qtqOvm0Z3MXb3mZeBz
Zfxpvr+cqP/dEj5N1bf//Z/3zxzcYgx6Kf7ofmxTaUcdVnf/ubN9iZswLuL3f/OH/mndpH/l50jq
d8I4Fhncb1tCj52fy3tK4Zu0vQWY9o/e1vIxfNpQ0AwD6IVknfeP3nZxdaKpo192wKhdXJ1/QTPj
/otMj2fPtVyXH8mnoG7h9/2xUISKDpFyCs2D500FLoWh9NbN4lyYi6k+x5rgQkwNU+FR5vWL08Ho
eVTU4n5AENrfWCVUHb/BG2G7gRlsG6Bsd9HineDtlT2VBZ6IFSvSYx10TwGieh6bvn43LAJp4w1v
6vCZVUzxIjsHN1+uGQ0PUjSfdlDg/oqw/CuI9e+FwbpuPcrWfrcqapAVulH/pXNK8S0dXRJOeceM
33xwImRPxq3SN1HpbpucOXA4JleEEVYAvoageNKWItOBZNde3fSdJMaDQ0w8CUUBupojUPaVh4nN
hUi4avO4VhtXWuON2YwABtLI+zVLM09etd3gcVkwVR/MUYcsOM1+zeYRaQ9jiZJXuWabZtbwO4M2
/aryubgKwQasbG9WLAZU+oUMxGJrm4HaCNbFGAgt/YJHe3rAfmmGR9ViTwPiXN2xNjBczPiROhLJ
Kd66ltyqvmX8jHQgYszGwBK261C7L1Ubk0fhOiNK2ZngswpKV4D6OfAXkymQyk7e1pwouExsPG5N
7QHFrNTi48xADKhQeWdQNeYT1MvlKkOdC1fR4oryU8S6vN61+QRUmqVpVtmLW83K2Aw0i02v5a3U
E3jdYgq0QBjlW88eUFh6zCxyRrU1ritd9OWVCasJPNbyt5mZ8L0G5EIQoku0aY4rL1/sTNaU4pVY
7FmSlyIqoi7Hz0ofuJyAjnfuBsWBmUUhEs2L+9Yj1KZfIwDzX8xe4DFovEVO7jfKfJKE+i2mgyHe
a7it855lKxa0xcRUjXhN9oooNmYhYztf+QUrOF7z2GBhOKO3TJDKLPZZLgpUQTS+XTpjTBPexAfQ
7E/CrRsi01nnQ4D9FRxmAAtlYAJvk7UKtQMhJLh6F+DZTTAsZri2C4zw2FUDisewTLpPJO0sHNiX
IScZlx9LfgtC2CxJUGEyUh1aUmov7ljlLbSK0Vl+eW/uMDshHeUKNnrh4cw1Slq12PXGMeJrmRm+
vjlhL9ZKYC2CYSiNO6LWnPPl3+i4PXLVYUmFx7vAvUk2Adc30fgkdZMilEfuh+dQaUlwZtOY6t1g
9YwdBxrwlWM01VsN32pY1fbYHMI4sdX9xUyYWmhyjkjGm3YbOD1mzFouluPQyvi1ptzzzujenVe1
LCxfLp+S9Ns+PGSTios1mi8+rF053GWCLuXGbzKoNkTusi1vHUyga3J76/mx02mZ7sps+UpRsi3X
JJmM9qab/GXbhH90AnzYkha8iGr/5nwVvLqJjVmMqn6O59HVGSeUm6BBVblhTrtF//99nhc3bOKI
5Z4yJdue0BZevi/7QUPVMfOxX0dVOqJyTTvN61rObLQd/WAsluwBqN6bxZ1mrYkqND3u0wLiia/8
6tx5/bqsbHg1thT1sGol4qg+L0Jstk3rLiuP4CrxJ/+FL9NZmlgKpCSakA+RKlS9YXpvgx312cjm
zbf2ifby3Uw7ujaGcLHndO1HIpgLsPLAT5yR/vroObS/rmy4sWWjG34ZLsDZMZTgt8tTZjBzaePm
6ACfWBvbL1gBcskGoPKA+Q/a9N2PukpwIDP19KwtAHS2fbJNGQESc3Okz+b6TmMUvDSuywlCMANo
O5nrW830l2qH8SZWLkuvZB2Y/ipvVHUkjhgxQeZF5DryxrgvzKp4IKuJqhVAH/gNN43ks1/O7k7o
Zvqm3Nw6BU0XH5LB+z/2zqQ9UqPN2v+l101dAQTTojeZ5CgpNQ9VG64aVMwzAQG//ruRh7b9ddv9
7l/vbJcqJWUC8TznnPuYPwpKYl/8WGlvj78juybdl77baD9PjH0zBLkKjTsroi2OuGcUve6FtH8P
HTkfamQ+srsojUS5yH9fm7qa+G+62gu/nHcVFLl3AoA5VwAmjivfmRC/R9pwJEyBiM5BZFIsL5FH
1IhYx0ktXX5DNa4TOvjICVHQqeGyjlq8ayducVh25TszSiJ3iw9XdKPnlvT1oP1LMRkP5AIpZsLQ
iisy98fevC5IVLT3i7ST0ygQL0dX7xfib2Hf5s3NhE0RZouK7qqR/gugughBRqMezKp6s+MJbXAI
+iU+jCq1r5u8EtZz1Nj1C4il7rGY5F3iMBRRJIMpO+4hheJzeqw8cpZovoN/21KecEy9otkRcRNv
MZPulYz8pyW23FeFZ/BQo453B2eq6pUEjT/tOHbgmHJ7OrLLYNfSWHd9D+veZRUDyJj2kGtoeRhK
IpZK931S1ztteZg014YruHYdZSXgXJodaKhKhEmUTF+iRpfF1pTKyfaiVKo84kECkGyYsoDJ0NZb
X4vhCcCC/zm1sP/yKLTFrcqkIuRrNKfRBUu2Jbz+RfN4v8LRoi6DJb5Mnd/eMNvOFHZNunGx/kTD
NZzHLBxlYD3OAQVcM1uP+9x0h58AlbovcxDX7Vc9iGK8TzmzE4ahteYUF3lFMrd7s+Yluk8SMwpz
Nydq7Zv6ehwY3QrsgaPnItn3tnELJB6QtmXHM8G18r0YqDFp6bHcRc5s3RORGz/7qRuFcQlFPWgC
51arCe2VAa9saVXzmgtFSfkNSWurChMljHugTXQTU1S549flAfenfrbpy+pLqgaaTOvmOVKNOOei
exl4JO4ImDm4SsRn04pP2ZT118bsyDfqwCkz9/K525pRb+5YECRXfSxxjvq1ulFed/TVhMXZswbI
4nS0kUdttLyekkHyE/rQ8xMJDAe3khp4+BmgH/iogNe9Lie/PrKreo0y6W3iwi03nVVLSuOHPHRp
RQihA/E5sBqJl8QNeFIE0RLGrBA2lcsjfI/FXJBDtRr7nm5al9x1NzzWnVQ86Kux5udJhm2+aEKB
A6p4lzubRsXPrmjxJ2NbwkagydJVswNlqywf6WAaKyiYWbG3KLxnJi4y6lHFilIaXKfdzH2S3JUa
XGtui/lJdN14NYPZeDU6vnDEwnTDHWgkAYsNIRzK4H7dhB+aSiX8qyWbK7tc2Dw4ZTFu56qfdqqu
4FAmzPNnBXyJHihXhF3E3gkK0zXetfkZbEXEBrpUL4lK3mBr0RntmJi4YqD5z2NDvazXa5znDIpn
tyn1UYsYpTZI/D3QAt4HIFsTYfZS0Pjme8olE5snwP3ccqASVVPvIEmqcPBKmFJbrywOzYQloAn4
wUecNI9RVnt7aqqibMfjcDr64FJCVG3sZxEIdLhDZFRoD6K1IqFHfI4BPMkZh5JIZnWlO1nvSfVo
mzVfoG+8EgcF2wtnRCJR7k+/SKZdmrvOckwCGroaz4MY0AXRrliPVg1Vp1jJ5hZ2m1kCgl+bJShR
bnZZNQKnVb66mRrTCiNipyvSdQxzwmNXpEbGywLjxX7m+ZbfDFVhIyCUcDjvsgH+c5879YMqdew+
FPjhiNgaQbcBD8qxoJrkt9y0RLwPcDhwAQnOgrlr5rBb9CPsZn0NpLzfzSoP9Dbr/ei+5xiwNmA1
3HlnO2bLNWJ4W2yg7yxDPsfKrB+WaMK4VMbJvs3VfO30jnNpq6QlndW2BrWBjjrbdTFcadJlB79K
9Z3pDP1TMpXndmqvGn/RYcseDuJ73X+HCCcO49B2Z7zB0aGL/RcOatPe67uQzaK8z0bqf6lcyvN8
DzwwLs6YOydznwYLRgASufRR1UVVsx233OVB2aL5pvOyYFEXWNTtNfAWNnal+IXY0XKdK3bm3+dR
93cGK4VbI1m6dEfbm6MoTW+eGjVXuQepTMnIOpQ0GBunSLuHNrG9B2rnXxtYA8lVVbRedG1X4usw
rTtunNyb1OezwC4wBYm1ZKhDfp4l3sO6yxWvKaH3oJsQJqvorl7z8CvttSNchOj2uqxpeWl3fuzd
xVbT3vH0Ow2/JOv/MMn/D/IbEvYfV/jsDW3HJ5diQ1cyEZj/EsyMg0nNZBC6o9dRFDvZTKJOCtRi
mWH4BJ35TzlMZ5WR/7C25gVXJJNjEZER6B4Om4I/TuJFgv3eEX19rHAsXA8JR/eeG/NX4GxoGVat
vqPBSHmJR1/Zp64jNwvVDuNWeZM5GVyHjwia21ayuy27lWlkuMA0UGWClzEBdjHmNQdAuVQRx7bS
7X+IWNgBA70clkf2+NA0Wk3qNlWwWgY21V9rZ5yGxx6AVL9fkLSmfktjvS2/0D+B0we1jYEtjpCq
UztewQvcMZ5Kz4apUcz9Dz4y1U9/GatHG/V55Zf1/HkUh+azgByi4WRrD3Wk5NG98Uwjul+MXvXA
ohkcDn4M12jmD3ag4BqwFF1iunrXmz40nXUW/iB2/P2bvm47/vweeI6Lmuij+JMq/6vkmnNCxgcp
anKf67yMHMxsoMg5xKe/f6E/ewqwEwCDdaHocAwgNGX99dPld0xwbcELIazxFjd+We7IBfH+cO2t
bJOVoxUTzXSha9b/lG/9/18dJJgfBLRg4RSnaPrPH7XGmNlXz7hGu6yxntwJTZAa5pnzI/orijqv
6g4eQ4AxlYxtf/+jm3/ZyvOz+0LCRQ0sc82r/vVnnzLHIOfTYQE2G/52wDjwjLy8hZSU9YzN0lwx
OKOcaypb1uCg6CrF4FfFXnFEnDafPr6hf683/2G9ye3U5b3539ebt907xuM/Ljd//ZLfjDu0HRMZ
DVYXzrpBXMPrv0UgLPnJYU25XkgBb7fLBvPXCIR0P8EhCfg67/d+iN8CgeanAGwk60hou5502Xv+
C8tNLqM/X87CkbZDmsJiM8XNXFh/iXHnvVrySQWYanLAlwGLBaFb6OS5extEjZT30m2509DURNN8
FAXc6HDKp+42j6gMRvIE0wdTi7JUVKM0H+wHLIQ4d18d4rA5Em5O51UzVvkRnqSY7oaiFT9K0UyA
ZXD1IREgovpYLzkPwAqpE4vx7lAHEmx80mZk3irzpx2TxyC41frfjHX9orF9nL1ctpu6jtl5DpRv
UcUZHeKlXkI7KMQt2CTm68p2ldoAmcUauBRN55BJl8azJ4xvvmZzUAJxwC4XsFNIRprtlyWDuCTT
k4c77suUgf+UWDJcDtBu8tB5fk7HZa3nOwrAooDyX5TUnd3wE0MZXgZIo23RhIFgLGgJd8RjypwZ
T+63dBqH5572l+ziME6H8PW8W8RAqsHmVCeQg1w4KIOXJEg2gQ5YeggoV4+eMwxVyDsxv0UzPj4D
szW5Rx3Fj57ELL3p65mwxMy3f2ImSq6WSes3+gLw1rpSi1Nc2eMucHOadAQcDXPvQchgd0uQ7nXu
sIXHlHeyAvbG8mz0FQhCw6FWdFtGC8J/PnlqYxeSj0S2pMAxPZ1Q1Jc5PUcqt/Dmz8CNW7qsOj5Z
WwtorQ4DdNkQg4K96wV3SYq1k59eVzC1xGl+7FOp9oxRbuisLH7Iw959u0jIRRWUidCaBwzWbtmd
51pyli5b895wgmlXjaV7jqSHsNZ1jvtjorY71Fw0F+I9C6D3uS4TkmQz3qh9WxnNNY21kGxEpYTX
nK1cTn6DbxLKob9bgSINy8iEtJrM10XcUpFM3AibjUZFwITpdaPKnsEtyhl9EOGxINEpa0pbhuXC
b+9e9THv1WKO3mPZVCkEOUMHzUvRjR4lcTUdwXOCm3vTiRUEaGu9wvqtuK8xkkacXqgFS36UrYf9
LSs8jomFP5fG9eiQjV+PDXi3DT+9RgtNrtyomr5ajLs40vtJkUuoyvmk4zlxtn1tVd3GKFyRHNnl
WDVUIlmYm8HERb6dqCgbjqIrvX0Vp+kdTiPc8Uk70mxQd1HJlY2ivoIY53QIu2xt7GoiSAPXy5Kq
NrQMSdUXcUg7bMa1QFtURrdsslXBu3MrjBjbDvepd6OXktxQ74hDB7woTGLGdz5xq/qeebjqCSKm
F6Oui3GP76bA0GEKF5hH4U9vVtpjmiYxGJ+l6B8WzdL2HvTPd2MJKq4putH11idl6lyG2kZvh2Fc
DvtYzfWbRhOWGx+nxxNuAqs+yKjpqgP/cd1eGtUwHLkTzY+yDXR9shyXdTEIZcs9sHCxJhr3MFXZ
REl/0tb6/LE3t1OnXx7H3Bqb45QnJs0Q0axDvzHgyfY9oUd6pu8lJAYiJjLICA7H3M0cJSoK2tvs
sGjbP2dsv3MqWA0OcdpcN6JgE0hvNl1+8P2o3xVmHLHS5r2q9zGxCTKf0r43yG7SKKiSInSDzLpi
1RfsbD9DrDDSFbwnE57uzUKTN6Qyi/c5l3H2rWu97CsFIsaz3RUjlkk9dkDNpeRak3qktGKxYdUR
Kzl1cQyKEfpOv6MFO+6u+ANsg0xjRZJhVmlmyFg+2JCzhDtF0numN6URm2zGKRFqrPtbq3dJajtu
F9P7PTbj0Wi7VdAZyommrZrhXOK6bxR9zVVUPJlzbL+AhnyFC+JSwPnB/wtYuR1df/LuXQd0eTxA
dhqshA7EAJgYnERi0nTQRfG21vjbqqiXl6K01Mhm1CvNG3a09Q2QHjc7+G1tv7WDfsMlBrZrcFMU
DzMlLbUdRzH0GzVmWt2UTWleltnsH0pC4wRieH7F96Yeow7klizmZT6Wtjd4gNCIZcSYu1DJ/AuK
ivmLeejf56l/OE+tsIS/LYp4/KAs/E+831+/9DfR2P+0ir+e635AESwmxV+PVWjGnGicPyZIfz1V
2c6nFXng+IB4GSscEqS/YRZs65NgYesg8LoAEmxat/6FUxV9XH8+Va16tXAE5zM65tARxF9OVYpC
pqrLUrwmZB2nXUAV6bStqjQ4JFVLs09lSWSFOPPvA5RGoHJI6JfJ1XU4FomP/dBWABmj1H4lcjbf
oYtVj2PvRl/ouUUDBqzTAARbnGPTraSclfpwleKNDmnb4l6JdcQtQ3KtLFvYNQT2NSeU5JKbNU7g
AjvYWS1t0e7aIIWGTT33ZILUdXluLyRRf/Yl0SnkvFnuc6OXtziw9F2eRHJr1Ho0dqI17DP3RPD3
qLJVFhp2YrGG1z0zST27N6jTUYMNi1urKm37PC2+fQo0wLAdWuLIaMs3FeJuG955FbysnaxocogU
LfXk/1p2gB4RiV9grkDyXZb+MOtz9lyTc0yZm7ydjbf2Z8obfnQiIJNu5UAPxbgW/VjYTbabnFH8
tVlAjW0jvrNXSZrttZpE/hDk2ISj1fs9KdTuhhKI24GysPmKzHrshBIJkFNY4vkouCWuI55jLYYa
pGL/Xud8X63b8IvMzAgUA2eGSG9kpr17xMnmixn7/l1UgMzZEHQUZhgFQFw5FU313vNLRDuCiyAk
mtvcbIM7hxppQruY6489v7/9CAL/unBTrENJsrLSyLPoZETepWe8fjTN1r83IDZeMroBtsHsO5QX
4+stow42KA0fGOF4d4wC0KpWXn2bdy1cmkWi2bheZnJTn6Yt6DAlw5SxoD8uRjnwM5v2Ho2q/TYt
Zfu5A/D82gh2lttgaR13pZ/3P0yj9Hcdaxd8OtMc3GuOMJt5lsGj1aXxvQZPHe8CTWx064z2FyvS
PYwabuLQ8BJj+upDPdzm7Equm8b24r2aBU98nVXpEZloWE50hlnzIY2UcW1Bdpu2Ex0P0D/BroH+
oOdpOCVO7lA2MSHleMwipM5sDQrSN1DzzM51nytzljfJL9AzTq6kunyUXHBo7gcbLaZAFFCa8Ss2
7YOhNn/w1NpVCzc+KGtJsxLXsIZDX8MEvKLYfM/393H3gWiL8MoO5+GD3Va0K8fNanoIbg7/YJHm
4/PmRbHxSNSx51AcseItiTetaLgERlwUAIvD7gQ3jjl/hchZvyDl4lJ4FV4KUHOOTddFukCjEyuI
LlqRdGKF0w22KE7tEk8vKUm90AiS+obFfrvr4dplK+AuhYQANz+zEFVzPkMvrhvF7pHL23hCQo0I
QpFWoHXDLputWCF66YrTc1ewHum/HsZexffAXimF4DAqS4XzoPWV4YvsVCvhhHNQPdQLBgOCnbTO
mD2BwVqfpzRTOw8Sxk4OHI1pZThwpjLAVnCnKaJuS7/9QftmdphTDi5zM3gXksOPEKKpJ46nA0t+
58Xs1l45xdi2zKq+nXzxgJ3M2ozdwtvWg0tE8lgJysQiffhUe2hs2z5zqitRNf17NnsXsVjRZ8wp
CG1TWzxW7ujfZmPdE9VeaRRFP94hzbB+X/lTU5rMB+kul7T16fWUYtgmSV/sZ5NIM81p/dbM6TpM
u65uoC4un+uInCv0z9ul6W6Q1+G+kF7bYq/pDm3ElJy5hrghhDjduj3WXQ6336gaaA+MGP4ujeZo
TzQgIwnp9FvWje1xqWsGwHE0zhmA9Ku5ADOqvPjL2vYQxibTYe7B1rQChSoLteSVduHpKMp4eM5U
N/DBmIxD3OmfqnPxDqxBjqHDhIKzJPpi545Rbj62gW4mywz8pCVOyqVI4WiX0rmqYJjvgwABaNMQ
lD9gU5RnP2KbrA3Du1dNEhzShUdTVvYp2T5JMm50F+8y9y1EFyhuSHN+mw5k39roJWgdLlmnjHYM
ZwlN1H77raoxIWwWmC5vDWjKvanGbhOllr8v+yE41Aspn2aKxGvQxQaMEYD39VQtF2L/+BPaqeNc
Vvr3Nv/jpse4c9v78YsHdktszQAmbIyv4NLRcas3iLO5eXZ0Fl8Heekjk1VOCwQ3Vd42x3UEm5bj
IX4NgqwObcHb0TLti7168jnyaiYphrmDx1R08MgqnUl1YmpqSGq2QB5ehkb0pPF7IDupIpos7O7B
RQ+618sgLnaWV6E/yBM9RnwMJFWI+LG22kzk0YLiuRl7aTBNeNm7DSHgHWsmKK8EFWxLRHhyeA66
iN4eT+xtNrdOuB6Nn+tEjQ8JqfEf2lfxDoXLv24j64sRqJ9pWsVvrkW1Eb0ZYttL57mSjgEotaff
zc5HUlhYrpe5jZ7jTh40Qi92k+++1TqHpQbHtEQQJph732ZIT+FQ1Fboed3XtqTSeLTFiQZI2phM
q3mPI2+Eim7UZJ7s7DhaaOxba5lR7HFt3hXALXeMpzkuBfdSxbTA0KOpdiVy8rwhbkFf+ZR0U8N+
ulwu8TxEO8SsHypLnuY65CjF+SLFprGZ7BHcJ3Dv0IkEUeJgvbnmTrseZlrs3ZKiDzxA9i6povSr
ledPhuUCU5ha8SWxPNBpqe+9d2b3oEbzJ03jG6xL2BAM73MFXDlsHfDiOhfeOZiRcRrW+xvPprA7
Xpr9EqjzhN2be2fT7Ea8EKEfj/Yx03N5ssfmRLsf44JrPqfTnF8XfOaxFrjm3uz64GBlAw1PIjtg
YWjO9aAf5ZL0exPXHKLd2raeLT8Gzp/bwVb1I3P+uE1JkNIJXtpzWMyY6xyXfkDk0HKvVY0KbPjf
o9h6A1EcfRatY9+yrwK36TsEpwc+V8730ipNllcKdTZJm6sGtfdKtda7V04UTZo/QOO1CeCNoqFK
oUewbGhE7CVKctqyCBh9NzlwYvEeSJzEWLknzAScHm+tyovuuqg+d7zpddHB8xaXZMb2jMjOR9T0
Y7Yc2gqJa5gXu8meqUt1HyKdKDRTZDCgGxWiYqLoQu2NjTcCAkYW3kge6ddG27u0Ai4vQ4Znm8Nm
a1a3tNbgnZyCK6JXP9mFHFsLzS0xxG009bdLsRraBpYOvUdxcvmlK4IKD5d+mnp115gDfILqhtMa
cER3mbnuQRTPqJKcAVW8nWllwF2IjhQ6TPm4xDzpXFcZZiu3bCtokCQGZo+meli6y53VVfm/GwLp
xkyH+Z8GP1usM9r/vkh/eq+q975/f//jLt3+5at+nfl88xPlLh5qEPrffw98gfiE282GuuMjlqwG
4t/36DiBIVgKNBxLMC2u9LzfJz75idTqumEP/FXExNX7L0x88Dr/MvERJiNNFkhBcFcEVCr/WS8i
umUbyeRUJ2PkhNscRk6A2YhDZJoIv5Scs8DdedZ0Pawg5LKHYGGucGQKF7xjW8p0EzkRiBTGVmyi
rXSfuEHlO5eZKYxjt3e2U8cGJ3b1W6l1S9ofazaJVRDN1gprVmQYt9BK5c6LvB+qakA627QMODwg
QncFPpsr+nlZIdDzKATjHRl8yDe63zucSila9iFHZ6zUJHQXKl/68qTArIHad4l20qYnhlFsxyyN
b0lX+cdqTgvCnTa8CR5ruEkRH+q3xFTtwRqN5dx/sK2xQ7nfWDFCvNYf9OuS/RPmk3l4zgGMX+ts
EQ+KUGRYFd49kfjgRmTADPyStvUi6WFu8BSjPVbhY0i510aZ6A4dXLfjlEra4YF0100NC4a6nL1L
JHezcNe/rbzgHFd56NQ6vzM4zoCroSXZnCd/R9VgvVE5YPCOUsbd1EqxFYuU1wGZp5PqF+MYGQuj
Up4Y56KvGrgzLVtTlmirKai+aT+I5K1voB5Mk3rCGAo4G9LUdRyVzkHSabK3Wtvhb+2X+2a0+hsv
NXikKKTEFYQ+M23v+glKS+Tl/f2Scz+eINjjUKlBIjTg1OUKVlfcvmgh+SLKtD+YDU9dhU/wAEoy
ehn9tN6DU3N/sK7O5xtmp+wmdlA6ig+mu9bg3X2sNWHKSuHI07kjm8bMMAuwMuSBALuukHig8ME3
v6umnzFD3X4RFQb0NoKFy3WD/jNPfXE9Z80zWILsmcX0/JV8NlT6anHEDbXM45Vv8EisUXVg6AcY
1JqY0Zk8mR8mK+g+EiDv7RV+X0DBp00GG7lhyxazVJ3f67o1zhgqxlsLVf9KtimnGaLTbOhSJk7v
qAyVzvuuXxHKwN0h8S8rlJ9j3D774PQTzKIxeoX3Wx8c/3ZF+s/K54y9BHD+WbYIoiAWJbQ2PC0r
pKaEwJFZpuTMlvKONrYjAOB8k6iqvelc62v9YcloP+wZMEFe3bTzVs/5gaZA0zj1vzg6SOVC6t+M
wVQF3xdJPcgujvCBLOwb7npl+eX34MMoIrGMVP6gnh0QS3cdhZSci4rce5JRn+2CToE9L6qA9DGG
0E0Q9QDTG7b9FIcYZJe3gAHjYyNBIz5beBNzHToiRxigqNirvTPYLL83ELPITMIwdPm9lyPF25Gb
sTrZ1USkKd5tp2ErGiO+tLjqvFfBnqylvcmZzfuK2Gf0I4vaHj1/CTbc4QjLS0PuBIcUPrkO1qYA
hteHVzzf6hEiNxnWIPuG0242jn41CoBpNVbNTe0rlYej6pCl15OAvJniMngp5wYVnzglnxRBJd7J
TDCDbaqWiCDdk/IHy4YhP7A0YO3uzfQkhoTv8VTBwomCXeXkvCSojQ5JSeOhsNH6KJzqC2y1YqKx
hnsfrzjkqAsbK+hZlZf4rUEepUFV33r+bNXuGqxI7OGKsglH0AVMcU3saY8moKRyb/XqIXXWlh6B
hZHiAYffMXuDaH4qJgINnWv0HZzJDgj/UgbTIZO2e1MFsj3lacB1r50odODHDFtL2d6B6q3kUHmj
f6iTLr+rrOJ6iZGKN53p1Nc6cZKrCH/Uvp4Gia9U+t66Tge3E6pKsdnPXOvs07XgGBVpDKZj7l+x
m+46WgmMvQDA/4gBNdu5Vr+Y2HBBbrtGVV3ozKsffAyVl8Fl20bDnsUB3A6uQMfheW47uCNaxoeh
Y0zYLIsqxKbE6vm9ndtvPKO6CwYWqrwBd29Tugz9jSVa8UiOINprgGnPjoz7e8mOnIdDVZwK4Aq3
9eAb4CZncR4rEX1fLNe5myMz7D03JiKYRUf6DMRb7uEk7MvA/zySC6g3Q2Q1x8xp9ZW3eGQlHVhM
pOzzsJnmjNO8zTCHU/qCn37P2U5uNGntjNNzguxMmE7uMs7wd2gl2S7Jg0NfVM0zfpDhNNM6DSib
fKgzlrgVM5PF19IjSE1gT28JHTlZ2GnLv6LGpaH+x6YAssM+P/H6j4S4nY1lsomMKae/QxSZtuOS
5DuZBfGBsKsPRi/HpwyjLOHWuMg3m/YUnoVO0HwdfWu4gZxqvrM/qffOgPqSm5F5dPvWfjU0r2cF
dRw2FAHts5RBo6uG4pKLqX1RXIc3jPXdHb7G4Nr3zIoS7yq7ZhKjjAnT3gU3K/Y8q3CPxTJ+IaCS
Xs+gaF4j1jOXCPc4f0nvchKg636j/Fps69IWl56M4LBNufLvnMzTB4wn3VeflBwH8TwESjHcd72j
y40sffdUMnYhxSbLlQkJ99vUx+0Gt7HY5XMtTnSDv0ao4gwUTOEFM+ta3Wjv2Hx3/kaYxhuhKLGb
iGnc6CqYr2yjx6TG078NtWE3WFgSWjG1OTwbeGF9wjox20JJ208AEmjTj3hct60jQAAHPuimKraG
LfFDy3OhxrtmzN9GkmCx17RUNw5hHaXOV0tzltfUXVH1KjLuBB1dlrCVRnZn3qNNHUfMIy8u0zh5
6t25Se//bZT5P53vJUuGvzvfPw9fkz8d7X/5gt9sMiL4hGCCF0b8pr/8pueYpgSbLYDYANBefTKA
An6zyaDaYLs3wfr+97l+pYeSCUToWRmhoAD/lXP9R7bvD243wn4BQ4gtVzkJQ4692me+f33g0Nz/
13+Y/0lcGP7GTENusHJj8q0/NfO8p8+XB1op7VOuwfptx5gwX+9IVuTzzGqBE8zd3FaAOkDZrZOs
vmOjSVlYSqVAMs/OXcmVzxGqLjRADugs4IWJkpSlS24ENPIMh4Mj/egH8jmJdFA2R1Viv3DjaVzj
c0Vk3AalxLNRdxl7Bw4+Zu3/tBsP6PxxQh7T4yn2FCLoKQKzlZ0Dz2/HRxzkQj4aFeeMHZE2i5qd
bOq4wj18Qtg9OG4KXpabXiNcLhOLax5iP1DtrpREFqYivdDzmBxaz1rWfJobPVWlhfaOMH/kh6qJ
Fyvj25SU6ZOfyQ5OXplknPGQ7jXgv4WRfp/UkfoamMCwGDI4+abkHLcux/5tUOPQ9bYBbBGrOmfs
jBzAxDiU6JedJjG2V5a3lJW5zSpfX5I4H40T6e+1twya8vyIa08tIqQHMVuZXI1jeQcLf42CjCXq
oT2aIo7M9T5E5D3XD7C/0u6mwUfC9LMhnWKV4y82xn9Lvf848VPb8nd3hKd3/bX/0y0BiZev+PWW
ENifHMFDF0cZGWBvlWR/vyUI5nqQLcBDTKD5jPy/3xKY+GXg8r8It0oslCsxiD3zkPzXf1jOJ98m
MuzTBItaE4h/CaWPs+cvIq/JvQVzauBZrBY+bg9/vjewITPGtuZZOGEwex0NYhsc3L/75CQuC50R
uwSeDFNvnT94k38DGmt8c8esfWxq45HGnf6s8G1tWn8999TKOM2R7UaHsc4SgBOt8VV5Hq43txbt
UfqRx+rKwUB0V1H7ZHP8SnOGBYONpndazM63LoFcRP3cU8GlWPPnS20fmnxomhu/6WhY2wo8GFpv
IA4PJZnbKM8kPUexYK3bTF3XPhc+5AUaPrC5m+ck0K6Fdy4Khp2XCNnvk0JazXmQPHrZgBIpYo2g
WWdALi8z5mWvnqGEEndglFpqE7LUIEkzH3hmz85JpbUjmIHn1MueGBoMrBymx3UYJtSdfMVG7P+I
3YzJbLGQQttdl9RipKeIiibxiJaaNciItGcccl1bV9h3l36r3IBDNGgMTnUYN/r9SHv8uFtqiuZD
v86OZYw1WFfpUG6Kyh6OmaH93SR85/M8OhiHbOpnAOI8xtSq82ap7IbQUH3MrOklqwnfZVCbN2YZ
xEd6C8gAt6QVXlOdMiTMOAY9X9/UsrtKJqVe+7istiBU72wiHRjaxgA9PHa/DzrCrK+mzzDSEASh
9OTaPsU6f9HjUG3mwMzOYNW+xWmNmzDK1ePiq5752igPTPUUGhJmY+M6HXovActsVQe2UQ/jkr64
hQXjJx2ulr5mOsvjC4Oety3V8Lku+3M51tUxH6hix7IW4tGyNv3cuFdNI0ya+pa7JC7JyVn5S0M0
NCTPUO/Ijb4DN3RvSneJ7qYAcjF2IoPRmzhTbxPeYp96kKNEHlsY2jO8fOMI1jgGWsrqli7uSBXd
jT/As+K5Ik5wqdN9pRdno4yYHdTq4wSDOh5K3G7f/KTVZ40JYde0jkFzBAnCKovfIzuqbx1jeGRb
rx8xvBUH0TCyV2mTHqscprBKeUjZ9czcUzlwsDDanrgvJHvwKcE+Lh321IkRHEZ3eq8datKQrusQ
6jHlrjFoli0mgG81a7Dt6JCEpIQIy5goewZDYl4QfOatsxiEjcRY7ECukp219JPpVGLTFfkLpbin
ZSEVWfYNlr/BeHXmSACV0dk5aR2a7BuZ/gTE1n1Ri8e2fADVz/TO2bZ15Qb1O78ux1xdue7AFa9I
3IW2XIyfNfRw5laaqx0gXb6IMeaNbLPnUhtHKxfqAc/E5D0WMoe2L6yy2rRRl14a33Ih3IDpj1gC
IlwWKuOUy5l/ECZZRwJd1rlScYenyx54NT5YQImjafiuipYgbjSOd9mUm9im+FjEwYiP0Nd6/tE2
3FR3sSfnM8X0tOEN0zwRuuSjpbfG7AIsaflucziT0/DTbNspRaOPcLpopZKf8P8DrrUpaJFfRdtM
F8t3+s+cmCbU74Rs/d4cy//H3pktyamk2fpVzgtQxjycuxNBDDmPSil1g6UmZnAccHCe/nwu7aqW
tNtUXfdtVl3V2qmdQYDjw/+v9S37quiS9gSCXKBQtLDFuSjshhqRnq5CGHI9s8S6uPvepksY0A1E
trihfReDdwAA0JzokBCzGm8fVgf0QVSK9baprDdeqffuVtq7rqn7QzvQu7cG/7ay3TrFZ19ddVb5
JRtjmZauKF9aWWFmDkVQ3rikWAC2njcv3ZzWuUey8g4EMbgTEt8M1rDpL50EanzkqWuspOLR9xLr
qfbHCL1mAEewTgZTKwC4NecFrzE7GSBGfUfGaKPtmxBV72HKJvq80zQhoCz6A7+nO/aWrSlz8taC
gw4fCKX1wEmR+YonojhFjboH0l4eSj3iPUbJCOgFpucQb4Td4T17WDz9Cj0gOLNJTD5Ld3yIOBYt
u7H21NmLpw+hNuRQm7wO11MXqBBj0O102qm3iOlbhnTwUFmTdaXnoCBXElZpZ2/EEPdrudN5bLZX
DvNBrG9LMLJ3m2WrG10myKn1HKVlt7q7dSTlQkXufIBcmp+KxF85srnxnsM6TDNHnrSVS+bg6SaZ
mbU2T0OHgtS2t0lDvEDZGOzCBdF27iyPc7yRtgfC4NAb0CvfLTkP63qy9ECeqq0wMTsrZe0wwZJl
oLG25U372QEky0GddMbvdNkkdsdnAP1J6sW1Tge/SdJxGi4SC6+ftMS3dYjetWXUHzbcTUd7FIRg
a4yCFjA++o1rccRku15a9fCFzvcNDaYZurih+Symz+xG3Z3LzgSUNA+2s3V1BCxks+8FnWsFQHQH
gb0LOD9WvZyCOypRTS26omaFy/wuGMKPm4Hxdpz7KWhMH92+rq+g3IAI0YTkQMDQ8J0r55oxMJ6Q
Uxf7pa6/zWGTHFexfcQOQhTJd/4vgtnsJuuJqcOYzdRPbPEn9uhgcBqqC1ntZvvCIIQXP1Ys7i6o
bjt/hZ77jR7zV1BeMJcCNgxq9d+3wIT2bT0OL03Mr9qkT/Y8zfZvcvZdmnsV4HomUTT98IyJnq8e
ErcXF3ZsSMf1xG0AgDy3wHqYTHtm7VK9j4kP2/uT94TNEwJ+jtykWmPm9bBsPrkddOXWcJZnvw2P
lYr0Hgpudxyrrb12HXc5THrz98rTn8YiAzdKasRugaOxW0hrPdi0yV9G293uaw+RPKspJp9dEc1r
xw0TXL6a6uqV176ekHF08fMQBfy7OFmf5JxdhM267K0myVF6N8t9MGXVa1SFT0EYLpgE81vf7cez
B/DF269FBat0zLjRqLn8d+iSlv2KPhaSd3zwtyx0qbFEGJoxRYIuNxTtMlRI3vLeRW6zdohqeM47
lxPUnXI2JNvbGp2jNYg/LvVov87QuyuRTXeb7VnVQalCnSsxeXdBGypkb9XaMbMKbK9BoTHcq4TW
QhAwIuz2cYiT4JGAyNHeM2tabDFc4e45rjbfRunF1NTGCovsFkH3wnItw5MQTsAr0yG6O3O83OC2
uCzz6HifRKkNwcS+5ixffRjDxP7U5cNls5DBmVbgaPZD7n1p6FghvCndzwDnISts2F9AtpbzeiEW
Cqic+YpqTtdAr59tw4EX34nwhg2fMXneqMJqTuTG3sM8u8poCkepYjlYz461VQznUEVfsjxq94U7
RnfJFJTvAyH9G2cug5TIhAZOqScI9xUb8g1MvId+8vpH6fkcNTW34nat3ZiTdNYTZDDhg043GU9t
Suketr6h7OeOrI5ZBH3fFK0PguuiYhpaJ6yEWcsJuCnfM5vV71ni5g/Q0uwnOlrZ2a6i8sIOFna8
2RBeDh0ktF1pjVlNDOnSvORuWekrZWkq/VshLxOy6ftdYS/1QRC+c0lVXu2LdnVqQz8TKQEXNiBR
AgsmlPHv7XibvwRiUed47JOrHgDKnZ8X8h3kUng80QgtJfWGMK1bA59hd7W9YARvMbUG8PyJLmCG
xTLtz0m6JcIjoq8RWh3Kivfhij4pNrvYJDssWbyFH3Ji0rdUxSsrazz7CS+iJBtCyxCtn1/7IbXi
unhV0UKmLjm+Tw1UJKq+RWfdkK5VvtIQ6470C1tjnFgbNH6wCyr4QfHO92sr3o0tARd2tmYPlGnJ
s2qZXmWbPC0te2OENvOnzkRlWEVUHcNpy6/k9zCN77kaU6vaZ6cguQBKrHtaTABHZaI4dEt3pM+H
Zi+srUF0KUVwXEyEB/JXKdNgQ7pZKUKmVOXM1223zTvfrbrzHK35PRb6TD/GUSX7uxUoX5Am+WoP
IfUf2tBsFiA2JFBeyHLFbj9+YbtZIs3B9z8s/hPpvfhtmMY0oVJyPFdJ0Sa7pdJqu2pW39qTo+Uc
iFbpZOqNBfPoGhN10I+hd56KMHjvxhC9023JCa+XIAqdT9gUs9SmiJ5fl0qVWO+1LauDG+cLppJZ
iX1N0BOzzyR7kAoW5aIxcR5XmL/71hms0xbgdlKTti5RU4kLyZhM58krr/GwlvvMnaNvgE79z3Zn
JHIwp6bqRL/2eayTrHylRocjyE8WdEWgR2LIbWiTcNJ8JdoqP4czPiripQprP9Aoe9mqxT7AId38
QzI29XGkP/Fms7G+WmgC7RrOxzCI7VPPr73c3GF6ELgcPxSr3z4u0FAuN1Eue9CNIg0KxzNs/9Y7
5DVA2d7O2B0AFES/gxtF4li59f2Bxh7X+G5kF3lAqwhntnMqnNiO2ZyTcAGQcTrMTXSBukulPQf3
R8LGkqOsbfctwP9wbmspdhliWeh5IN6jsi9OZQ5ORPZBfO2VbcjjHYvlE954dSKF4s5bgRrjirtT
XMlOTraLENDV58FpBrZSc36NPTted4gGjHw0HI4QBILDgAhxB4eVngthHcVhydrikDQs4xmc5o+E
4ImdyVg/WyVkYIs4WxAQYYeVokH3AuEIBG3lecc+86lrJ5F1N3mbhl9YnGfEyTcrsazIdTtPsgO3
mkOji+KrEKF/k2UAi1NiVgnStXh3Ryb+Gce7xmC73yQwKoBGikVn0Q/05pJbteY1VAGilOuwDA7o
Upkwx76/LG3nPo5bTGrjuPaQTMjZiNCBd72ejEtqiG9rLCHkYCJhcJrM31VN4r1+7315i3E4t2XR
vlpifCUthb4rLTI/WB171wv1xV5ZWOPS3i50K01u2EwGjwqmebfCQkXEiRq0ivIwDbfmDWhccVA8
rZ3brR9EzCEiB1G4DV+6qvkArdGMt9nuD/PU1UiyPe8QYoPcNWWSXVYlsLSaaBwYBHYIBUV/Bxuu
VXOQcLpmnDHDNaEWHaNljE6ODd/blXRbmjyv76k/2HY6++scH5Sw1e04sd+ubBrMgyn/rPEoLgAZ
NIdtobiL2t/+unQc0aqpUufWn+Z0sQaIJhN5dbWQn6dinS4jsM07O66JkO/xURVaAF0NqQa7Vn2J
HFqhFgDEmZfDJ85rbMV0V+rU36r2opuFqve5GvV75ITjjnrPjYc/4IWt1DOIiGEfySm6KkLMCMO6
sXHsi4ts2YywbrZk2qn5Y+IMN4ujvR0IlJfOYsqrFC4iEcp4vwRe/B77Ubuj04Wk3YbeSqJK8AwA
MkDXXrtXnS6uS6vDGx+NZ/ggTzLEvslMelw0u6Muh9Vd9O4r7bsGNV3nfxkDkl/tXGIws9qXlQDm
b0K0xA3mXYxZiKoHm+9VgLLcwvYx1hPOoz6vnHQScfZR2TMax1UpSYFCL48D4S+IZOFwUHaaluUY
jD4496pFIOc3K0kTs5c8dkxY0054AR3hivAfgA6ymCzehPYQ2rW8RPi2W7YyXznqZCmPSkQ3dRWI
OxX6FAmc2up37laXzi4k8JWU+bhxxsNsF+LWdcL4gv+HH9Vd/M3N3Ue/6pk84rK4TIQNLzNgcXUA
eme1QCxTWzXBzaHRIEYkuwbNermVUc2r7rxIlqQ9YFYSYFxTCxQdIrZkjkABhEg7A3BEmbF6ugE7
4Xx0mRLCVarljJHvHKnhYx5vl7hl6dCVAi1nbt1kCWrrrQmGA0kql8Ih84yI3ugQ1WFzKQLKf8Rb
ADFgq09cyOruM3+4lrl6SCpwCG3JiM90gMy/e4B63aUUZqIL0OnuLrKm4sTZhQLi1lp3i+u/x1QJ
BCqzRLqAntrnDRDswhY5EfGtc16JPU5lMI8X3ZTbVC6gTtk1OfRLljzMFtb/KiPzgwbMxzpHZe5O
2jsigih31eR9ygLlPC1xYOg4KO33JH8tX4MxUk/MfeRzhIHcR/YwX8qBYhTmVxRQln/TyNiizlKW
7kHadX0GaHLjTw2ey83z59QtlwQVe+60CAztAhAq66OTbP2xLrV4G52+fw0QqLVpbW3bZ4JL6Jk4
urbeelyrd5HdWOeKBU8SWxWtZNBXkkhLjkjo0KoiXcscMSXmZq/V+hP7LF6tXLRvJVrKux6gIJa2
Yv5sleE3zAZa7JLCGi8HytAP20rEaFBGCzCl0l5Q4gTzvQtPaLuVa9yL3RK1/YkqaItmaqLDum1J
eHT60okQ95drKnAZoanZtCBPivhV386sW6eUgdoHLAbnMlPPOg/esUMInoYsx5Y46OnMe4B1RI7o
cpP4ZYlDZviic59yGznpWNA2csbsrV07a1+1WbzHCo/IqOGQbl3BMg69a1ry426YVHHFHmJaj3ko
+z32qHC+9DvmH0gKtqhOebaspkiEOXShFsaepg2dXcfhhu3dAhBuH4W9fJHCH66GIY5JW+rJQ9gB
eEpOWlTZXjMvvGIWTbxb1Kf2M55hJ0zjYd7ezzV9X15jQLQeBWo6XJ0eb7xZzNcRo2dAGrOQozN0
JWk2QsiUBQsroZxzdkx6gYLlTu3EMm92Qswyr9Bqo4++LGJe7bmaziLGoj5Y68CmNYZBCD4TqhFk
i/UpmMVE8cmuBfH02o55EhbYue9Wi4Jwq7TLM6JAqanpR12rtd57vGiHbTCRRdHIwXt1WaLZgrYi
VZ74trC9PtAieNAW2/ptDO1LgUEqDcS8nHKYMQ9rrtz3lcm3TfHRtZzXA+d+HHq8zBiw4scxkKyn
zGX9fUOi3HvLL0HtYLgHC0a//UZqa3pfC8u+tdtFn1wRg6Sb1eg9oDWKHhNUPyiTnSy5sqzC/UQa
eX05jbF6cl2PYihkdt5SmmqyoKsWk5QTw4rCcESC7D5afFasGX0HEEyZ5NUtFX7jck+k11xVjguA
agqXgCfdAv2aZF6laz3eb/mIYoCmvXsgOW59trcovwSWVe9JQ9XfGuydr5kzslHbQgQFVDrkbZFg
cdvlVTm8n8MA7pLFqpv3PosZQyrlsFMCcBurk7BwmuwojV7JbI0u1GJPB4Es4lpAjBvZ2Tv2db/1
y7upAkrHLFu2KZ4mANDSz5hOJutB1IO4DRAYnlvyHg+j2sRpGVG1A3JllFhymW7ipvU+UL21WMQW
8Wyzv7sGSr0cIWp5Z8qZEVUaq3jExKH20Bgx3NLL2OdibG/mKflsKQetmNOSEFcEU2rpzblJFK+G
V7kFam6TiOLE9yRbrheLDtRlaEXbQgpEk0KSdBg0SbSn3iwhHyXzDSFP9XUcJp9opzoHlWnytWL9
lusWk68PaSGLK8qKTtZSK5P6hWxDwIoQGw6C/u/BYqCfCiXGvZLavajHnppNX3fa3SXxlhbe6qQh
Lk4ignv2svDuX8vG18TBFxuBEGuISsNBuA35kzqwkwA56wJXNY9rUKBTLFhsqsBYR5D+1ddWRLJx
QPuGGivEMt0XRwdDDgEn2y2Eb/65DXbKW/XdQoDFzlX1SzK60P6YrJFQHUrf21IqJW9Jh4iMcM8y
XZYiT0ersdOOmKSj69T+efHbE5bqxy0WHBWAEO+TmfzHPN/uyJJDP1UN72EuVfdQQ9GJupifh+mk
Nl99tFbaIC4RU57t2Ed7Y4e8DhaWGrB9O8wbb21SDQ/LPDzgr2v0zu7BRO0ccxAsGusOmbLe43go
LgbM0de+sr74VjTffHf4S+b/XUkbjEJP4n+YFtT1eQtAT4j1QjbD+/8VsvyPhCwhNMo/ta3f6x4W
dv5L4/rHv/MvLQuClcBDh2TDaUKfQt/4n8gXx+FHrPTev3Le/yllCZCy2O6/oC6GdP1X39q3DfGF
+cWOMRIbSct/omj5Dd8EVyiAugDQyKEMjbiFhvvPghZCWR2MD8NyO7df8rFh3H366W78N1AwbtbP
fKi/fcBvihm5ek0rVj4grii3xmSVJ2+lui0Talpf/vxRwW8deNr/wHPgtnpkGBAy+7vNGiu/0wSN
70D3oplSgZKDhYtNktnHRd79cazWPP6M3CSebJqH7mhtlG4DXXaXKIiGvP2CwCcm+DufCXpMolMm
c/uk427+WsY2VZjrWQJB8K/sUGwXzZhUmUTWYuur0Lf67FkP07Fyy+ByZG69r4a+ojeCfK9DANqR
VhV7knOGq0KLRMlFeQlLdNMORf0EtC5XhFr5nYr6lItgb0HFxKXrO7uXEurTO70281WTDRjXNlQx
yxH9JHG6VxEhxGnA3HkbO3hhP1o9XVDUL7RGiZaXe7BaaHmYOMR2VU3sH58Wert+d/BUTq4FvmzK
lGtGD0kiKv/fWeN/Mmugmvoj1uD/NW9j/fbznPHj3/jnlOEm/0BHwkKLxBcSlHGP/JgymD3+QbsI
vD20OwqzP0GiIucfHttHBHHkrXlwDf7L3BLwI8Qz/NTzIp9p5T8yt5gEuZ9eaXM5DuYFmGIO8jtm
od9eadhAum1n2/9a2JuovjWG72uzdgJnntJpqlz9UjV5OR1Hzcu/H0eCIj+vxLJ314hAegLvheWD
KahxTLCYkwZh48OKGwSt76QNIEjvpS/CLdxhpc+VRU9HDT6uxGbWdF6xFY/unRPhx6SmhYR9IYh7
BsXXVHPORs/XSYlLcMOaHJ/wvJAVulshbSeS+IcV78exU5Vp5FGPIEh5/+dJyPArfrk7pKd45lDP
//Fi0Qb5dUalbOv007gFX8W4qARpWR4V+Pmk73n1TZKDirZwgJZd+20IZamffVBhXJpbzJLv0zlL
vr778yV9h3b9l2qRVgoOUdwmfhAHAMYS57dLMuTrth9l/gUsX1DfIEPI68vNnwcMvIUVlgtat6gE
62BMjvGMqZNAPXPeFX391tMBgZ8QzXjTLyHXj3Zx2LJ8oyLdrDyKw0SneXspZJgRBxdu9RDebqTu
8tfaxB9RWrOhnul0/vlL/bpw+ZHNTQaUhgIU1TNwNLMW/KTEzIp6La266b7aC4KDpwCcc//YNlm/
3f/5g8Cu/fw8+SCi6lkaQ6ix3Lz4N3YHNaAh2cI1++LxtB3vIJqs9gGU2bzhqxdV/t0y9oEH+SAM
GmsiayqP1GMNnqH69ucrMWvxT4/RXImBleBbi3FtgEL89Ss7IJTsZK3CLwptQngb0PadOIK2FnKD
yxyDIw3NP3/i324ywRkxU4nHdiPiLvz23S0nt6K+ibzPzTzInj2/FvjZkKIQqL78m88yg/DXb8fE
5TvYzJj5sKz+9kApRjQ1qFT3y0pUU+l/dVF+FtQjxcy4AyRtbnGjQ6Ob/U+/JGMoNP9BZcKky2T7
80gCkDTKpKrHz6udoCqgltzE6jGjr8Pd/fNHOX9/hOBRXULOgJYyef++Q6kII6zRuLRfRvpOeJmo
OnfvGkJzB0N749gv7tZky+z2ui9R09uHQBX19lKNEYiMXdswIUJBo9+YPFRViEqSjr3xkZCOLGN9
nhffJ83qzxf9twcTINUBMYjkDM/k3zTPDk5zd3Xt7nOnJ8lVwPOoq2/K0Vbwoe/bkKNchrBsyv7d
zfr76Et4KtAuMaD5KJZ/m7YyC/YgjD7r0xZYjrvtkygo53EfxaKQOP3BXY0N9Tq/jt500RCwwJlU
ygSSm7W66rlst4XTURFjZPiEMbIi7qsLXX0VtNof4/Tf3KX492fLBUb4D3hN2E7G7M9/HUcBEBLZ
zrL/BC8OsNiOk/O03cMnkAyqDbaJVmQJU0S4tUhX4m0aO99nMehCunf0fAB36c8MwLb6FtJJ4DeU
mV9zWleO31fffkzA4MyYXYJ1zsMPY54k2bRXLYEKEwSMaeTpdBKTz5R2+Ot4IgV6aqZoi2oLH+iy
h4wfskJM6+umzRZiR90fyUPqVpgsB+AiZThUR9cfqFvshmKBsEyrqGq/hgvicYfoymzc7nn9k+AD
ScoMTUk9gmt0RJXganMwKn3g3C8qClJQyreXbfIi9azkEKpH9t8NfxfzCjOIiVzueWYukWZ8dMth
utb7yhPQg3YZzWy+TI96k+aGxo3VBTsMki5/M0TFzl8pw4jMK8w8azE9TBQ7Wcz0QA152o+AsXMN
hi3hoy0quPx1GEnm01CFi/DWS/COvg5xGahz5quhvGn8DtzH4oxrd4XYTM+XhHYD8NuvMdxVneJ7
cvQVSQMFi6WdkbFZo67KsChS6RumkToHzXnqx399gaCiprHsQJclYZXalFa5oYHdMfzGNTeTWEOi
mUUY5khuc3soI6Hbaj8KCsT//B2DGCwEoGUGRXnPkINPRrjXZmhGM4QGPnoVOKkuNby68Db/cVfx
Qy7cOQNt5C8sy0TNGkbtDL/DKRLziQTcs2vTIgu5LUJHhDmmTPRmuPTJxKrl1X3HoMFKWrWPKID7
KDrSYjTDReAp5J1SXZIwanIX3aPeeyvlWtPVcbLoOOVTHQMc8tcSA1kLgE3s+1VVhkbNxOhkTzEB
29wTLLzE3l8gTlMUlqCBmr1b5aweP9MUqMyXqBIRrjeDl6kuP/RQpLjiyFXMAge5IV1BxkFKIVci
vcHnT3nsDZ66TEaI/lXaw4zkVSDyNeZPVj5FrF1A9CcuCVGc+aBlrsy1+EmBw22P8JxXUMdYAcBH
bGHon1UYeybgpS1js2/LFMEZt6OPguYDpk/+sE88TUYwwDgIhc1+UC13ED/qzO3cKGTxmxq2gP6Z
QxYJ2kcai2aImq21ehZxx38PDr1cWlvVxNzA1nFjl+EvJe+5lpowVEhTFL3eqsGT5pX2SfDtU1ih
mNl28KJm/mcSjqeeIyTg3AXK4GLUZ7XaY9XeKA7E/MJBEhpFX5e9mBnVNDzklIo62ZzgjN6AOJq0
sp+TIigTlRItHZmZqWhwTh1D2zoGiMWEd5xqnfs2umvyfNJc2WK7D7ReGf7xiNqUBj9aG9g0g156
pCABbHWJlsVQXvdwUbzyrodfQy+Svbp5wl2pNNJjpFoj1o1ytJtS71Y5kJa0X5txtJarOhsjrjGz
Rp7N4ONyJttqdDq+TJdVOu+fCKXJ/O6WlLsEq3Jolz56HyZippvDBGVbDxRM0QdSsWbfvhKV66Kw
PWdeNQc5p/KaaTb8jGDPwnbJZKv5zli/AdkUO1msRUHrHuiKE+FZwQTH4EEwaEYiFXrobbXOzLi0
53VkDGVeOdT5FbXhjZ8NLsZXKIOBx1QJH4e7lLY1z6PbrbblzMPtuIQuU26FsIWn1Dk+sLFDr9uF
35UMxCt6oJmQ6DPrlAi+FCQOQbcQnco48LNJZmZeqm1Qqw8JcH4GUkHEA9OT8FcKDVfIMJgdFHeR
d4GuxciAUvAZUdLx9AcdXMU6Z6THzbhx4dixZz7ad5qV62e6ZDlSWkSs8m1GQ2E8xH5jFtlpmgeG
4wqTprdYlCV9zJ2OC8u/W20NImfHFBX4ZzFMHV8p7mUvYeq4Zotl6tz6cxsPnEb+Oocw65ubs/SD
1ycn1BfxkBzyolqA5M/VtiHHiFHnp0O2dBmlXcRUT9mw8uVp9jfM9kovEVccVdT01RH6a8SLXWH/
YfDEBDhwB/8a1m25mJ9pH3iou98oonLlYW94rfvRilm0HHyr3GMvkoarz040t3k/rbzkzcV6AZMB
UaFDsAh5xegcxqSWE0SBzdHhR6tbiIyx27V5Tlw3oVkl5VAOl2FHN/4Y9moWnzFBDdaVzFsakOg9
IpiqnSiHjyVz7nYkqLBvvvjEfElM5rQR35bNaZa7LaEyvUPEMfVXNKsXgfSGLMVA7Aff80c4ugts
01s50IM0MTJ2S6Jyw7JKtNqEOmbgGQEd6td42CpWYSV9VPoIZ8yWfpOLbvBb6sZNdkJaenqFRj77
T2EzaT/fVwM+c5rqjauzficSvn/GOM3yCRk9K1lDVFqzbFualM1mw4Z2N7xuKy/HTD+vvlls2wFn
l0Q5cUls0LbnnBZFz8IHN/1yBMoS7zx/cp29RqyNQDPMpzFJrd41ThUSK0ATB01+JlpuokBmL9tV
BjPUPjmLU7hHgm+cbtpBft7oEGdeYN2Lum/9d/M4IAqi2hdpMRyS3l7X53Va0Rhb49RZj7jaR5Az
HaMaVVgYStzCKkeZ3UxhJMWJtmq+oVNWkQhTjGhNfcrKqSJciK4RqviELCiXTFT53cbgtFXcfSG0
t1drSgtOD1+TKvBmxCMRVIqd640BtccpI0Adj2ttB014ylqrDm8xglt1jTmBumRTfC1AIEwoQvsY
SkSfknOht/AQepOHZV+6fJnq/q/dt62JQHEesdX3xH8tSGlZlgSILBG8o+kjhJ+KbJGZYj+FFa4+
axUF7MYy7MXiKCHgMf7h+BJbcpIepFiWFdh65uUeYrN9lCzgvA6FH5oZrg1ss8MsLezc2REM7JKj
VvZGscRX25BbbEkhiKAwvgmKtmKVmbogd7eTjiJ+53EOerP7C8fanBxAEKKbgCmr2iY5zUNbhh+A
MndciiOsCAd3TkL7nKKMCJgmg3FkZx/XFnfpBNOTXTARsmYXjdpDMJdVcWkWDTgrGf08r4VAfFBO
F27eOfHdhi1R53LOti6gFNt8UfYlBKChf2ylmRDbxmWNXgBdsDVB6D1xg0QXmZUzhkzAlcq8iPjs
GXt6vz0pPxj4WQ+jm19mg3LmXRoJeuL6KQ+bebL2IwDoe7dyEq6oy8ToyDfyW8x+NSHdbntxp1mG
nxaazf0xdKuouybiTrEs4tUye6lORGbLQvqLuUdT34WT8222Rl0nKSl0am52rIfUDVDH4K+iA2bL
gNvPHK7NFul7uSfEWskq9dcK5js997HukSdM+zBZzNU7XmZxI0WOpb2HyYdE9Fszk2SyGGSiuYJ5
tJBSn/95J7aBV2g3C29jRxp1Bb+xb6cQZWftdCTFY+9pzFAsbfYBj0G7ZsGHRjrUnn48RhZMx3nh
+DdPz/GQrXxjD7w7z2geVUS3tsPQiXx8Wyo7S15VDYm3PhdA/trlwmc7qp7xhZpdLMRvU3ySkrzC
4kLYndlU2HCk2IIvLijriSTZgcHSUq9z1n252DKCclnDgLjF0G928woUswzOqFFGFd8ju3D78jrM
IpvrQbpo3gPPkzZfVdVsMp8bIDe8IkM7mIJXRz4LyX3KNxs1B8blh3JwzADzspmc6tPgRg377PzH
6loolbNoolBho7r3PMEuMPRIuDirKTTjMSPIkJ21zR2ovpGJ1vEH/rn52+xK5Ha/NHHEcumgmmYN
KwqUXBRUwzk3m3nIW1zMj9ejnuigPjfz0vNQ5cjE1157K7X/jype8lKeA0x3EW/1wFhoQIuwJ6iO
Pnp+HnjTuUl30xKPhqE+b8bYQRUwta3HpnbpNc92thSB0eCZJV/BNvmMFCtgIlVponqOfHmUlPJN
SWLVsFDVKB+YXPTie9f+4kw1xOzAZZy1tmsOgZUIOLHZDn46XiM/YXvJwZPnPOlggxmwIKi8CmHE
ruq0ut5Qv6nCWbkp2Y+dz5jbir3G2MeSb1uuGOCIpvtxIo63LmFjsOY5lmby6gaPP+WcWeQB86G1
fsZAhAPOtqAh7T2CljmOEFCej+BMQuHNz8gLPXIhrQVw6L0FgM/s2UOEKZREVgyXNK9JXeQf5qJn
fGRjlvPUDAOb7foaAy+HGomzjD1KEvTbC3fdzLibM3DmvRgi0REWw/mB4RQGfDylPVh8/FrBnBye
RRSsU3Ho8O2wo3Fip+CoUuNa+fzj1etUY7ZWjdUaz4MeelB06aQU0ZlEoS2mfmRlnjZDEiPt0t3Z
/oqtnBuymRN3kFgTN3JxIvOKc1rOxU1I2LlBZC9Vfsowu8wP4RptIwHNq9OgN3c5U7Cw4YXJOQRO
KOeOIZYqfk3iT6DYTtXQmZ2oaX4xz4DFMafGtc5r3tIBUiiTFBv+OdyPVK7c5oDAwZwCfxwsmgzl
DTWADQEqLoIh1CXhqfHGiddXccVA55BkM/qXout4pKUzm0sPmUI9/HkFc/50gK3h1zeRoDjCX0Tr
tN0T4mcmrInHaCGlqUegiYBSwO7RGSAHvn7zejT8yUH/mDlAYpmNbuvUZlT+uWr039SMMKZiDqOh
EwXO7wVW6EnEVMAC/rRmkzlnGp9DEaTkZpMFthvBfvBI//yRv1fVKFPFHE9J7PEdN2bj9GuZSouu
i+0pnD4F4WK6Nz+GRgO8iqXrP/0oYAzscT3TMKI19Vtl1S1yQavS6z+VPiGU7DxD3wNFuDJZMw7+
/Fnfq4E/148dSseR4wVuBGXn712p0Xbw5TS192n12pmDzFy0LiMRqGfBa1jIFngUZMqeSWOGiTlS
RFHNEOMImFCl3VKFMJ2NhCOvmXt+zMx/9T46mZsjAkbrkTUB6fbCn/58+X97KjBracRDOfA4joOn
+/WprGQvEAwSBW8TTAiugwXKHAtZXDlC/fmj/jbmPArDUO5COkGuH/9e72YbVbooecVbUsTerM+Z
jqvlxdki84rABgai8m++3O8tFIcHgxHCxdRGhd01/vyfK+xyGL04p37/BmPCzFHTyst2P5fM7I+5
S0qkhorNfp/NhObPX7HN2fKO2a4NftAXPq//N//a3/8YDv8Hue59X3YTSI7fbzNd0wBwiOmq8ro5
v4/IBa2WWpLc+0hNgqMjWniqVDFwOGbA/+wuuyCZ+bb4TPg0imO/Fa/xKg6xBwbzI1TUiHg90Zij
eQkiikW+cM2u8c8f+KvQgqZJQBssdmjyBnT4KB/9epOnKt6YTP4/d+fW3DTShOG/Qu29XTofLnYv
YhMCJOEUwsKNy8TGkiVZso62f/33jCSDpQSzu8OF6lNt1RYkjKTRTHdP9/u+vU+/pBvqRN7zlLZY
mDmM4p7vOku34U6FjraiDcnEDkwPz3j+AYQCQ6eCQ6iF0pyimzSstXl1rfsEnBK9UE3szZetp9A3
5Tm1rENAC5yN59IEow5bytQTobFlgIGG+NYkxUfoIXG8iCxgWt7LqpmcCAln5ojU/55dHANd4bRw
QJEAl5AFVexkU0fPR0514atBjrW2K1M4yxKVaITvvZnCxkeDkBr6eprbBckjtUp3EJHpM71BoZhg
XsvpwlZCkp3GwUjEVlkJcXE/GaWazSkm87fCnVuJT2xjZ7pw8UBBEx7LbhL0GaE9VjMINBE0rYGV
CPeqqSJYnq2RaiNrk60q5t9ZrVMyk1q5K0WSZROQlj0//f1tjd3T0KUxkbJABevR0i44WSCLeth/
jr2tTsy6SpAQjqfuIRcRQJuyPn9LsW9PTa4wtW5do3HAAtgCcXC6rymU7WlQ51Sf3ZUlcoyFT2eh
GwChWjC6VTL4hzPYZHB5k8udipgFSdgwEk9z/jH6b67rlqFgOUWXdfZcv2fVhgZ+Fd/S+xzEpD9f
+RH0to9aUGnptZblt+dv1l/kdCIwbZ1MkQUT0jFqDNJJ3Rn44sr3kiz7UtLe+XBvrm2xLNbrRERW
528lgGan88vo8IAQOrZsKm/oDvUqSis4hGG4KbWPmywHJjwjfZlD9SCNyknXX1d4hwsK3hH/s0nY
sC53pu7ec1gzEd0SNDJSMBx5RP0+qVAvJI9wMESg7q84oXg2RgA41NoTaa3dSKQBnNxC4uglEsAi
TRxEVEfuSsT0eblRYOKLVquRqBTBrBL2mgNBsNu+BPTr78PLDUx84+b8JPTmmzlAdkxX2KeIrD6u
mJrmKncjq9h9LKK18MyzmFIF1NEq5uR8/lYCVNedbwyYaVsALizcIm1DuusZTDk5VdWY3TlGXN+r
MEmdCmkg4Zow9ZigpvYeAtJhFmDqiixp+6e0hHHlc0BQmFzTsEU+k7NggqXTomxGRmEUrIvR4Tpj
q6L0Qv+eoHqx1wsOTM8hh3E89umMwbGkLfxRLRJFpFG41tg7Bwftf9olxZH44AdzzV1oYU04DM1Q
3LhUyYACAjY98SXXKlELTdVKDH88zVN6Y3Ayakpo7EjW7pqaB35vNiPLoV/sVZDd8S/8rdP9fAj1
0PtEUzQASya+8BEkb8sblI6SzB7CUrf/XqfgeS81yqNXVuAkBjl+j8ZNxs59vYdjO5smBkKukRaE
9+XKV5CDdIoNRVP6CrmjvRAR9fLtxxnn1+xtuMtKb+I5pXaFzMC7iFLbQ5kY9Byx0hGkZ2o51hv6
vsavPdpS3eCRPCHX4pXBdET37E8H6sglzdFproi8qKsYU7KGqHgcRjmHAxqxVpPMTd8aeKXg0ghH
+g2iviU0o/32OTXx8J6uAMYrWkdRJVgnOem8OKgo4eVq+AXUhEk3bCDFF8VhS9MPPUntOw3/PE88
CPUXs9TySGEgcYdE+GZzV9l6ce/rOn0SHIV+HiC5zeRzULjZIhwl6QfLQCuZ3FSB7nixvqRMsE8m
REDWbrKrXJ8OzEZUvqJV7fO8cksSNt56/alwLDqEOTPkN/Mqje8OUGKmhJ8jj2zfyJggs/bOyPfK
V7qsZV+QJ0RcrDCLCe2ko9eBnfnPAeb7jeL1TyOwrrFmQVBWxpiZhAqGRqDQs2kx6R97Cx9xwffa
vXW12QZV4zDOQfKnivXx/I7ubujmZjZAOeHmieH6EQl9QQntUnezsBQ7AiO0U+7UDflVuj0HN6VB
W63JbhVH7ygRQhs4f+9HK79+TbA6lGww4n0cWGFmLu1X0mhBVwQOrnqYBLvLSAer/ws3UY/0ww3X
b2loGsAD+krikPuHyB1KEVoJVmZBWzH2jK7hLujmFoke3V5ov99o0ey9n0G7QinOdJOpXsIsf4GY
mjXdhTmwL8B61pvUSt1XmxGCF/hbxG3IK+ao2hG8aPkmSi60XDXeKSUNgaJCd643pGffldpe++SK
rhMXaqwqtAsPVm/0yGUdj+zIInsTUItTK9rZKKm7X8B8yyklFOmlujKVubLL9cmB7/eLWKgHwmNK
RBhAGMS86Pjofkigjuj5bTj7w8IoxOSD0/de6PE6vNoddvMNzILP+sjdTQttRdFjm46sK4M+55vp
+SVgisXc+TK2AGsKPIgKcMyyew5FDWYR5QPPXqwKCgek02Dk7xwQ4TR8DA/5tDToR25HOUoX/iiJ
qPbEEd0Kdu5NmVhlfhHaq9Gbg7oyruD0kjhLZ+6XCG6MOUmD0Y2/39jXe33/YqNH+h050PBNPOKj
Qe+AKjQ55DvKLtDfZxM7cSHpaBy+LyHbfNtba/9WtxHJpcM9DZTQxHoDAzIUoplZAXvHKz4qpha8
G20cHIS1U6tLHY0fuFI09rmrQtdbI8mj8ALQP12UM1aUAOz1dk0hBJ/4gZYTzjWNVIxPKllterEH
AUTC85Mr5q4/twbZBRsnBU5WE/vvJBArSAnz3e3ZYusb5u1oq6/vEx/FmGkAW+JWrUTn+PN3VLvA
V1aVzTEL1C14JJRxgat1bwlgP0wjXOdynayNV6TN6KQyK/aj1yQqYbQio4KlN1fpIqErzz100fza
913l3ah09cvzz2I9XlqCKQM1GbU0kLh9MGBaRWbmrBDRX+0oMHBuj2df4vRAKwPURMyLLWJGZDii
GM3T3CRXOF17lnlFgz9/Sp7EdScUPNFETmPL/tvPw1Kkfkmhb0aZdwO9O7va6vru1iq81csVoovG
Bdw6Db2gPSLGQg6Sri8pfaUnTnQwkxcjpuVyHeSjG9dShV5kZY+u615l+12FO0NVILlcVXjvCZyz
4DqizEtEqUflCgJaKPrGIIjwvKToeW+WHE2JRbIPuYbsjxeFcNdTNKoVViLlogki+Nlb3fU3lFxB
1CGVsKOulFthuKL9pZ3cVImLdmzsw1KeMH+x+hJwSpW+UKyV9glJBP/vYoMuleFrvlDfWiPFcf7r
PLY/rBQX0BzQNYvv0zfJukYlNNhVwdKxyA9cuBXS2KA89lQN+WScqezFIROqMpvR1325rlB9s8ok
+tVjPLFgaZVN2KyDXDXIDXQXLEipDCFnO1zOImtfINFA8zjrQDPJaz+0aBR0KN07qNvFJcKDdF9x
Z7vPnpOWCevkoN79Yk6e2LAQYcktYzrAWvYRuwf0wkvU99fLla1YH7aWmr3XQhi/Nond1/jF4hbV
sfxVYmyil+FOV2/yjY0js8N899a3PQdA8qYqoZMX+jeQ81vzgi5DwYdfPOWjkMG2wLtCitHATHOo
7E1ZGcFkdLdGsSTrvV19JLJAo49MIlo9GZx+zSoDakrZwUJPMDXjb95BsZE3REKneqHbcXZvuuHq
WrGr4CPSAAUVErzAJaqsIdO9WtsT1CloFlc/9f+NqGj7ItN5Pn9e8yfeFct0/36Z4Y2yY58N8dM6
b3eHEpboIfJvf+n8QM+WJ8yNh7jY5OIJ0FDstevGj3TaktSPVD/KuRFCErN5sVj++YfuIlTKMZIz
1h/Pwpg2us3fj1w0jcmCQ04yhCSxguCouNPJ3Pzs7c+/WDON53+n8+jzBYy1qZ9x5nvIOyQUaGD/
7O17Q5y8vTF2BCgfNCAsNS72T2cS4K9AxzRNEzVQcXE+GNgkKIouOwnamE6khP0KCG9xMeDpJDjW
GNVZkfGH2lFfg5sE95FY70/2wbmVUB+8OP8070h263QSVMiPTBJZa5D34mqW3oC2g8kSll0J9lgz
DYvMZLsSeMnuJLhjC1IXIYI6zJUAqE7aJmD4kFi2NHFCra/uJNjmGFIZtT8V0yGuwdkEeDeG7CwY
9lgAbcnP281b9veDpowpkBEykuwd5H6wgUTL7gcH8jK9hJDirt9RbPrOflBMGjkj6mM1NnhA1kBj
i2qSr29YcDTrJE3r/Xqv7xpjEgU63LbmTgN6fSiEuPJ/Ehn91CMY6tgU6T+S7E9+fLitTcM2bXAG
ANYWB3Cpt9dZ+lSdHRX2bWfN2zZxIQxGCkqNYWgi0AF9e8pqInUq9foaHdqpAZA5waeebnmHiNCB
qQbpr1kVw9v5oHMw1lKvb+i0HqSZPAoL39/ydBZgb1M2ZxUcQ8bBGQBAKQJTIDULujbGwWmOwLnU
V8/+OTrsdnIEsMq/zxI3HNJWMMAYSc6CYYzZ6giQHmO+3hlJpcWNhVAh2b3BGUJomK5sEMD7OyI/
hi1sDF7v/R0TP8CWo5zR/Hx4B2WiNGlvqIyBX6kGwdDTs+COSdhZhJ4/ouah7QV6rUjuBbIl4iuj
y9ZMgjhxndpFjsqAmqiduK3dHJ5zpLwj7R3oXEUdA4mGNjXUSxjUzW9IGKnobdTX8HaEBcRTdi04
RAKiwmKjLC6unndwHewmKTSya81iaaZ9SN7BJYqRnQX0nQR73CJYaK7ujnBVMmwCVuu0W2Z4O0Ic
YmVnwR6D5AUjIOCpHYNgYhBYIAayJvU1vNdHFF329Q2Tg6LIjp0s9dNZsNwx+jLUlcDXDHMWNBUg
ouQiIGVClhR9FwLC+uqZRVBFxJOcKWi3Vd9qQKYACLe0WxBHRrELzJ5TtK2xTYEKxdH26zc2Z1Bv
j/aR7NfXxmRGOQwQDNZXzx1wZEK1hQXSzvOQXl81FenIiGwIgggAqZsd/igyYu2jjkImrU2lDS4m
QKBJOmPGFoCuQLGoTYqKaT01hC7ZAxtgKGFyM03DmwUdxR/JraAbYwRwYFEYTamkX1AC9jymVK0j
sd4EYUPaC0gqSTsCsiPUSJDIbt+/vwrcMSETkSOVx/oa3rmZpG7zUA1S8nux+3Fl+af5U85KYJIN
goKnT4wwuzAJiO4j1XQ0mMM6MQpigvRZiXMzC91F6LP51r21YJM8wWjCpmrt5vBCA9hAsmclQxvj
/jVEA1vr3wuNqKnhG8AgHKuvA7SLcEJk7SLVIp1E2fcdweI69Q42ORSISOCcW7sxxFkQyEWprKqo
LAKCxPbDxqmv7iywTyiwChD0cUvUNxySjzCQNZSdBV4SXAn1tTZ70NsR1BkQ2yJOGPIsuLJBs86O
QJ2CXFJjHB/lUDhXEyggHN1WoRvXPKi1gNGSXQs61hEKDwXrp3dEXWt3KMcPL1wippddBEiEOy6g
kzYYepRIo+KIlCmtqtkQ9dXksge0COCHCESzlFnUWeockhWQr81e6BkE2xkLZVzHOGIRhhc0ChSZ
5CxQdIcWrLnH81EfkCcKj8imKwKJVV/N4hvSWgB4IescdAwCOgtCRfTJteCIHUPVEVBaMwuDCxTg
sqjSJSeOkejbGFSam7fshUsiUMARU51tl92QVgEcUOkDlAnukkMiSeXm/fu5ZQHP0QHsDbYIj5CA
PDBTJRoU5OXjXsAHngbN4JQBKYsqTItOHZ53MFAFlrSL4jBNchHIRRsp9Y6RNTzVpsyiWcOzBZYl
iLZS3pEiPLwpTtGAlJuruwoclyI8bgMcwneLOaxkAkiaFib331MqzAL9L4QqSD84AKnCIoMI3p6p
Bhcc6JzvZR0C2VVg6pSdj7mUninALVpk3Ui3/HCbA1sET/Tn+bdIdZFLcRFPgfjzpFsgswgyVyXx
prR7pd57/8g5/oNf+k6AmXh+uKipL/4ye4r88rNfOHI/Hv+85X28XPz5h4ZeS+cX7/bJsrn3D2bM
X53kYw28OvnhEYhV36f95+0LPr51517Htzr+5ZW/TOfpg4f6mmD6tI95O48g0NAc5es8mneIKTWF
4seT/PlH5zlPTOEvBn6668oJMeg/jZv60Pa6D1zzJ6QfOA2QMp5nnamoOTqyI0/mof8tTjd+56kb
woP02HEYp/NFfPrUDXRcfmTIkQ+5/1DkncFraLLs4NNlOK/m6fJ05Ib8ID1yS7V6Fn97Rj+pIvra
nfYGXCx7l0tm3V90vmeL25Ud+cUyTlfdR27BoLIjXzHjvn8640hDCt6c7MAvF3OvswDVBrcpPW4Y
+pvY7+7IBgwoPfRm4c97VgSRPsJS6ZHjqrssGsSa7LCvH9umBgQmPTADFA/B/vjmwntxIhWYItmh
r+PCzx5Nc4Pakh37Zu5vOtYDKocAAsmPm+7D+WZxHKl25g26RH7oLJs/eEW2zPPOmtaUGr8hPb7/
gKLcvMuwbRDE8kPjC2gg2lnZLUdHfuws8/kvSTq2CTyDgB/8jtFj+t0eR6q/ZwOVkB463uQ9G9Li
sGRHvl1+Tfs964Agisq+/NDlvOu3yEGJYrn8wNWzq3mUZJ7fdeuMLwgdv2P8V8s0W3YsVVvj/h2D
3yx3/kPHjTG4AJP8jsE/x2lwHKlegk1VWnroOM29Z5N5GuMpu5uT1KN6vKM4Pfy3KP62vsF0HvT3
PgdikiKyz//G87sz3pQmpYcNQiKS7qkGASxR75MeOl2u+iIGdQlNduC3S1pZ78Ny3jsm0LxKlKhk
h3/vxYvls5fZI9/WVD1kh/8QFz9ZiCKV/hv8cnODxwuxzdTLPv8ds79E1a0TUiACKbLg8mPvuqfK
Nq8sO+7HfO4dn07YFDDMIlErO+z9Mo3wbMeB6pGb5J/0yD4nm97ybmuPskN/muN3aFrV3Zotk1x6
8GWWP7t/6uGbrKD0+H72ENNkoxO56U3aWXrsn3fMPpuIeSrT9J0b+Dj/dJRFeeqfdZNr4jcewuU8
/et/AAAA//8=</cx:binary>
              </cx:geoCache>
            </cx:geography>
          </cx:layoutPr>
        </cx:series>
      </cx:plotAreaRegion>
    </cx:plotArea>
    <cx:legend pos="r" align="min" overlay="0">
      <cx:spPr>
        <a:solidFill>
          <a:schemeClr val="accent1">
            <a:lumMod val="75000"/>
          </a:schemeClr>
        </a:solidFill>
      </cx:spPr>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95000"/>
              </a:srgbClr>
            </a:solidFill>
            <a:latin typeface="Calibri"/>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1829933F-F2D5-45BB-9DDB-C07D651311FC}">
          <cx:tx>
            <cx:txData>
              <cx:f>_xlchart.v1.12</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numFmt formatCode="$ 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1AE95D33-1E58-4430-9CA8-A2F836F7E39B}">
          <cx:tx>
            <cx:txData>
              <cx:f>_xlchart.v5.9</cx:f>
              <cx:v>Sales</cx:v>
            </cx:txData>
          </cx:tx>
          <cx:dataId val="0"/>
          <cx:layoutPr>
            <cx:geography cultureLanguage="en-US" cultureRegion="IN" attribution="Powered by Bing">
              <cx:geoCache provider="{E9337A44-BEBE-4D9F-B70C-5C5E7DAFC167}">
                <cx:binary>1H1pc9u4tu1fSeXzoxsgBhKnTt+qJiUPSewktpPu5AtLcRzO88xffxcs2ZEYxfap4/uq5O5qty1B
3MDCntbegP99M/zrJrldVa+GNMnqf90Mf74Omqb41x9/1DfBbbqqj9Lwpsrr/EdzdJOnf+Q/foQ3
t398r1Z9mPl/mITyP26CVdXcDq//59/4NP82f5ffrJowzz62t9V4eVu3SVM/8trel16tvqdhtgjr
pgpvGvrna3eVhD/yKgtXr1/dZk3YjNdjcfvn6533vX71x/zTfnnyqwTCNe13jGXWkSm4lIoqcvdF
X79K8szfvGxQqo4ktUyLcqruvu6ffbFKMf55Mt1JtPr+vbqta0zr7vvu2J054KW/Xr+6ydus0avn
YyH/fP0pC5vb76+umlVzW79+Fda5u36Dm+uJfLq6m/kfu+v/P/+e/QJrMfvNFkTzhXvqpV8Qugfr
Vf7jlZsnbfrtRbGyjxThlk0Z3wXJso4IlaaSzF5jhNfXG2QN0n8q1n649n/KDLiFe5DA/ZWsvq3S
l9Qr88iSkpuSbPSK7UJmyyObE8ZMYq4hU7uQPUOg/Sg9DJwB89e7gwTmfRDm9yvz31s7To44FYJx
Za2t3RwVoEYUE7a5MXYzVJ6SZj8k61EzPN6fHiQef1XhlGcvqSj8yFTMNG3K14pg7SoKpfQIiiSU
FPLeQW3btmcItB+Vh4EzYP76eqDAxKusXtUvpyyMH8Gd2IRRsUbG3kVGmUecKaiTsNfKJO6fvfY6
f1VPS/Q7aO5HzrG5PEhsLm77V+e3Q3jzgqYM6HCTMsRla7UgM1NGiTyixGaK2AjptjXmedLsR2Z7
7Aybi/ODxAZhWl6tvr8kMgjTlC0E4eZaL7D+OyE1EUcCYRyTgGwbmOeIsh+WnyNnoLjvDxKUd3kb
1uHqRf0MOVI2JUTKn659GxVFYe2oDUdE9sbQzxJpPzpbQ2fwvPvrIOFx8yy7vWnCm7a538EvEJvR
I2EJKhgTe9XGQmzGbMQJ5szPPFOa/djsDJ6h414fJDqL22TVr6rbl4OGqSNCbEuabBMJICze1h1L
HHFpS87oJv+cIfQcifbD83PkDJvF8iCxOfu+Cl7Q1XB+hJSfWOY9OTML0SjlR1IoZtlkBsmTguzH
YzNsBsbZ4iDBOIbnD7+/YC5j2kdCCUFNNlMQG6GybTFu2mxt22ae/xmS7MfjYeAMkePDzPbPw7rO
2yp8QdNlHzFpIUPh8P36y9w1XTqJsSyEYmJjuuT9s9dJzHMk2g/Nz5EzbM4PMyY7uc0r/0XpTPNI
cjh0rjbQzOJkmx1xzpnFySa/nCnNMwTaj8zDwBkwJ4cZjZ0lSZjlYX2/cV8gFCNHFC6FI4fZm/nb
6ohyW+vMz3hgO5F5jkT7ofk5cobN2WEatA+3WVaPSbd60aINaExboWaz0QtCZpqDeoDNbFtZIDPv
vhAWbOPzXKn2Y7Q7eobThwPVoez7C6eb6gglNWWpDQJqHhHII6QyNpFqk+3MSjZnTwu0H52HgTNg
zi4OMkY7D5Fq1nmzut/BL2Dd5BEKABTc5UZ/Ztqj+BFVCNRASt8/9D4WeIYs+1HZmsYMl/PDxOUs
718SEvOIWFwKi/N1lAZXv51gKnak1URSsnl9FqU9Jc1+UNajZnicHaYBe/vS5L+NjIVbpvYhd19z
JUFcbRMYsHtKAGWbbRfztDz7MbkfN0Pl7dVBWq+3WJL2Jh7v1+a/N17o1xCmxUzwLbsqYgs4FIDF
udzLXz5HlN9A8jCJOShfDhKU81WYvSA5xgXcia5QbmnCtu2S6sikknIYuL3APCnOflQ2w2aQnB8m
LaZzZf1vUbxk6g/C2ARt+ZCkzEMwdDYJaaJMs6nTzJzKM4X6DTzbM5qDdJjG7HxVjckq+/6CxgyV
Mm3NxAwZS6INg6ItQG1UBuHAtnN5jiS/geVhDnNMDpPCPF/V9eomaOvbpqnvF+m/9zLcPELPH6gX
a8NXzry/hZ4MItC+ZM/c/rPl+R08O9OZY3SYodl5eBOE/ip7QXjQmQFsFFoBH/L7bZeDWADAIfnU
Kaj++sWyPS3RbwB6mMscm7PDjAXyrHnRMjNHKyYqmFSBtrz7gunahoYSeB2OEoHUTZw7Ru1pUX6D
yf3AOSTXBwnJxe23alXHq/vVeQFrhsoyGpiZZW1aZeY1AHWEzgDkOveEwKxW9hyJ9kPzc+QMm4vD
jNMubrvVSxbMUFhmQnLEzj+Jyh1toRIxmoCbsddcDfzQts48Lc/vcFnPY47K5wPVmP7V6Sot6iB8
yao/Z0fSFmiXuW/ImJkyBAECKmWC4lybuhldpnvFniXW7zDaGT6H6vRgoXpzW9W34/1GfgHzhmoN
2vyUYPtLnBZ6AJAE4ZzKOhhQM8ejcXpapt+DdD92jtCbg0XoS17FL4iPeYRMxuS62X9fSIDuGWSh
BJq2yXZm0ZrG5ymJfo/OeuQcmy8Hic1JhfTz1TWqAclT8PwfHvK5yKsmeOWuqhx11xcMUxjaQhl6
dR6c4awT3kLV1YYvlHITxsz3ybPl+s1umY2f7xn3IPfMGq3FKn7ZGpKF3gTJ0FvNNkZ1HubjpInU
5xruje79hl2Xkp4r1WNI3c9pjtNhMhnv4wStcS96BAv6ZDPAtKmwzqvkClQ6GuQJsZAo333tYvQc
ifbj83PkDJv3bw9Sh/5eIbTM/CZ/SQ4DGkQpE5a9Wf2ZtaMmORLIDR46t2ah//Nk2o/P9tgZQn//
dZAIva9u/RdFhyFmsdHTyzbVpBlDu0bHBoAzWJ4WZD8k9+NmcLy/PEg4/r6tm1efQ/TLvWjfD7PB
HZmokt9H+lj87XTZJjirzSwkA5tMABnbdrr8bLH2YzQbPoPq78NMni8DHB9/dVa/bGWDgyA3bVPd
d5WqWbVW584UnIY+2Hj3NUPquVLtB2p39Ayny8Nkaq/y9v8m6oalIyg0mfSnzsx0ylZoQcU51DVS
s6j7+XLtx2o+fobW1WFG3etZ3Ueoaxv0AkwHzjwypMmgndZYzGMGQo5MRtDcJWccx3PleQyj+9nM
ETrMePsanam4jeP2BTshkMDaHCw6elPW8MyMHu48YJzhupHfEIbPEmk/QltDZ/BcH2Z/3d9jjstf
/Hv//QK6AxYKhUBT/uY0NwogiLcpuHiy4eLvn73OWJ8h0H5oHgbOgPn7MDmo69vhRQ/ZU/AEzObw
L2tycBbSKVRIQByiDW9zTwh0ajuke1Kc/aBshs0guf7nIKPtT80quF+V/15RdE0KrQ8obGx4g1m1
8O5CCgsHhU05CwWekmM/FOtRMyQ+XR8kEp9vqxTV6JcDAwcciSVM/IMAeTssw2lgCWOmJG44uPua
1WyfIcl+OB4GzhD5fKCIvHwSCj+B3iyio+K95QwkqTBXNr+//mCOzDMk+g00DyPn2BwmafN3WN/k
WR2+JKuGWh8UQjDcO7X+2lUbnNxC8zDOqKr9B1GfJdJ+dLaGzuD5+zAyzptH75vbzmF23vmfXrin
wDqD9kS9bxcaeHr008PZ35+BmHuX3fvvfi/Pfnhm1+ftTOH/0+V6v6/JPdxQuFg1q+Xd1YZbd+89
/urddHHl4mzoJkraGw+s1+7s+5+vFWVkC0D9GTvh1f477+bjb1d18+drA22rKMPjWJ4+G7m5qKIH
E6hfso4otXAiD81huGuRE4Cb6XobbmDU18Wg8msrXJ+AIxc6qqg12XH3Em4jgb4qG2dj7gKO+9l+
yJMRjO/D0mx+fpW16Yc8zJr6z9cUgUuxfpuequBo08ClNLjOyUTDjWR65sXN6hJphn73/xtpFtNg
HMhpPORu6v9IfOP9MHpnkW0vsj47TUPypibeUnntPzQ2nIjVyH0frpvcI4JuPPxFBIYrWBiMFFJF
imh2W4RcSFnYtk9O82okF619FVIVOlNbF45Zkn4RGSRxeOKdF4UfneDeg2zZm194Z7pTsMgKwz8n
k+GEuX3cqNgpLHpRBtJzuOgcWkQLo/MDhxQ3fEjxpsBps8Ax4q9RbS71/46cOzwcP9VTfhKmtVMb
y1GoU543ZeD4sXxXki4bnYk0eesYVc3YgsStO7Ls82jHToXddDpI20mZ73CTvfXb3nLCaPrIG0zA
TmwntI1zISLbYQ2rl3X8jhvtxyTI2uWQ+Y5pqOajVF8oM5a1b62mGhKkEXVws6PLpeWmpXJIECzb
PFl0Q+pWbXw5GN51VPbVMq7TZdcUX1tlkpMwaT/4tfU2otm3yW/dJordUvbJiZwgRt80icOy7CYd
ODmJI3t0RtLfZNxf+LKt32V1L5yEFG4hazxsOg5j9t5PIx9sFPDeKPIG8PUevMmLsQr9YHPP6cOP
/3Odp/j3bszPX+prUn/+hA7Z9f2qj74Lx7Z1KlrP36SlefgsCLORTuvyzg+/2JV7XZpZjvV1rb95
cces7BjR+6BX65rJ+ZZi/GJVZrb4pzm5G7exJhLWxIK1QIXswWSsrQlas+9DMCZweasNLdoYE/DK
DHdLQbs39mdjSSiMDJgXUJgUnZAK97k+XFW7gyLs6B41Zgi+t9RYPxEFIAU1Ni0UuXGGf1eNExpV
Ge1jcWtTr2nV0ix4YSQuKbpw+ixEW8QrblSiPs7KsR75ojEHEQyukXvkm59VPDPc3Bxi640KxNgu
YmVk5Wmv0qQ+T0RaGKOTx4Movom4iYZ8YUiZRMz1LYvTW2vIx/YyCQYrWdm2KLwblrJSXvgyLAvm
pDSsIQovRJW+Dyhp+mzhJ6KKCyfvRZq+o9ZYQmQ/Ten41kxZFv0w6i7HmC1I9ywSuMidNYIrMLlC
BVOf1MZyYUdsmzqLpmEbyMC+9fo8i8rTJuUJP014V1fW6VT7Tdi7U1jgyt+EeKHpHT/++Jm1R/MB
rrXQB8UYMiQcnFTaG2xZ+ylidi2JDL9HNGZx6DY5EyxwlDKNMjquht6vmkUVND6HjeTGVGQfes7G
2nQpn2TP3jQyyOrYyfOSVfQCpY4Srz0uJFKBrTUSBLc64hJUgqNTEmk1bhjalTGWQYmtYXQXQR0b
EG5Ke0t+LWqRtR9Hw245bgV4zP/sex5c4PpIo+6j2X2eNQwFxQVg7cWUVsIsncEPysgheRyK3Klq
dPH/Z8+zKM544+4dYEBwA4lmpbcxYL1HadaF0YUX+Z1xlcXRSMyFFScWW2Z1aWHKjz9w179iYjp+
tKGTuplM6/nuA4cgNMygYsZ3aVQdHuVPlm+Vx4nNG0acrGqk/BoL4jUI2R9b2Nlm18/lCsdFwZmY
ODs9f27RjrmVG8z+7o9QYul0pEjqfwLumXB7fRS24fvMw63bjRMEOQKdJ6atMK2fkY2etgUGDZeJ
KI67W2GUdqftiy40yBCw74aVWCVzRU+kWMEyGc1ZPoVWchEaNKfnLC7H9iquCZkCBz0PCRbl8YXY
3WGQRJjoWcCVmPpoGViLGQCNDEk0xpl346kpE9VJXhapNy4NL63VeDLa1QBUHn/kr5NHe7REmwti
RV3Jmm3qwAq8BPuq+s5lD7N5PFI50fhYVH1b82Voe1x+rVqseunUErzX15yMXaWWXZiTon9iI9CZ
a8AC4I5qmB1YPlxNhTPCMyjUFAlVNMY3NCtbqXE6NIG2MOmQB7jRu+0jPnEXwddoFs6gTAapREiC
9iotZDS6mUGr7EqlQVpli1LklXmZdmFWf3t8zbSD2t4waFzASVmCgxi4cg7aMlPMtvfsipTT8G2o
mgqbgLQxwWKRoWfCcIaKQVsLMy610jR9rr+Fhd/+p4tFqcSxd4ZbIGzOOHzF7mLZpVk3Yy3zb1ki
DDjFCO5g6p1uJM0o3jJPwJHWfouLVtNIZHBRVZFWVJzaRmR0sVMGcF/alY4BRmXhlHRv+RAXefqE
nabzPYbiJ65RMtFHbOrMVR8+3jZkA+uzQmUT+1Z7pjTSZYSAFxFoOTVhkbl9OZYQzrDSDq/lY5nm
48KOp9G46ovCO6tVlSC2TKeJjG/ToMwaz8kUkV7jtoIYyaVMlT+lLu7VGuBjTCNCrvKGTCrBp8ah
15flE2pKQavvbADUQXCFipIELUi4IU0n49sTws7Myi7riq+WyEUk3IKgg7p0PK9VqnLpZGl35I1r
65m0HK+1d+akoJ6Nl4a+YbI8bnv2tELzuRXH4SAQbEJR3CSmDclsW8QDQn0vyIuvRQUtKpesjm1+
btKAjW9Z3Y5YDuV1yfQ5DYZxtJw2qPoycGHwe3npl5NnnFYpj6bPldHW8sIOpY64Bt6liTqJW6Hh
yWumsIXGzhLdZVFF8fR5SmTcxw5JEh0FhFh9AJRnKsAvGYL/6bOdDgOwYyIa8a2eiN/Yi0LUrD6W
Vquxiwc/RMRW3j1e2b4x9o6dDxE+Ikc0BslDI9PBVlOINF4NtczK4lh1Fe2uOMun5l1VxV7lJEla
malr+F46nPoc0cqXzM48/rkjHcUms2wfgVtXZjlivsdtw9yEY/Ut9ASCi0Eyjqb62dZg3pj5VBXJ
14mmdeU7g0msonb6PMqTM9aWPQzF40+cWyNT33thUvht3OYLGmD2xLoiddCnrP/CplZvxr7l2vyZ
tRXDecuuFPKrF7EJm7A326b2zy0YFuzTx8XQF2nuKAUD+WBacFw4LGBypB27SjGxri0NJdPPKc/S
hjlIg4Vxm5dBCWsUxHVGl5Vn5eGHrrZ9WJwiELm/9O3G7HIHlxP0Sec0pl++TTxbXg2sSpB41j2V
3WVjGyR0SzEN+VtsIhI4EeFeWDjcQ2gIZQ8I9mHeBYguzrwobrTmd+Ax3qMQYxWjw+KKDd3J4zOe
2zXQbTbRvIp5dx0veJndGcfSC7K+rK1PXZsRZAWiqkxkBd2k9y1HkMVPA9oP2LZDrBi++c1dqmDI
Qm9p1ka96V15g9Rb2ixDxJWnYWEybSLLqSb0uEy6og5PJjHG0DqvT3WSQkc7hXZatIQaPT4lc2bZ
bERANtwmrBoQRFVxZqpLlqVTHmXmJ7sJGHSrKXwtQGOwVqvunR7jOMII2bwA5ELjwlZqk1IVJRyN
EVDkRXQQ+ld5GeOkXqIii5+GfaLXoRz7XF545YB3hQHTUxz9VNbHsWFV7Liwq47V7gh/gek+MbVZ
lImpgWFBpw5UhQjcTzabWjPE1ErafPzE/E5bqqYqsbWmZArzm4bYsZk5Y5OX02fLzLR/TI2cApBB
pok/LqdU0sY/Vsxo+0+IUissR29FDLuPdROsSRYaCluM90mhrVsLs3kamkUPs9YgIsEDw8Yj+AlJ
K8VSpD7HUjSNFRiNK5I2gkoEyozw03p9tCnUBx0fi7RnOmojXEB0ZZnCRh5Pfgl1aT9xOcrSuO5S
K4d1WIe3ZmAPXewiVQ/87CmzMHNH+pEcZ8BMAreEjrV5JkuiHCFkMVjXdUuxQ5oRZ9HDE/h+rA+P
Cp6Lpdcb+VA7MmEjFjzpvAwhC4weVqmvhqT5YMna9qJjr+E2jAEUsrusUO+DB0gNKH4zZHBUG9j8
ss+wlENiZ9AVaJGGw48HDYQRhRTf1Bip7pLkaQ5JRBzDN8Wy0Yn/46vNFdu1iZi8dgIwErhLFVHQ
PLNBOFgbPhnG6yAYZeI5TRuzwvV64kUX0px4NS7LoJKF7SjTVFHgVFUZlm9I0rJBOAWiHeNt5acG
P/fSwGJu2eeDf0PChJz2XsvlIrayPPnOo2SqLtNcpvizQxNN+ve8o2SYFnaUKVG4JeLHuj3ue2F3
F1UZeEPuyJSk9B0jFVWLLAM76UZD01aekw92OUVOkHUVH1x/iDsoQzdV/Zg4gyEiHh0rk7b8SibN
yH2XDLTt25NC9QH1EL95fnPWBBYiM9eakn6awBNgKxZnQzx6rVPWRSSPO2X5bCFSY5iue5mb4eeW
J763YLwxqTsiP81HR/pNrRYqNPvY9UXin+LWgWZR5qSf3noqI+SE9jQwj32jtgOyLOI85Z9G0fmx
8UnlZBiuh2ZgzblRN5lxCY9htd9FJWX1abI6P8udIs9pUH9Uw5TEJ14Iuuh4yrmd5o6Kc2YGrlVN
dWl/o2lkZ98Ds8i7YYGtMpa3qm36nrhx0tc0Om28rBT2AnmASOSJlxqxvFDUMuL4pJOFWSfBbWBn
rMEqD5TZFT+fWN5hS0+0qovgIypyjSTLLONFYZ21yguD5F0mhrj0l1HnN333rheeH4bHHk/7Vlx6
mcnKMxnxwLePsVckA6HdTQRuPantsFeOb3BZNovAq6ZoPOv92gjCkz5M4W3cWPUcBrYrwlb8kxut
FPUZNkdveG7PELbQi7ZA1KWcZmT2IN8npmXhW7P+pRGGCV5D7YHjcVNe8/Lb1JbK7N5Esip885QO
Booa7hiJuLVOhiyiaeII3mm/SIQRYjo+E3Aqq8EbUYx0IxEo4b8f+6IvrA+RZ0R9cmzFzDCLs7gd
ld29lxEToXJKpTQnYVWNCOLPlu95xvSW86TGShljCZN9DqtdBuKtwbzKSt7RsAxp8iGK+sj2ln0E
Q+Av8xBHcyoXJkuLNHZGQswl8YMxLBekiKMKNY2GGCL7x/TNDM9Lo0SpT61vl6VbIQ/Gypp2G8KD
uFQG+kMgP0IWpyyVjul5UGP2bhHQjMnjKOj1irGkifEtr4MGdE5qaZPPu8a3LVf1TY4NMGWIN04a
VaV4X7GeatCICctXRha+4EtqD09LAqopIRpqeGjBA1P8TZNBr3PGVQRyzmiNClAYWWwH/LYskdCU
x1UYItJye5uOVumGdiBaAwjytmw/N1HWhhnWywhQ4QjaidPh3I4sLXIIpIvpSmJn4QkML5XfPGPQ
G0xWhkZejAZ+l6hUL03XUbwVLtYue8jQoYyNOW7mU1WMld/AYAb4nRiKXF7FgnsKRYxegQBCYSag
WIvN7vGmWuEjrcjQk/Oa8W4xWuyayt3EuEpMQv/EahGfMxJWxtVmqY312+8Xef0+MAVmfG6ZRQoB
aGYE3bc4lEVYnYQZGzHp0pzw194c32R+SK6QgPu5csQaqHzqGmw1ZN5t5Z9lVI2ecGgcdKN8r9I2
xyp1ZprgLWYBjq1yQXN4nXJiMuqg10+FiV8mlk/Kb2q9gnkBDYJdW88pMEPkaG6RZ7Knp2Nr6+yc
rKFdbw/pxQnWR/IQI5bCSvTkBzkG2Kc+rfRjAh5I/HLMS2IFnyYj5G3zBjNlennXG2lqxxZSYpL6
U2hY1RiH0jPD7qqbQIu+XlBj6if8kCcs59bSIAJE5NmEgwZDceJrRoss+7DNodPqjqcs6h74hp1l
lt+o9DNsn1ogYsXkqw7B7vtal0HxgWanv/HOt/EtyYhWh3QSWv6slX7Qf2oTP/HD48y3sdmDklGf
ncb1aNHmLVvvlTCqVWOdbJZcRV0FcYaQxfgQeIAcD4+KMIaf72g5SfIJkVtkd4uiNJosdEnte3i4
iAL85bxFkxTgNhMQBqBsAFPQnlm5r9W5hX/F7+KxlZF9HCNYHMY3TNXJkJ82PCdp6iaKJ2nneLUP
2pAq2uL9QVPW+IagUSQXadniv+MdSS1IT0EVlSiOJBdd3HggBfoqwtNp4OfdZ5l5A7IAb5z03u/R
NAvWfWClCQtjV0HS2sskhYtNl4OReao+EwquavhC5BDB3vhJnsfx6Yafj5okqKLjNkiQ796MvMZh
49MiCrAcJ+xOZ8rcTrBgtdfH3vSZBXbeN59K1ge9PG3WUx+UX2OJWDFMMWYU+30tlnIiFFauqbhe
Pgp+HIsJvkpv8TV/atdxjxWgrann24ShiW8VNjjeX4agQlGPTSbwyij4xplyQFmMMj1nBa3wDjlS
ncN2oq3BqK1JlomKpPKO26ysPPPM98oJnzGtqTcPaTlYw1LwGHypR2OkvmmK3ClzmwTEhHibomqA
mTa8D1HV8GO7galk0hvh8+oRliY6RmarF68NmaYKzNaOUdyIkszHcNxxhVl+6RGeecab3qurKrxQ
LNIkZd7C3Z1bscdk85GDxhq95eBFxhgcy74QSb0AdQGW37FAAsmv3GcUKTmcoQL4k8EnzEpmqXYb
qfD0dqvMimLzrVcyanIw0SwkIeve9JNIPetjPLW9cVUhmAarMBWlkl9hb0HSGn0xYQUiTvQcvCIz
YPw3ZYskRLyKyFqleV98lWoMSvqND4lMLqQsi9E75mZeN8aPPqTR4C3h0VginDoB/224dkKt6jMY
yT5urolfRr7vemJkwXDZW4htyu+qC7vS/FJ7NqiJkypuu1S5hjnV8eeJtybPnRbeYUCyT2mOmNKy
hGppi12eRsp0O/zSsDrH6lHqGxabmayxLIsIBLGLOz9GPa07c5MknbZ/avS1NUH0r5U3rFP9juyO
vfciU/9OUGLgHaM/6jd6DOwESuJtpmsbYeIVUGUf0aJ3MTUjLZYRFFVrpUr1K5sti5gSlkjhiAFe
WvPh2pwavlsNY8Ush5oVsT+0geX3udOTDOw5HydPmWd9mWkt941J04E1ij74xhGWNWflRLC/OUH9
4QK8pZYcNSUM3TxIVAourcRWMa7WGVuGvgErdqKsaPnHeG2w4jXRWOK2GuwGIyk1CVlXsuJ8kfpp
mXtOUMrWuGpDUWDOTY+yaPcmNH0dxgV8wDOsLtFitXcKZ+Qx/IjjiVYreWHqui1aPQa9Jy1vMuPQ
EUGdpekyiBJo4/F6QcADa6MXo80Fn8trakRvA5Mllv0E8TVL6MHlwD5gB5swbpL+QisHDWoI4KvN
qyDPJaS2fH+ANvQ5zGxpcK1BSQfiJXC6sNSyP5Hd7eZ2+vG4uBHng/UfbcDzZzxr1Q650dcWqKq1
aYzAAUMK5AHQpMcfNSPQoU0EVUc8C5QV/it1Wr9Vje3tuLQ9hJL3e4SgByd3y8Lj/D0u+tK7W8lA
g9qGERDOecUB2cY4Pi7LLoWArmbsHxt/aMeW6C/APjd3ZfE6ZoK+jfwrXGIFMxYKquPxusZfsFhO
OULnp9b51weihQnEAc6FmCAX77qCtiYfBxWhSUq8y3LI4Cj8GB7/zBpjmLmNZj8+Qappu5/lHT1D
cLdEWCjmmrgzeE5kDknE/axJ5OXGYvTBpEn7UbJRiOOB13Z3HBXeVH1sezZGi7TNtD1nFUyDUU8c
/ugJiXZ3OiRCKqX/vhSzlMAZi3lZbFTE6K2RlZfJWql6xHXQ8aGNPdj10O5CQBDwVteHFYNzQGhh
BFqQqGBlO7ldicz+WKQsF8QZYFpGF6a+xNuhHx69CEeGfNLt1/WsYm1mH5+EVoetVYX8qJbov5aB
fhQOAm5Gv/XjNITVJOJTKzOqWLhWmlrsq6yA71M75tdHoS/ARsEJB4qQE801M/XMdGx96Z+uPWcn
kMxj2maZ4tvjs5qVgvDp6NBQqB3rjlj8lck5+56RJvCioVA3JAKrutkFpox1ZFOxVGc/vd1lqUtS
XpmWY1UJiHknQeRUuw3LButT1BPo7BNyrVtEthYclBuWQKFx566+jePYu4pKCMobVhjUJ9VkkqBe
mmLQRf0WV5q2+Y96ylAXdvPaB0WpnNSbkHQ5jfAbmr6F00NrkO/mcQEC5Z3JkcKTD6knfD8/HeFi
RX7hDWFMh9H1TFRuvtRlmSKbqCI03ZXLNGkns3FJTmSdLuxKgLF6xwaaM/lBrctisURMz957WUrL
4Tz2g06hlaftZEhBLURoITlFvG6F6SIxogJbZOPnLQPDAidee2cEujZsrryzBuuIPb5bzT5ITVhA
ZFjam/adaSAuzE0b4XZmtlhuRCqytS5YnejKnbEOEQrUGIEbKWw6hU5cNymdnKyuVBYuZGElUevc
MwclvA+6BdfxwF0gggJVj/WdSlv7QqvsQNAgRI+luSzsHI9MYwTn3RsC0j/03WRIcaftCWjxJEo+
MUSPil3IsVG8OIskMXROXXcV6Mpxnc6ofqxZuQjiNgV7CSLDAlnvREFj555rtLnfk9Qp8ZcdhPlB
laqw+qVf4ghxeS1G1U35NWh7XRhCKEVMeZE3Nbj467AAaesvsM9RlT8OqpLSyE0pYrcfIzK42n4j
5NCbX6kYxsa+APvkFR8zpaLYXEZZrTsuC9y9PjQu+lVRkl5m+QhsF/1gTtXoEAMJfuciwqHCdkc+
ev27WNVNPTmo6vYhklJlVygvhgGpTzhJmv6bJGk8BguPI27NnNTK0uqfDASG0Tr2unK1iWRLlJV9
+c5OYf6i4yxIpNkiGL0LV8Af63BrzBptu9dbI7kLqjIriZH5VAqNJYXTVUSmFO07fm5BDDOOTaeP
jU5dwxbm9lWRKSM5TkPhCyfw/f5KjKGIFmPYeych79hpSNh0llZDdwpCIL+0Kmm6gxLBhRU2CQH1
2lXX3v9ydyY9duvYlv5FAkSJVDMsNaeP3mFHeELYDl9JVEOKEilSv/6teDfzVd58yCpk1aCAAjxz
nBOhjtx7rW9t4aY+0YbJpcDT1/4UWg1vTdjJyuWEo6Ub4vWInhHKTDSxa6bC77LH4zhtKrklW6eq
lLYtrm4Y6INIHa2F7MzDLoY1rFHcrnXmw3jAHZuMv1plXiJC1VXToLmOdllrtkDJBc/RnKw0edXm
W/aUqnaGPa66j26ZeTW0qgHiOk0V4/l8yfZoPHg+wUydFKP46sxPJRVTetjwlecMbc1P7aQ5Ah/g
H3PeD8fekWEvfC7YoRWhfFEUEncxQOlYiiCWzevm9uzHEEwMHbEZv2xZ1NVhtIYXZD7brpBBEN8o
1K6DXhfET0XKn6DBdcB+1jj/IHBM0BYQRZ5tJNruoPwU1GQZ1+fFUvTtWAqqxTtziRft+4KNW1by
NOdt9tbZKPdnGPnm1xJRQWpp1IpuoRtbX1i8quZ3trJ0rAIe6MuYw9WvKFnFk7Nxj3ZjlFe2rGQu
edbKH6FY1M1hhOd1ScjnHcrZpxXZ2O3iUBXehWlvzxCRgwvA2DaqMqx+H2Tb4qnY94y06D5V8L6p
efs9B4Ero47sP5ZFyAjGvALWuO8L7tx2UEMB8EibSu1b7y6JaeamCInq7j1JsRCjMyntFg/xBYNQ
BnXRbtaHSJnoyobRgcBmX9nmf4WG83tK8PjYxawVFLqwKxo32rRiXsY1TdfpXrVUv3vlUNqEcImb
pTA9UIK+TLuGqSIwMf0Bg1cWcTRMR4l+u4jCcX1y4MKfltavfdmva/M6t35+006NUTE740pOtBKF
wN8H4zKDdIUHz7V7SV22PebR0g7ltFvxQ4xqL+CVjF/xtqK5UMqSpxxa/FlFOiuNDvmFdhP9sWSJ
uwnI5hbqPTX4pXwtuAlmNHamuSVZILtiIH3+QweoqasMZY4omFjmx2RL+gMW+iQp825PTyuR7SNw
FyASW6tfIzmpozWOHIWyyQ8d89cN7ebrPo97dpwV9YWYx+a3xwk5tmtqTI1qyr+sOme80HSG8dk3
KxBsa89J3qvjjHKOFE265K/5tOY/Y6fiL0Jz+dPudv9tcINXNpXRHYU/fwyxU1Szm9cXlGlBwbbJ
3oCR99/3UE7HeCAcgBNU2fvWhxR7mcOKFAow49i1++SE4f68VMskjj0z+hWIVIy/30YXEk7xQSTx
8g55a37Mp1afiB/yl3HU+7VZxFy7FEsuusmxu59ouF60odvjtHD9RSN08CvuLRaHaPb2nvoRDw+k
oQcSr+bqdLqdu83FEvJHNh15MtIKXSbIT6gH+XkPNL9x3uqnPcra1wzg5Pu8Z+sXbPjNCQ9bereT
YAUKlHSHIefsBqOYxOU65kOV7X6Kcb/r6bA3gXzsoWQ/Nk6quQRgER70JuZ3tRraoEfd95vOqbmC
9+nRZI/ySxPv+Yg1e3R1nPbZicA6K63a6UNmmxgCtw4+Ah4B5bp5RvcuL/3o0BNUqYEynN16Ftt0
rUOM+xvWYsgVv22Bah4hVgz3AfXT12HVP/CZBnppR74uIyoYYVJx73IBipEp0l1yqaLvJuBmK4d2
C+9AzJjXLrJ2PrbRENMyb0l6pVzq7JCH45RfxjZTFexQuhcWtnGV5fuYFmJfc1uMMZ/uZQDb/OqD
OcW5TsJt1bc5t/BLiNNkO090Hh9iR4OndMo7VSZOt7Juc6WfRdPZsYZz6tvr2PWyqwI9MYCFnJPg
mNpl2Z99NmnTHj9Lj7DKZ4cXIPc4a3Jr+kuP1lYPJUlRuZRsNNzeQXQQSxkb0nzZ0l36UoZDcgP1
xkm1EZSI1xX97PqVdWiiNNYRrVaWoHBqJtA5J7sm6YVFLpzElz32PLKFd3OYm0uExS48ZxTC+nEe
/KSr1i7MvORB0wuALM2Q60IHvBn6MqC5e+liwCdF1NLhSXoS7McN/Zoow3SOwtuWCzeVkYYcfpcO
WE4rcGZ7JSEQXUS0dmVC0v6yBt4t4mHwQZLvMU7/FLqxgtwx9p+wk4rY+LCuVGRr5RORDBF06kXi
ecjgEpaG+GisKTFDe+tbmJzFOEEtLffVzVMRjx7+SWpEf5o6ymTdbGy76zuojZVwnTvFDSVZlWRh
m0JZEpqc+0YruHqGpb6INpjIyRqt9wHLHbIegtOlSGkfQ9GC9PWVqEB/2BylSayVj45SchLXjW0j
E5Uo4dpAlrC4QXRtRdomzz6gMkVhZjLfDSVW0hU/IMOgw4vIsQjNWVK3alAFa2bi8rofU5K2tYqc
ZOyOBDYxr/BER34Sc0Z/NNZ+3/e2eW1a9b3JFRMF2oTxZQMiUfOM62OIzSPEIpFouEjpfh18NNzr
uDMH2+q8VLPaVZGCdlTFOLLxRU9DUmmd+MJkHcX6atfx19rw/ZDKAW5Y4xDzQTYlLIlbtrnasdnQ
x3xp45cUHI6uOgvJBPcDbhiQ2t32QaTqn9Q8LVm9pGlzW+QkX8y8rE1tXGP5GeJrkxbB6PLzKMVc
RdM8HPqZM6DXIanztZXXnrPgLuodvUYK3p9sFnjAOdqiKoo4XuRmUnPcXRQNBZLJw1iFuZ2XWpFE
3gPD29az0hsv8mULXTn3jUBwZ7GqyMnIgWKCKzTnJcHB1R5a8cvO8QpSDvt4PgrYVJXGQ7kVu+/1
PXZ5bP5d0g9VJ1Bf4E/gz9h1uoNJ86Q0k2q/iq4h3yFguQPYl/wow3w8pCoVj4EIdWnHpH0Lp/F1
EACqGjRuhzTi4l1u0SoLFkv5HodcX0wUc1dw7URWIjhEL1xFOOgmhFDcOVuiCY8fBNqSi91I96tv
4/R7zxvy1pN4u1kYoBVTszzHUF6/QsOO+s81zakiFuF8l3Aeo27F4vh5E9JftP9s0v00fu7aLlp+
SpsFXT0kHfxEaLIyOU9s6mS56M6tsGx2Cc0t3QQp4wHrSJEEnWB3g1qin23brn0RDfgbCjGkbVb2
+N4SKhLuidYrdh4TE6UVWng7aNRafXMZlVy/KXRtbdkrpOC+Y+PddJEH2WZPwdon1apEcOpmFr1+
2u8HstveFJ0P1ANjTvw0NlPYHtB5HqThgIokZ/ENDpi+Kg82o9ANSpqbW4z62Uer68oFap0tOju4
X+vq8azgoUSfZhTEwA8L88cWMLZsPQkbX6D1NiCPOrejmAd9+RtvKrP8MKbteqUe/VsRoBxZq4HP
AauD+TOWFe6WfV2XYXhPlXVlvyCaN4TBjAzdlpIXmFRZDrgGNVyRrFs7HDcUVResftNWu7ltBUq5
HKUnYIhA3sftRoLS8E+gzY8hU7VWFqA+wA7cRCVtx1bQ3h4akA9zPval6FGk6fqzjbUl93MXoaaO
J76/TYuZ+odIkm2p0FXwHktanshdlZqYZvDHIIzERB8SE/Os6MncxT8G0JfBVNogc4If4Dv1Lrzr
W5nIvES37agqzN6OiylTbLjMVy1soGwoDKBo6qvJej72V59xSDrlYtCAqcfBQrWKCwdaOjcHbdTc
vTVNT2VTbXhU4EYgJRRPurBulsl6aFCrTWfTmmD8Y5kXZ1ndAiMap5rNsKxeeBjBwjgq8EbrVGlP
g1A8CqN6XAcagDoyAkAwpHQLWhyH/3sM8jTEeVzE5KtctY69Mc2i9uVPzTNQn7r9OuSfCmNEuFNX
5Lc/HXDY7p92Ap7DPf1oKA9dcgSevON5m8mSd+9GbW3QFlMGAS5AZ8vFlmCLwHK8fjUtBIXstqKg
dPehyENPS9MsZu6PO0wiXC1seUKKn3FmJjtWbFiNn66xweHtiEgCVlhKsCPxyF/ilakuqRPwnl18
CY2ZvQTO062ocdA7NPNBqUxgPQ5WWfWAee4iMFEo3VWOFdMjx7msGT12azp6ryBmWgiSXQkyyQwb
rZvJ0W6o1QZwJYd2MMnstqP0y2oeDAmHmWR5rkxB6JzTOvV7TI+wz8avKjPDawBIZS0iibkEBTV4
dmpAG+NHOPWosgCRt7qvZbLkbWU1cA9X7NEMD29PjP9PWP2Sd419RCLJniCndjcZ8rjso8TcCeL9
WKt4BPNkc/ipKhheRO629DyjhEuRo1SeFm7a+umo1xAwoMvUNiHjYvsPtYe8x9JKR14k2EdNtca7
f166YHMoEIKhRgWKDpELxdhRJ3QdKz5m7mewc+dVQZptJs9Z3/Ws2vAuxF8a7/XQxSIsWoNpDyy6
ES1IW6Oc0MvJtKy3H03gPhUXVNTRVO592xyQH7M8OIyGZGBcojmfSh5SKWvqw+VEFpm+D3agECxT
HjWyhKDYMXSoqV/uxywJTRWFzKxvIAhAHwAFBaxWAo2YLQokEgHPgbh136DzHgs6ow6/c/CtXLHF
fVqnfTJcgmaRIMINQ0YBiJoaQUBE3ixVNrEczk6wtkfg/7gwqWuCIgaidprVMIvSQDD7ucP3x73B
8ycThBLHuatDQpR79LjYFc15ltcCiMLvAAwQxEOhmluAZXj5juZya59SMerPqiuOuhMqmOSiacq6
n1giY3+MLRXPcov5HWjD5qPRBGc+23YH6osbKCP73rlCdeH2mjlmHjc9tDgExOtgsqajxGqajmD+
e5Y/E8iHaZULuZ0JRIuu2oCYfNtiinwj6xd6mqgQoPw0e5l5Iw9rNIVviV4Q8k2B87V62AG6L7sv
ECPy98h6Rl0VmcUiGzVM4Mzzzub23CQakNcy7aAqG745/Ln58EkYoBsu1ZT66ACjBXZlGCPwWDU2
tlh6A8QGumJVKSi9uFk+U82TX+5io8ytiYjNqpA1Kj2AJ1BfNpeugHfXCUcJUz39TnWbNcWIAvxh
Dj4r3gVJ96lATe27Iul5Dqqjn7u2woYuADBBLnncRygAxZ4oldS9BadWxeHY1fvs8JmGgUoDfTGq
ysbqj21ppzriiyu3lfn3FKuFvbp10qoaZps9L0yvBr+OsRkNQQcVaIzkXTzw6Jq1Q5+CtuF+LDTh
+TUI2uinH7r+4gK1PAJ5EyVQqugHwiVmQrguzX3ZsUXoMt2Q+a7M5sVSDDpbeW3aLhuw/up4QIA6
8uywJhv7GvBWuXsoV30MMUCOvhjUSN67HOBAMYJnuJcANcI63ZhHU5BHCAfMPGRjPRLRfumZ01uJ
fRNVHerzqo31nH2et+RhizfI0HEk+X02jPHbDFihKawZ3uNllG96lbLABF5ojwATwRs1Frf8oN+b
YAsb1FYuKANUHnfaICWzQHf5PjUmOGuBh7rSXZ8+rGaVl5XNiEzotL9BF0hPAQ+zr1CMuxS3QZP8
VNEe1wiEL89W++jc47WrUSlstn1Wa+EIAmWCxJMuS3Za4nZKqj0PUDiNXe6OE4vs8IwUb1dpiFuV
xq1Oyzlmpkb5Qq6Tly0Qu428tdy7t5yvpFCLCZFAZH09ZgP/A3RuWFFG19cM5f6RUE5+SoDcbyE+
worA4cSBnH9DdCW7c/DKj8queOoy8wOc7/qoTOh5ka0yJHgO9se8CXpUNISOR+wHekKbscRVloLx
wKdv2xzpbwJiR5U5NCozpibshWuJ/BpkA30RbUzHkkLVPys1EeQ/ASz2cfzLG6j/SNsr6EH6Jzao
frQVrGSEgd7Q0cpRPWu6SMoeVtHOWOUXvIkZiI+ekcuG1+68GGd4DfDt5AP1IFL8cYsQeYiqWIZu
bc+haUexn8FD+/WVd25jv9hEZX8SMhtXWnKqwzWoMsvoprF49YBC4LUBMxA56ZKwAr9GdpSNWei7
UveJDt3ZeAcVs0gixw6UTlv2PZmmFYvKrPrBDVjHWBuyCnUe7P4q8EnTgAuhQJVA9aKMB5zkkdHG
QwManDIQla2Sv8M58OlSwdsF71YvavN9C9Sla3pAN6rhnyw27sEZNkgjmj2cn2ycrWhhutglWn+V
2catqOBnZuj7kLzpnLgXQi5GVsuG+cOkDlVslvmn6XdLfIFvUZ0vN0lRkhW7arEynDjShiIvoVh/
HglNmjAfjm3jbDp/M0GzR6zoeNbj/4CUp4m7BuuChvkq/MKHpHRhnqX28L+25/7qacM1xBTeBFFP
zNqBSQdP5q/eXMc8kjRNl370Un1GccY/OYWxzwdc8EDClvrfGJV/tZA/fyNi3DArP6OuyBN/jhj4
R4QA4ly2hsD7f49//kb7JwQSs0nDSV7SlhowWzZ0ARIKnYAp+Och/1vTHP7VEIZ/nMHwfzXy4f/d
NIe/TC36x2kOMV7Pgcv7XymN/zbP4Z8GI//PeQ5/++Tf58OkeCElUudIeBEWIVOBL/3bfJgM48wY
ktOIFCEDFgKS+K+RDnjZOzQTXPkMjdMnswFcA9btf86HwVQZjIbBBPsEodsINva/M9UBL/f5Z4M/
ThB7o2CfCPD8/5ZDazyiL5No2vMypuYqUbnFxRSp5YpUB60GusL96k1MnkEEoXFsIJFAbEIjSrYT
IIAAQhE3KbyfXL/kGX4G2Fn+tctWPK2fIg60olxepWMITiYj/AbXt+y88D3VByMM30sW0C0p8owB
V6Ng/yqb+x7iA0KAM6eXKYO/XGjfaGC4WfNKpiXnhWWal3ki3vJt+0qWgSdIlS3+dV8tXIpt8IfO
BmEF2c88AeoiFwy677CxYApKvaL5sOUe8PkZiafuho8QVenws/eTwVPHlViqFiT9ScezvNs3P6HJ
jMNvu9b2KuLQf+HKxwevl/YxyqH8FDn08CIfph6G/Zh0FRi8AfFIZqei3fz40rRgUCI4CSU05q5K
w5lcsa6/yl6yAmE6e5dRf8jssJZo8CVqO2khUHd0femBqj1ySeInTuPQFRJoGDlgHgaOeMiCvcoN
zwssdrSOYL/AVZ+HCn9zX8ULNhY0XiOG0KQpdqn4G9whdSJde0sp1EZi2ocmAxpdRTAnhiqF7lhS
ttFiGpqd3tYA6G+xTMlaZMmOrm9cT/k2ra8UmLxA8byTOrARcDHhYxRpy8RwPZi57Vl0WkX43omI
VQbHUvd8/conH17yTb/6Hi1r7sPpO8wAfyGtSovRZ23Fel83ZGUVosPN80KnePq0WgYA7eN8P0zt
iFM9IFNTKMRmHhrooo+IG/AqaFP7zoGWPiFMIGrWwG7yu/q9Agb3xeT3pOZz1zzum1guLoecA2ul
jDPibgjAclhPCa/MFPAnGCRvaGumkq1pf24TzZvrtoaDfQIwJucfummW7+E2mz86AbMrGRW7imaO
X/qEYhgRpljc2LLMCVblEadsQ3j7zkTh981Rcx+oKKijLfyNrOX3dNvkUo5sms9WUFMMXRw++CEl
UFW0z96zpjVfdiACqNf4UCczH0y5j8aMp5AiM3rgiZwGINjb9r1tdhlWBI2TqpcA2ga6JU2KHVcZ
qPk61ojT2/DJyh0RS+Qub9B4EExyxPMnq6LHjZF3EPvvoTaFxsCBWsNbUqc86VRe0rSd9dHCmzqG
TZR8Yzz70nD1G44jh7sGZb7WsDJPbLA2e2gHaDlTnnWlaJPo1GDNecY3NEUaL+39MndXZGK3MxxI
TGOSyWcPBfVii+6WfNmbY8adbuAcqvexC5R51ivCzgjLHkRg+CPATwztmHsFSya21WITdzBhfvQ0
bs89yon5KYJnNZ4MJ+BXM+PFtY9D0dfdoiYkoULJ7hYW8zqNZXtuR07qWa1bkaRBUBGVZN+oHlGZ
rvt1CtPghCxTe+yzAWZVEgUHxj1kvdBvB7R8n3bs0L85cK3VKObtmnXpgU7rWCjuCbCHhfZFrwV7
wktQ+lolvS0SIC5lZntawpWcL6KP4WcYAwuTLh0o2rG52yzbcAbEvn+Zh5Cd2ZrpO4fq8OvWVK0Z
ribsmwphRhjNXSMzwOTxCLTtmqAIj4DqVxL8ydntfK/BL6vrwEJ5RwYIMwWjgdPFLOGuVMywOD33
ic2wUun5Cdxn/CVjWVsmiLZVLSNQd73agWQHXCLsMvT9+y5yU1CXbldGiYAxZL8PPRSi1prWFQxV
EXrUhBRut/fD3vg/0NVb/G+aHlrWgEhIO2WOji+/EAJGyZy2mOnVJhOpZBSaMx89bA3J9Q2a9Xds
LMlhWwd7mvYZAvzAJRSsFXJSUo5jt/6KJuw2NV6butwgxuQH25CXJk2yE8K44bVDhrvUUyaOQxrA
U9z1aVEZsHZssPWUwvZCjMSeIj2F5xDxhJLnfXtONupqDEUIr1BVMQPi0+NbVBjdTEryq5vSrkZv
8cyT3ZcpJnodN5UvGeSg7g/TeSMhsGQUrSPW3o2gVQPqNZ9nWAV7IZoeQSUXP2oiMRjJRb5keETv
AHF0913ooHQPKij93ucVA19w8evMD5uZr26E3x1CGPjAeAzE+0a11WIY1G2NMZdsN7Q96z3/meXr
eG6Y/pjzxtSm336OIzV1SDypjcF2Q3R7zkDNnMw2xNXIs3tL+DO4jfgejfdUZMayJ/TO40EHy33j
xbMB5Py0teLR4bxeuGMRnsbhvknH/eCSPsfWCGc9LBK7JAe2L7oCxd9MCN4YwEXU+Vfae19sBuf1
GSpck1x2gRjOnV/CRtYRdk5dRJ2LVbGGMBvagm7SIyczZXtYt5AH9xcMqcuDN0RBna86jCHdK3T5
UQktbkrR3/VkGKAeAkz3p5k0L30vU1HBq0cps/QDRVSDwACVjIB+EOhEPt3p8beXSDxjCsg+Q8uO
grZSQu/fYmXctxFN2yVdBbkaOE/H2QfbCucFabqS+B4wGIYmYOkfJpwD265gOkKIkyNWzKwPkh9e
ZKJCPScuFqZoXLAoHZ+z3XQXpDeXCu+SrTHtfjv4KGs+5sgEx2Xd2OPis/mwZTM5xBqxLhiRWF4x
jwQnqPcY8tKGTfMVLBa4IjGuEOz6BUXHGCOxrHdqq3BnBiMLDNkK7G7IS0iq4qtWZmzrNdKKLAXU
uRwT64QND2zB3lZkvs1EuaQGE/n6ob34hUxNtWeLNeew9eY6tH1wDuY5QeHHMTIF4hPNHxALSTAn
Yt3n7tCzOYeZmu8we5FKqnpYwO8LwjmkciIUTxnsjWeRiw06V4LmVZKcHZeOu4PGyzJOO2khqM89
MMci9DqFmaD9+g3BvbziS05uSHGOmFyHi/+2xx09JAs7Avg30M93KNtFNoFqmTEypFxkbE8NZFiL
gAbygjHSOGAfEvE5hi+dh3LECzzOtKPhN9ANomxUyNuyMXHWA0uik8XtsoZlp9f1DYv3Xsc4SVeZ
I2iR9rCSUwZWD1eUz8WAZJgrcnCw9bYa4ZGOYVCJ1wQuCIVK/TDBniFl0remXll7p9iGkRfbuN42
k7IzZoQpcCFA5Z+WARP/aoy/Go50SnQNkjC+ZGiPbTVM1H840Evfc9Tcr5FP0iunUGnKDkTCbQlR
mlXw7Jr8Do5ODO01fVvHePnmOVSSpGH0MAR7U0IfCM868rsuFyGS91hRu5VLpjC4AIIn9pIov8M8
If87gjVfrohe/sB62l0QXSC1n2nyhjTx4stejyk/BNADs2oN9wijEUZ9AK0XPxtgojVLoJFLn/Z1
T7v8mLvR1OBX7RXJ3e3eL832DIxWg1nZHNKjgPbAqrY/YDq7GUK/pAfSyTUpFFG6niO7lqN0XRHz
da6DpE0OkQ3Tj2iK3A3zDfZ7RJ7Vi9ow8KfEei7+kCtZvuRTCEyPhEMDUErkF+kbfsE8qPASgqRB
PpXN13Bukqd4X7dyC5U8R1Ax6uATwCYpVbWfUoLaP0xqxrgpZbq24KSGcTpsiWJHARju7ELU4iof
ti9SD/EhCHW9gll66BqNORditPdImERXLBK2wgOIhyW1AN0sVj6MtejKNpgV/HmR1J6SEbqv9XMh
keJFxUDFVXWoUcDPzyig1uFX2ydsP6XwW+sOicM/7Cq3j2R0MEfVkLs7G0UuPmxQMP8P+v//j6c5
/sv+H2sQhmz86/b/f2DowbT8WP5RM/jzM39r/DF1GZQuhu19vhsjAkaPCQt/a/xzDGwmmEOURPAj
WMY+X87698GwCSYFI2kHySf8VAtStOt/b/xjzAom+GlET9Mc8z6yf6fxx4i0vzb+mBKCf5jDh76f
IaHyz7g9BhZEVEWGntmQAdVjmMinp9Ued0wIuQzNzE57IDGdS26bR9WxpDfWU9jJGSHbs5QGqZVF
BT8GPFh3SALn9zuSUl8SAXyhSFSCCYwLTe/bwS7PXtjuy7gwwKbGduexSch3qTjSkCIVlyxKakzE
mn9aLE4nF2S6ww61oU6F2b7/QrA7KDveANDlro9eMLKvv0C1nq48jYejiRcYS+t0J1ExoUblEDrF
2F6IXUBVdSMynmOQxFUUNOkFYU4UzXxwD1Jlw1ENWX7DqmQFGBYXPbnA5ACA+/CO+A7UF/JqtrAy
ng9RSoYjkVHzhtm1+T0J+kfiYCTyiHyBwyUr9I+mmGYABEWIaS9/xN7DuRl9UmbETlGpR70Coie0
IAKRm5gymDx66MyRYSbrx7bhl8Qa4wDmTg/Hycj+daYCyoIbqDhCCxEn8NcIldINeErqSbmSyHyT
WcfhA7Tb0yq7/VfuN/8G7zV+akD+nkBS6fskFu6JJTg5CBB2B4Ax5gq/ef45xsZVQADSg7KDPaak
x2E0zkGEmQakvzewoD01H0EeF51mvoxzdcVsvzNFhrw2mGaBeLScqoXxu7FX4znIgjMsm76CYr5/
A0E9H+fZsj8aOGdwN9cOVBndjsiA83OEaW+PGLn1H+ydyXLkRramX6UfoFHmmIFlA4g5GJzHDYyZ
ycQ8Dw740/cXJVW1Ku+9JdO6y2TaKJMiGYEAjv/Dd5Sx9bW8OKbIttrGVPl0IrKZvyRr5r+7nQNT
J3NawiuOfGxn2T35sZXdKOGIGzkIBoeJNNIriJHhnE+ifLSYeXaYCYYfSJATe3sp3TwoStO8V6ub
3SSJpbar6xJG0lrPfQDxpuN3jp0XZYM5X2Pb4s7vuVaaZHTiMFdW+X2CIXmJAZLuySmbnAvacle1
Dja952ZvHbiAS5209j2Wh9ov4JYvQpvNkyHtawWxSW4pGw9PuTL9kPpAeai06dDW8TVSVNvexeha
471mwdFNl1jFAe5Bu8/zEtu1ImKzlVZq35atPBkpyszcdP1eEyOGVsKOjAk/gPBdoSP+xO4nEc8v
u1s4BKwtwcO1sg8NItrW9TjRrW5tvJhW8X2VZpuEWmIZ765XPzWzqV6GoV0xa2tx36SOw1SfUpUF
hELI6Er8u6SzbuuhpJH6ScI0v3M5y6DLm6b/HR0+3dUzX5SorHz2MlGFs6n1Gwb0CnGEN1GaZnZw
JsJhHn3rR6SAkXgCCLBgLPQntLlDYkjn2OAR1dSyQjokVU2/My/uEVbLBzsu984qx6MTq/qAPYOV
0DKMTtws38fGzw4u1dotYZUucoeR4FO95A/tIKwvRfgjNIs8BSdNvhxPvnij4LE8u7Cl71uDZy9v
qEtvNy1I8mJA32n9spWl0526Htcz9P2tPebVLh6IgmL8lEQb7+c4nt80OK+QRUz9PheU3GsYRkNY
SjFfajH3382RGTG2RERuzN2Rl1k2c6lP2gYojPc2AqVtg1aoMsOpWRt6r2tyq4am2GnLSJNlXW03
7OfFudogFFMToJJTrQa8VyQDL/L9+TlRq5Uzjfr4qX1C+k0bMiyRqVKnBj/3Zq1jMAG69pYbRe8F
SYIdmJW+G3AHEKHfM0uWWvZKyE0cSoHR2YicUSwvmm8lnetT3KT+vU1c4DAMNoRtIr3jfTZqBd0T
NDLM60+HasMuF7Z3JygyjGFLFOwye40IvbhSZUBZ3tkQjvZffJ4aF0Un4rX3rOxcqfnDhyi054mo
Qqza+TIkVsalJPPzkDvUv1fNP1eT1d+Nedzd5OhuL1qclaTyqnbT6EOy1X3iPspI2409dOZrIStj
74z8ln3sNVtUXOMLHup0IyFUflpmd324EMd+S6sye4ZaM5eBkxX+1sz9ZEcEiUjJmshQ0+P0Tkcp
pUqMMzYn3fIoJl76OrVVtK4jOttieCfvalNFS9mkt6abSy40XdJfsmzC8Bwtd2tiTruazNuh8FX7
XE70T6CWb4DqqLtiNq1NO8+kJ1fGaWIRWm2R3Vy2TtfMF31OjKOvJ8UHvmYRSQMM+azzuM34iJ+g
MrZ7pH2gQEXX+++Fg7Bc1VK8lQihe+5M6SEejWg1HPtOTbn2vbVccWyhsm1JTA63elaXBwQh+usU
mu/LVXrPifTirS468ZjOGbGb2SXguJKs3Zqp21/6tftWk2P4LtTE7X/qR4W/vljJDlqkHinq0YEx
aCe7FgzvsGcz5noSHBCDAr2eKDBURSbucbp6nv15njxNNoNIkE+EhTkOgUrvkq7cNykf6WBpr6cu
JAUOFW7sdT+hmRSHuUwNFCipnTOCuwSfq7t5rov9aE/vpK+gtDfXEIQH3ehbMTrvZJg/RTz9dEv1
DpXwodbx06FjtHy/rjr05Co24JuejC5pj23quk9zWxgvRS7r71CWl9c+5gvn2tG41LN17Itjm/Bb
TMe245A27kpnIQh/w6iF4U4GCZrQJjOa0SJWhdK+GLZLEmGZvLtu7FbnbXDiq1JkevtylrxxdHKM
dqtRLgjjRuwAfLRqV+HE3mRtpzXvLTdQZi9/BtUQF9uugL129LSix03NDYLOZnHSk7U+Tn3mvtur
3X0IN07yu3hJy5OLjtc/ocKl8a7kiK/qkOQtySrObnb+w0uXQXu2O4SdjZ7C8KLPQ8b80LmZGdWa
WHe939Tb2RleB9rxQb8kZQRIjsRJYr1iO8o9GjHQoGqcLvzNZetTGQ9JUx+z3jrDrSdeIjRcjoJk
/wv5Om3PLPJcq7TcoA+7R54gUEK0LKGcU+phUuvrZU6T7tLzbh45ogVjmsnPKxvi2PuOFgzw9Xd6
vaDrQ+dEj1DGBMfH7E9ZdijiLRVjIElNPO4paFlh0XnZbiBPG66xdV+pdIjyTksOyoJ4RccmPvaV
kR1HQQ0FIYnoud6e09ghLU5F+mMynTIkIbTusm7OSNEM/obCS7zps7LZyNhqsWRSzrRj3BKv523e
T6I1grE0qh3UZfHTmjD9w7ZoOcNjc5n6D8erEZoHMdXu8H2y3K6wn+OO3OIYZl2ZQXv5+9HkL5m4
/18e4ixXh+32P5/iDj/YP/4vR7jfvuL3M5yu63+jSc4/OtYazj9Hwt/PcLrusnaSvRpXC5Z8yT9P
cBYrXegUC8qYV84B2Px/nuBYEMuaHt/hZGeDn4Vg/VdOcKwJ+dcTHEc3zm/8WNdrxtIZwv41HFDo
cTfZbuxc7NTSYKrUS3fiboblo3k6s8MVY1oVZn0kDOGUj4Dnbf+bbrhfaaPsRyQt0w5RbZ7Y3bG8
Fq6WnTAEFiJpPLHjoOUarTA2Bx8YP/nG8UEr4XxSzZGyexZ1F2sBnPPSrE6Fnw27eeaODs4vJfkn
u9LbZkS/DoCwzdDl/h5Wq55EdVVa0fWUu00z3aCL6k/3ReuPSEJCxufSbNvzMBnjbnXm7kj/U/4g
fP1hVaP3w/IH8V7Kxt2JNms/+qoQmJWVc6Ak9WkSmOT39dKVs5zRpye1pssebccigeJplzrX4oWZ
ZUZF9XS84943kpmgWDvp1YwYSkgWGVrmt1qaGq/zupytyWwjPcOzHai5PqwDWa0RPZgojngtoZo9
L7Rrb5d6MXet4b8uC+2LWdCtNufq3sq1bk86w7j0NLYOE2GikN4XU89MjJAyTXZDRfXTHztE27Zm
fMEfOnVkSXZlo83fhsKND1CqzG1R6+UX00q/Ubmnf8Gf8ciLDX2z943sa5oMNEOZLW+27vGgTDLU
zq71krCrSu/DMBAXbRdG4eI1r1VWvYIYyG4A8CoqbxLTlOzdhpQ0sdEig+zVXgdvKC4zD/Zqpghn
Zj4Du1osJ4hF2h6uV+Rzd1X7WQTBfESYEjqAMeEu8fDkcdjQUMRXmenGzSa34rZc5EQmTk8erEIv
7ohHqdtYpiJMldWdU5OZNcjEYvNdzGbDjgNrBxqRGnKlmdmjdIbyzIKI9QyM0bwxgG1unTSWJDbp
TdbDQP6eQ0Ud8CCELV1o7U+fWuYUJNLSd+Da5LlXcbZf7Ho4j7GnGmZfmcAFLLWwbFsb2utIEJ7H
rnvSWz9tQH664iJxqwOn95lg+9oQdQg1zserH6YXc1knSWmbQCZrFrqVtJFLoJM2PLUYww4Laus5
Yp7hn+aKozuWlTURfu+aHg14OcM1kWcOt+2RWWp4TnrK0sFcGOnPZlLNhrq7v0eGcM69DdVf4a6Y
xPlx21BBArPXOJlTJKhCszXbrZsL/zWbOdrMvXtq4zq7oweXbktcmW8zj7QtTpLznUaMOgJIm7H3
5tTZyV6zCdKN8o2+pnmnFbGLrsD0R6jQT8K6kOupkZo1hp4XN0cPx6PFMNLSzToZ6s61rYbEJ5lj
x1lgcC2mcRg4YjzgWNo7r5TTiw0p+D7Larq6ecxqIddPspPWmisdX9/DBfX5lRzKolC7Sh8n3JVd
oPp53VDOyHfLyHEnk556Jr6/BJz9dSxEgTHpgx/qRyu+Ac7Y30E/ikAz9U8Z1ssDFeV9X5vqVk6C
bspCT23iY02RxFgOWVzJvQe48i6vMOLBUGKUczJeWQ9QtjfVMBtPhtHlH5nQOzaQEAyYZC8PlK3S
+FAL331c8g4SKb49WQ5xU7naRtSNvE/IDZ7XvM1Dbp7iMlATwG+qyVNXmclNofOjxOSIpTqdTrHt
XFqrqw+cPowDnQcnAHBahUsNfv76JpOBj2nSZ+2T5kJ2CiiFjo/KT9evSrQtyRV33ZM4tO45QVYZ
7yIlIwiyKWlYu9i509JG2CukyA01Auydlue6FNa2a+skBODg3Iil1ljywY3IB9gWxYXvvRNUTPdr
K2G6LyUBAIvDV5STqXvnIaj2bLPSvnQmJzDoqRmujjX9hPjYXCw7ax4IPOhhi2IBild8JqoiaMgw
FRnNPO+8edD6EO09fTdUAu27Kh8GFMRj6nPGM/seWalMxjuWJzRbuXjqTuiZfzuQ7++CkYjQxkqc
HlWnyQiLLl5EJwtRnfDbF2PvvJHu8p2Bcw4L7pnIe4VMoT3a2jnVLDR1rJfXdvGz0NJb9eAQqiav
3ziINymfDdNpI0XT5KBnxXJTp5PGDYtBV9qZ9VGUBHg8t8suelzXyCON/ikptEecz59j6i2hIVdj
b89OizGk0TnLMn2JONN7B7qwD0roB6YHOD89yasNnhFvcE2IO3Kz+V62RfKqLXYV5hNZiNWpU4hl
A2kjrUvki0ic7giA2j0mXgprlsvR33Pf1MJhFOfB1cwHpaa7KaFqT1CAXAAvWGhz7T2BSqyOMZVq
PhKcp329PjuKjJfvaQ/F6nOpSSgJgWni9lhw+vYZYuaWHFK5Gej4h8KLz3nRFjvqFZjyguVWtRLk
3tsKvXgy0u1UNcQ/cb4CYympInPUP2M8c/uWsfxMM9HutFk4JzUP7ncIzuW3HrX4Yg/9PcUT+1F5
1jPFleFS+HF3Rv50D/1I/dOjirfpbHd+Hqp0gmJRfdLmHg9p7iYcfbKGrvcK5k2VrgPXNhkgYcXk
kbPEehiAw96pzqapxpNrxoW516kLvGuylmefp3IamHo8v+pZpu1LNdvnqs3yI62IbWPmHfqouCXF
87Jo6GzCq0pSM2YMoGoun8Dat7tp9Lrb1hvBwQ6tuRVd/OUVsJehHqY7b/DbQKZDuR+aUp1Ty5In
tKbkbfaHjIT13AAEKLvIwsn5aXflU1rVlFuL3H0sYn6EUS/GkJ8PgG5u3hBsqTcIix8xx52gaqz0
Nm+bcym19Wa5hpti3Xouu6I+djkigkUQY5f1qb/NliL+gHu27CzIPR+ABp0g8cGcN7MxH2jcTdvS
GT4kyR+CLJW+TXBLCyupNuWUfmoT1at+pcvnerk6+v4auEVSktg/uWR1OHg3OFtW2SRh6okmTIVb
PueaUz8yVBWnuvN41Nt6zIo0SSzktsGR2wENbi9lYm0rx2x33iL6G7oTQMkWW9vROqu2IjWSswv1
eNMb+bRP4jxDc5G5c9fZ7XKgHaxvyYT3EbEzUPmW/BgQUbDUervdSXL2ty2V1bCwe/3YEAvf2p5c
Picv9spg6Nj7QkfN4QiKrUHVEEMzshu1fK8p/H446xwKxtzPKvHjiB/kZzVV3Tan1d2EsCr6wzoI
j+puQRpIkbwOOa9VOZ2lor5pQY+g+VjORs4V6xg0K/kRjz0kWWjWPNKcfgxYnrI8FEV+y9wbjplA
0TUctRVxyxOUxvVRcR+gRsm0mXrEqGJTEz9Z/0IIaQWuD7G4iaivJdA+qz5g9Og3Q1nc266iszBg
Q5/imD5rVxv5QfBWf1x1sb2xxISc6ol2SbIOxbEfpiFMUm2IOkkdlPJl7L51qej9rY4jjZcugIvw
QArkmuQXXY76dwSY8lYtLKUTs1GGZlwY27hWZa0/eks85XEUz6A1vmdTNUNIrGpAsk/uQqmOuqkN
SvZEbcpvnuQ686o14w8AwyuaN5NykPeOrsiuACacw1rmdmT7lBqilbRzpIEqGxHd1uWrddr0h/T5
CZkR7De+pvnQEonWa8ztIV6JiwWUXJZIAFA+TrPX3XQtf7thxQpNC8zjYu23fEftpvD9LpoSYmyZ
a7foqe1S/+hjod802eIdHEOnzCyx4y7u5DypNG2DrredHxa11JgOk2pPse3LjQ1Y9aGvOpOYRdUf
taqt7oVM08gx0Q5RA+S0t8rRu94NUCK6xogaixHGkEOFApsVe/r4BFZgGJ1EPVjHXvSMAKwQ3Xjs
OItsZ63oZLCe6yRY7PK8ZLP1OtCHXEiEtmAFiOLizQg69HQ98wdJjICO77i+Q5u+TXKPl1XgCj8u
0k+iGX5ADNdTYWhR9QxRMKhy0LoFZwgZYAripPVuPZ7C+bUoOR3yQWdGJi5XHZcqz58SrxzfR0ZP
zkxItGutkseKpA9xVV5sSmP5jh2HnL5sTJ2LFiNqBQhB88aZWnFA1u0e47gSY8R2xhyJ1bepofT1
w5jAAkg6vXvp015/01uve6ub5CUGkXq2YPATSamFtjeNloogu2OoiM7i5PpV+zgjW8FEAjXk3kxL
at3Xaffpqr6kea/Y8BVoqVAhojaP/UwlluQFoZNTlGv5mos2f6bMFO9wifQkXCm77TgKjc9FP8kf
swbJojWs5DRUSQv9M6m3eZ/zIVx62iS9Q4+JCGLPrHP1UKM4teU3MoeCiV+zMfWaZb3rXK9geaVf
Zg89Bj6eoKLjO+eTsRk8MhWGq/yDJCRxSJXKzzZq66EyfffCTiAOsIvDxSS0b6XXqGd2KV1LHrrD
L2eu3DQEMVkUe08YXPnQzFXuqlttbVRUTm28YzNH+VBf5yRTcV0RDRoDvRPJMYb9iDpvYKdmfrOv
8xh6PMcyiOr1dZDV7f5MlpFUYU1rhDtYsvGJZrjwKDPyt2/NKL3qVi/ywdyUq8NhrNN5CmBJDeQQ
WHw3UHNHElE/tLUW8k7H2ds7ZB/5H87a+jrWS7s8KQkm3Aq0kQPveEe8jM1ihNNcw6VQb/aLPPGS
ADDZNgl7PkNz0BuMnv9dWfOQWtQqLypZSCS63RP7YpaXP8g/d79x1v5lX+q1wvEH/JrwhC2wKmyS
97To7F93BLXdIvPS1OUFOr0dwchOAx28hYulprEyNU4+jMrczblxNAt7q1n91k71jeeCNZjUhnbV
hl91x0KsiNbc7t//cL9E9X/72egl6JZD+N83fimDVDqrb0RsyEvb9he3ZVaM99n8J9DK/+6bsOLE
IuBIBsH99QWw85ESD2CSS2YAWOVfB5AW4Zr/5Ep+q4D8yfJhXaD6/RtF8v+Un98+K/aD/L9CyW9f
8o9YifU3j8oIlwDTgu5QG/mnJOl5f0O9NEw8HwPwif6HFaGmjSjpkr71SOc5DnDRf4qSpvibwcJI
hElaKjxifP2viJK/Mhz5v1wxnLqBxmmI/9KQynVunINpaXtf0/Als3xV+8m3hqc/vCb/zcf0l4v0
umiOZgwxGL6b8Ixfd5EqHVQYfom2h9upP7FAggrqJLzbSrKM7E8qWLygf7wjXL+Xz+o4dtBw/yXS
w9v3xwoW70U++LMZ71e98W+F0883ACWBdymx3LVOhQT27385bjP/5Vu6OEu6zSfd01lMhez8x2+5
FIPd6S4mXrZSPwjirhnPAMW4UTcgkmyUE+m/CI/i81ZM1ICp+JPe2zkwQOpdZ7Ma2J5nnnnTUlOo
zLN+7zeLhqHs9+JbzbHg3PmDv6Or7O+k6rNd5axGCLy8PlJSre7Lgp1hpdaPz/ro1EdsevypGMxU
vI7ZxUrYSxeZSZ3u1o4KaZYM7EMZh+reAIf9BaBPvaSF1b+4LaubpzXjgF7WIckbsVeGWdxYFpJs
mObmdG8MU/VTmaq5VabMnw2R5QH3uHJrd2mNnFHN4dTUci+amAVjqjMQE8S1AbBK7CpoJOVoDidX
H5sLFXSsIuqcnyT/ON85V7wMWtm+o1OBK7j4MWEczWi+Dx4rYR1VLaDKVDrxcJaYVFjSWzEY/Ts6
ki+LaEnJonaBu8pEDu++bdjrcE7rNt+6tYvuJWOu81CkLFTEg6rqb1Pvtu85yyZec78wHnwai2ko
xeD/yD22pwRQ1l1CvcbaIPLkGfHX2aPpC9c2/Vak5XWGq63ylqqJB/+JlubZxcM8rRAnXrz1WtyI
sx5gzRUcl6tkYK11bt9m1CvSJROEo/L1IQUmvhl00b+zKWjeNtQGGNMcpL6FNTM/kKLTXVqn39c+
b1GkPPuU+N4EkkDZabUZeHHSOi5vurIiwIMwe2+yYfAsFFTwYFj04uDUs9CiIstjEWgN+Gsnsw9E
HCyAqfWwMdesOIs8mX4kgzN+K/Q1LzcqUU690cbMP/ISUK2Kne/dWBKPl/0FZQqchlv+EOZCDaOw
TrFGfqMokmd/oA/cxYRtiOpcYevVEg6LRFkzLLILceYEbjuecq23oICMCXRc4eWfgHiZ1jX3w0Sh
idLGWSGlOd1DLEvj7KTDnb1wZAw8z7W4tPn0kGmfCWVa2BH6/LUg6m3tXhtvCqNW30ZWD4e8s/a3
Fq7eLcVw6LtqHB86e9RCOJUPkNazzWSrN40s0sVQqbEhajtcNFepjfQJLtW1P4WJ7s9bOnX3taxe
XTNujH1G7GK2cFLndP1eE0MwgnieqMk6E9DRMli91sgxwPOZUHVV2BtImWsRrmXnqLNHyW05lL5g
/WqIXypEEGsUY1+KQbKdAe9nGiTdAK3h0LOSrXuy2KGQsCQcPrw3yyd3HdONr2PrkpO9SkdaDL88
sDtBG2/00LvkTA7nbeFQ621BNxuQdzxSV1FWaiuliHzIOotS3sjqgkKq5GEu7Otemzabk4vTASRD
A+9reZdA7iEZ0DrdkJ78WJtRpthaYL8bLTw3lvHWV11Z9otvvOST1OxtB4vT/cFRkjcqHVm8ciw4
vEz9Y1HBnqVI7g/Fu2a3xaM/V9muF9dyX1O59n4WY/nixiuKY2waqClycswjIeRGBFLNV3lCS/2d
PZpQeQy0J31Z7L1RaYJMTLFCDaiUrz8ZaZPkaAfX/4zFFj+uSP7fHaOGaFPrdbuF4WUemhICajBZ
4F+KqbQOBI7qI+VufzNWE0571cWQQoAQNafOsqCNubOrb3VnaEjrZHBnsL7CGnlhCUgBEEuIY/8D
8lsVdqNWP6qBjVOBXWsTMIVZVveLabVflmN5Z36QLNkWhtXAJ/IrFbF6o0w3PZvaDlAb/VsMKuez
rIhqs8BmZu/b4Fb3mixcksys9ahD1tnxZ7Y2Vj+h6ZUvphiXu7LIHQXCr2oekyrN2mDgOEybpymc
ic9tGf39UfcfY/pPpkBU5ev0/j8b05cG7u7/ij6LZvyXWfD3L/x9GPRJC8PhE7busOLFMq6rDv/h
TwsL6xr4urhujfstfvx7xvg3h/raHsaJ5rjj/sGhtlkZj0/m8mXedYD7a8Og+wsB36O3zn5JNsaz
J4RB6VfqvOV77eAsrnFWwrYStaOUAYX+WvUimzjcaKPlbxA0ADXOnk3ujI256l0zSswETKs9jDXt
HHMF0kHQqm1CtxMZSQ03nMn3aW9ORzYVuZFV+rQ0aG8+UtZp2V6aaKcx84BRWJXzyNN0AXrnj8Ai
mlzb6VDNAtAhXegMA/Jmo/St0XVZHUDkMnd551Ms5msC+mr7IktvHBORx6CWEaRdfC+pCy18fl1e
x8CCELLv0ILpx3pAV0vnCOIiiicKXNySf0y2LqMpJxhSzX0e9ma93sQ0SOmMiIjCy/cUfR7xftBY
i5EDZhFK7eyGlHWdGDuQu/Wrv875ZmiLLFJoRuXS3/a0Z4mgFONnb4zmtnQrSgA2XQ6zcvj+FTUf
XikrGmvP36+sNHxwk7SJKl1Xe5JNPqAFtF8Jq5V2Y37bw6kPu6FQG24WejCRdwgs0ZqbVNhmRJvG
Jsc8YcA15XDEIr5JdfrXulk9IB9fy9Tujg1K+5bVIiSrr+sY/YZGsJmIyIjFDq6bHtrp+mKP8xrO
4/WXaAsQcLgnUQnwPcTkdDalN31jXXZkojYeYXNkp7aHCWEay6ZR7lbLypZ2Geb7VBAByqizB53t
7P3YP47rNWpYGC0aZqy9rGYG7lZMNqdxXBNCzssWNccPtLlaDwYa1JObt+ow6JhI7C9lC8KiU84e
tDUaFmGh2thgQD0ybROiZsciaZ6S+Ue7tNap07wDkUrWFtskTSeiadxdkx29JzfwYdbCO9c2Rd49
IT++eIs654aExII6utXqjCQmS8h3blt9Kjv/yLvR2rFosQ8lYbON8HPt2Bn+l6W0PBqhQkZcE08l
HiWzLMH7PmFgzZvtlBRraCQxEyGJoRnqeWgNxPEoTh86I9c/VkvpdHWG06IV3wiILhuKIuxG4Ti2
J6RWhUrVXkCcw2fkBJmIPs/OU0VT0CK8HIqS/0Zl7o0NfBW7Cpc4cqgPU69aefICUtk0rCTfOuCX
trGZP/eGk9zUIq22pvctIaVxXEhOESVwtCf4U9UQTk5qRW6ZZQ8gMzyeeI4I8iJdd23m90+iRqvS
Xb94UFQnI3imN8PYl1svLyTsIGo/Cno6jUjhbuoFoXE0NHGXOb2iEllUwKTprE60iSKI06hwbu4c
dIOMR5Z41DuN5DDas3GCej5FGknRZ4qvvIpeTCvAyl3sG19GtqRbLmwsRqpr4pmsGLtWWPzDJ7dT
2zEl4+ZPCuS4KurHQjPXu7idxFEfBwkY2yHPQTiaNhjVWYk9WAFzBAfAQDwUW37U6Qz+zuQvamdI
yeWOByq4weJbNoMszGv8x7njlDJ5sxa5itezVYO9d9OSQ7Qpfi7gsKOFHSlH1gUa6M7jo/CyA3w3
B+i3mwVWbz84MVBgKchQpD7qrpLErS0LH9jo/O/TWD5k63IX69NdOdVIkmzV3K2Z9lVZat2WQIX7
0QXky98fXGY/h9ZmDVl86ybMUhX2XbTGpEKu2WXMj+yzg11PHkI9Do2x7N2Zyhnpf2h1Hs1PtpGs
GyND+u7rjksKA/cGegq+ofHpd5Q9vSw3qVQO9mNspOwJd/3NtJLm46O2W6zuax5KkKdqjS92f8Us
l7p+xM4BBV0a4ARWfA3Ih23E0gNvn5ritimND8ehBpBY+YGs8gujKrNbRk+xXE3nQPq0fiIy/Uo8
VkZt6345qZThzALJUCblk6FPJ9caYXR6xjFr0HftBvLA1WesRX9XpjGCM0u22PPa/ex7MEeZD+HU
VlOzA5WWRexTyjcddeXzWsLwYTOPF9A09/clXU7gSh/+6vlPwPT3DQ7KSTlYcbOxdtvRoyMG3a3C
ZKXzDWDsbiD8gZiyYHFC8WSXH59nPSm3tAyprOKftkWFRIwCfVo7eFs9SXKOMhqhzslgzSCPF1gJ
zntZLG+sHJ327ur+aCaUzJQxcUvCSrLgcdG2SR1fl3rM/i016zuRIPYyqV5/cHlDvhXjwDbasIof
mpxkioT3vHTEKbih4Zin2uvkc7KFHPbDzAg9muU0HTy2jnKvIa8EodjZc//NjilyxA6yVb2RnmZT
7yda5pWGucuUaW8TV5pbo2wBElitvkvc/FVCujkozXtax+E0EHAOWi35aWqA1su6pINInDewWkff
2g0rigBCiSMAfgqF8MYDxV1124NTiyQnZ7Mmyz5csRXZGMO4TjyN4MqeCHFmteFC96ORL2NMv5eP
IhRsTl4dV1/l3cbscJIAblOjuH7ImryyB3PfGU0260THHCN+NifJrkjKodBAvIQQesPdmxqPwr+4
ev2x/QB0ynX6d7aQ1qo+9iaWOLszGw6gdlDnJZsbWf/Y9tBFbv4zXtdjNq5/Ml57BCL/3XQdfZWf
8rP/+qPK+tvX/D5Yu+illk/mk9CljlwKZOcfgzV/hDfg4Iz9Cu0x/b+BfSbNzdqfazRTp3HHbPp3
aA/SrEXPjmic/dtg/VdEVv2XBcWU6QQMBag9QkcMplr4a/Izn9NcZ8ngfmV/5NuYj3ULfczkcLtw
dAsXt6/Gbdutd2VjqCvDHItbcNFRBmm3lPFqVAVT6W8xzi2U0RpTO/OF/FpG58ogoxrNw5F1N4Ry
ak9jJc5EBlNjvaoJYITFjv6wIyPA4piFRjdTu5vt48q2H/NR1ueFcMylzG2S294kaK1yGwFwxrRw
dHRRRFPDLY3PLxsVruBblND+tHTIAE7FMgzyMPlO8sNxN+md9uCqLD40aJEPtZ9glQ7ZR+522ltW
VtoTdj7DKrTVHUHzZMPWc1QGxDZM68GLqmW4n2nY2zyXA4Y2rJzUuLeMtdj6kB6i1f6/7J3ZbtxI
2m2fiAVGcAYODnByHjRLliXfELJlc56CwfHp/0VVuVp2dbv+Otd9Y6C7bGUqkwxGfHvvtVkwU0qj
wJpk32qCZMiEAaDT0pxp3wBvw8FA1zu0O30X9/LWtUY0EU9f4nKy2CnL20T4D4xsLsETQvoZy/uh
mcXFOLAo5hl5csmAhz+Ki2oqLmy/fgKhI9ez0CMDjehT4MKvJuqxWvJpZPw/Nc6SRawqfGbG/JxR
r7mp8f5tMr/uAJ1gVcBQt+YSfBjJB4fsdFawBpe3QJ2Ow4+G/W7tvdkzr63MMHa6zzjJt0H+CDDI
fhSjRSdBmdMtHYUWsE0GDwDjMPWaIHHn+oZWmRn0mnHSVCG+VDbRAUYUPDUSwLtrq85ZvyXk3cE5
4KT0V76jm2uwcerJzvwHt8WfU40MlEU7YacPAYXOXiAOQeP6EOz9D/lcG/TnWcMHRM3oZNPl7a29
aJkdB2H3xTBpmMRfYVq3mjnnVZE0UAQGGWMYqOJm3uZxeW8Zgm4AVaoYe5l1h3M32LU+T2fLQi8M
F/pImvTJJs6Nnh3G2AR7xY4jO0a1oNchmcD+cVxdaQaj1ZUUY3eOSDVRtI0l8oNHx+SZc6P5yeYX
37RMvNcFHKNk4/BZVjvhK9pVcICa52FiBnisiD6tHHSz6RsHttnY+wqAybcp8IbLXCrwgFFpZ9uc
QAVOhTxCgU3F/X8X+v/NQg+Nz//lHOVj0n6p6Cku3y/1f/yr74qa+xuYCemAZ/tzUvI9qC1/8xHZ
qOOC22az6KMNfR+ieL8xmJeLPuMvdWUWb+OPxd6WvwFS8ygYxBBlLmrdP1nsf5SfYA0y6HQsE4mO
n8acZ/nv73r0pDBhtDuxe4Y+pQ6qEOONI0p1mKcpm9datQ4DpD8HTf9GW/t3L+hJQrg2zyvfFfxi
718w47euZV04Z4tH2QaDQbKfg268cXPovViJxD8SnH//BT0UbROgB4Kh/OlZFjBwbJdAPAaz2H1J
A17AWs69rdP/nYD+o7j/9lJ81XzX6PomzSo//WoqHuKoy4R9zorBeUm8VB0cgpb1ypWRuNLzHDx6
WSquVOiMd7/+VH+U9H5/acGugeC+KQI2FT9+qkMD38FEqDi3MrWPpV/zfAMWxkOKSvti/esXE4tA
+C8Xw9urcQWKYEEtMXla7pH33yH1H9D8xsQ+D5XLC3k15PDVkJo5iCntERAorbSOT8XIY3I9KTo6
nmxR5TFBxgRNC6zSxa/f0V9/fYiFvov+IjyXSeXyzby7ioFZExOIQvvsD6DP1gGjpr1pZPzx//da
xHMcS3AJc+H8dEFFAPryeJrss9UO4qqzjfbV08V416Wyfv71r7V8jj9+zu6i0doO+z1kJYcd3/tf
K9G1Mtyqs899GH9rJdGwDiXhb77Nf/fZsQgJ6jTNBSL505dpAofzeBra5xl67zlle8bp2YUTJeYM
UffXv5FYPp2ffyUGtgIuK1r3m4ng/a/Evk/0MxaoM4+8rNhwWKnOIjRoxskZATz7ZNVebBqe6TQO
xruJicuRFg7r+Ddv469XsEvyaplPc6vaf1H44SpIDo+ogaOvF69NCV+xCQP/ojZarlAaCmjbzST+
pmnuJrF5u3kdoDB7VhB1+PW7+XffgI1HgiMB37Rn/nRFoYa7I4QDbl6a0O+If2EPB9FwtmsVbP/5
S+Gc8h3h8WiRP19RY83uQXmNdU4ojLkLgohb1shHlnof1ej86xf7caln+bZtkmpegODOy/3l8q1j
XeVNUxuncKLGfWVQ8/NcWnn9PA/+eNODEff/5loWPy7By0t69KGaPIK5mm1reaK+v7zqjB5lzCvB
iY6SZG/7pYFDV7XjnTsY413ShnyvljOPN2Cp5APWgmBbjLo6Mz2raVVK3ObAFBhDw7KCaDtbxkCz
TOZVGBuzgLtZ/d2H5Lw9Yv91Szg8+BevCRdiYFIowaPxx/dc+mNqj2C2TgxZ8SrP8byrEpfZiWgz
qiXNYqKiCgeGotGxSuvJ3S7GsluljJyAcop7FHJmyBdJE6d+nWkdeMU2zKUbxDP3lWwMVl5TIT5j
nR4YowF0sl+a2B/vgBCoA3q6flWmax098gPEflNpHQeZNs8aOObZj2zrpFI+wNWUpdNNhDyrtqgy
waOeYyNdx1jsBYUAmNEZ7cVMv4ogdrM1EiQtLhGV6e4+LxteA9D22aUW7qZpfPRku6f2kHLiWly1
MQMgBBVRP0/wkOa9Ec6BexoAXp/p4imwZitRxicYYvo1o1ia0hIwsqdCJNMdTqbxxpAamsridU4+
CZojZqZ7DE6oHIMX/djkFdceRS0vGUUjDLQhh75MyLyvOL2XJ3TfOy90wssv9RzSztp4zR1WTCK2
A6Nm2u6oW2H9hR89BA5PGIh34sEA33q2R1rBbAJIa2u0+UTDJHycbJnsQ8tqXxX9FRs6FYBQkNyO
VsQXvLu2RUaXvdO+1oHN91S4+G3o6WpfM6ph5cq1dLCd2xCjqD+p4LGrJ/4WoHrrGIQlP6VIJ7gw
ms/NxuC4JAt4osK18HfoYfDWpyJW6SFiNovI73lc2Xbs0lRXQCr1TvGyMTFSb7yJmiLATiHxj1eT
O26pfzHcDagwcYX3lKsmI3X+4rkZnybW+Bo1oFoaH3sz9NxTvayXBsDsdt/afZPv5Sh5M0iJDM1J
W7SvbhVz/1VYCKItdXniKjaKnK/SIW9JGB11beNNNs8bnYUkaygF4lruUyN4RJnmx/oaDAX4SYxQ
gr6flYaZOu4mhv4EoMHHY6S1ovlyZlgXLW4e5wV8ifPixhzX4coq6uKcSah7ouHyMM9D5JGic+1P
JYn+B39OpktQ4PmmaceKQ52RCx9AmKlORK+pS8gnXqbNR7oFSogYOMA5Cuf5vBzjiVhnK89Jpysf
X+W5sOOKiioc4EtBAHNGoMOY++fpIWPWsu2quK5PxHMSdkYw21YzaLVbXbdUIaRhV3ytqCn45ttz
dXSkR9DddQh4TVTZjCQOWZnWc87CBUsMvATdCfUTZl3V7lpncr+Msyc2rS7Li6o1VbTDNucNq6Cr
k41I6Qjsq666CoDJDnQqtvGnyEJywy1fX04gz/ZNOYVnMWmvIWIyuM91wmxnKuv5kwvY+MRwEcLt
ONjzp5I8yNZx5LxuwVqojR86SyZqKD8RTPM0JTpk3zOKcfbLZhTO3ti0zOdVYWwb9oB0E9AeWvhS
LwtTCPmS9u4OxuCRBgjabVXc7ianm75ScTFsSewbt0h9xVOS9TYjdiSFumTkmQKGJzSiXjxtc38k
s7Gh2RmBpldiR08TP4g8rj3GJss/NhjwFRySxcb1cqvSxPUB05JMdD2fei6++ZqoJMDOg7TING/K
pB8gPYe8ELJvuLE7Yk1+hcKaQ2rd0GUHYLeoug915tKa0ZftDmUItkRsfsm9tnrCki1XSSDGXWsg
AJEbM/c0FxS3PJVmaBMs7xeu3QyrOjL5Rr1IphcVfq8bU3cMPlrNRW247MheplCLK0Oi7uKS4MSw
rWot07M7UrO+IqemG7iKrIYR7pRiXS2uEvRdLlkTbe9REdOLtn43OuYWlXmkc4PoHMweImwz8iLg
ByI+ODLoNVh7U64OkAd4HvudE1KVuRg/AM8tP02MdbvPEs0SxGrMxqyuWG1HzlHEYNnCuf0sYFos
9hOqZAglj3Y6HhyR1c91zWW7kOkWyDdz9WeJ9sx+LibeKqxKVtzzcVsXn6A5+vU3mEL2qqXcBjSd
p1uqrezhK5agJqIGxXA+Ms4KjoSQ2gNlhZjwSxrc4BpTlPG57fVLWjsgAolqRfRJsXw85dCNjftk
rivr4MsYGKlKKfWj4WOLNNMcCBYBa/LL+sMcROQesBsMH3pHFXduVH+T+fw0SltcZ1rqA+uql69J
jCNidrV8jXQcvc5JMtxHncc3xx2POoNIFdD56g3UNMZJNi3au3dynQRFfxyo/li3Luv4OutgFR50
MJpnu6mmy6YFcejShc4stMhwxLh8C9TA4bx4NEoG+9tR6PxyVMq+npM5v26E3d0VCUltRRzni93T
CgQu0/pcBW4PB6tGxXNCiYWt9a1kDUkd0kw3D8GqaHKWC0o1N2nh26dp6D+HtTHcDzrKbkXXmZcK
4OqnjFpUtPM8hs+copevmsmKrgJ7Si4VROITHkaE/LiP2hfyr/W5wHK6LRPgX8IlqbiyMWyqvWDJ
2yHLdAhQ5PHDFaV9HqTRvAQLkNU1GDBrvscoFF6YUzff6hj3ZdBHw3OX6waybNvayYkixBFXKj2E
7soPBz+7ckdzqPdB3LUHTrnGBQmF6oOZKBRnAy23XHicJjE+Lp6rgSf8N7zt7WWHJ2E/8iA8l2lb
5BvC2CGMaMHxImZx22fUh5BgYGdBEVLv9beRpEgXDSV0cCqx5D1no6bHZcqdizGRLKOWOeGwamjA
GDayUF0ILpvmVk3VFHUXQSN8IjfkzTNW368V1VAhODL03qiO7KNtU4xt5e58aDsvuWvpPP/Qial9
9HMcGP04Z0QvYHoAHLGxTMTxgj1OvY1FGC1ZC7rZX81C8xzSy+AW21uSb+jeY2c9c04pcxD4a6cK
k2uE7fGDqQbj0qF5K0Lxbaydb1jKQxcqccO1nkOYWSbM3Tuu3W8hMaGPtW/pLyR+vNfB1QhzJnVj
7brNhZOjLuWeWoW+VX2bNZDWjYrnCRVQ198o/Ihu2rRgMDknrT5Zw0jkvapKSsrHpKGjyFNqqSFS
10Y+pFtpuhTTBRF7dmBT4wg2oEIldDpb++eMmfTKsL3+KXanivK2aE6voc8QeSWbk1+TgMHcA6/T
uI0Ni28tZ4BkH8AX52P3OMbNGNq/n2D/6yn7G9GLaQfn1j8nfX8prPh/KpmrkmHgu2TB2z/5Yw4q
TMglNp4e2kbgibwZ3b+byQSpAyIHCyzyDWXJnOM7sJI56PKvkM/eXGaS9/Bd9BK/WZJxFz/OF07A
UfD//h8qQ6Kv1R9TyPan//0+mCPlj14yh74Wh/e1gC+ZgnAa/+nkWDRe246ZO1yIpOahyEozaAjM
SBBuZZ6ruvclQeqGs0m3z2QBO/WjRq8TW/ZnRfsgC1vPDOAJFMhtrlJVDyl2TEAY/n3iwjHDJ9Cl
ZSK6dQ2rv9whUvDYxro78RwaBoMsvyNl0R8RwyAFAGGjdIpNWplPKUyQPsEijW+svHDCdDxh1O/N
I+zC6XJiu/KQWk19Kg0XT03V7wcYGRQ8jsEGelh9kRasB0U68lxxsLE8xG6CQZPgPke6oFhOhL7q
AyB6DRtynBoEAVyoU3czzYQvwIbwmJa67S8TWpXUVsYaIVD1HYeCABsWOMmxz/djjwCzcYIKEF8R
Nd5VgL4B+hmW055Cc/Zhbj3pPXyrvsMbZOTruLCzQ41bYpfOCtA2Z3B+MOB7dr1FH/bX0gnLZz1M
4m5w47LfVyiRm7htcR9H9UTTKXa/GaYyp8PUafonrezpMZwrjyhh1BDsHSt/XJr0HH5RWhA7+RTi
PboYHGibrQSGbIuMHGFUN2LVCnUxVBVNHfDehy3HYc4lSTYAU8bb+hikIFuwNbBEJqnd6F3cwilf
9VzqG8PqJvO2cbMtZ9CygB6dh2u3ckZ2Aakmqwx41CAzQbc6kzUb24DZAX2r3b44NBUoBopmO38n
h2HAuZdWa06BfUQCVZt80BEMkbXAMPDNCxMTZ5fAmOtwN+4Wwz58CHt6KZjuyV2gCmffVWN9zwQ/
Pmeuzp/g7S1glWX3j8NBwwSLF+ec8q6LYlIbsvagplhxmzW9SKQV2e6JfhtFebObehpnwbIF16PT
0Fseqm7dUe8EVyEcvVVlFdk9p02ejQ61Aa9malRHgrXyqAuPbSHooE/cDQr8ZSqCz2HRs4uYWiRD
gv2NfGBi0R0HiM9YMyg3I7cbtvfUt30xB8fY9BMYdrAblLNxByTHyqutYj1FYx+sI9cXF4Wb2ye6
XiiyYBZBfUTs4pZpZyFQ0iSTCCal1qYNmwfHztUVA4f5c64LajiaaHpk6FAcwhmz99owcMZh/4Dp
hx+0vZ6qsbxqnDQl7lGBm13JnoCrAxRiw5i5+uBGDb0bRlAeadKOPmrCDFA+dJjfZQBv1+2c0bbA
5EBXgCaVF1K94diZeevETbeeIJkEu6q0Jeq1E4rwXC8FmJ2j62u1VAxgXcu/liKbYPq3SO0xjbf9
OAUIzPpLaib2xpqwFZF+tg8pEHOC3fJlHKaPTq6gVLP/HDdBLz2VbWhS43vkpNHEdefeDBxIoGCu
qMDpJvXfp+Lvz7G/eSriPuZB8Z+fimua0NXL6w8QsN//zZ+PRcljERYpBDmXiazPpPr7Y3F5YiLy
EfdCcsH4wbDzuzwIOIwoHrCvf3U7fX8sulDABL1P1P84iDTmPypwelMz3g0nTczdROGCwPN5OQbU
PykrJqBAMzRm48wV3qSE+YPAn7onnhd2qU6pWXjwFeG7+GSvIaMS17mwqNAZtlHB7sADT1BNdo0U
T91mZl2WhoSExp6O45OZIjQwJGTTmaV6DPeZnzgQrJxo6CEszvy/YXcIm5nX+mA6EHpmFv6uIJB9
IfqCwsRluIcjMAZfuqZ8HFbjycIy3q0za8gTTl9AVM1nWaoQPrqrqUC/TzFQUIHu29HgUR0wdnFw
nSSadRe3Xb5iPGEUa6YvVgnlVM3wBLyJ4Mo6wjbt1/+9a/5Xdw12/cW99J9vm8tkCX6o5P1u8o9/
9F1W594IQJsjJQOXZlf4XVPHP+UFmMh/gObRdwZsjzwC6sASO+DF/3W7sMHkBMRfQHH/h2o6RX0/
6FtsI6HuCzasbztWC4X7x2G+Em7a8ISJT2C1MMnmeeRCKmVPIyce+Hb/bDJpuKKPtLpL6qm84kiO
8uQXpliT4kq3wktMfE7ZDDVUjtl17Gvsfq6BpYoS3z2cIeuk6c9dFT34zo3jjySf6BC1FwjJ4O2m
2InPPRi7C1gdgqe0zC9q0lc3XmX5+4LM4D7k/LS3KS7RFL1QbtXieafaOVbHjG3xZddO4WZmUshE
u5tA5xV4cs5TLt2PSSeXQ1ghUzxgsH2suOvpoGc80pcUzVcNUJoV/RhUR5qfqUuqXrws9y8BiSAE
KKS2LX+BdEJPrVJGk9D1EI6YGoHZ59DaoJMewcbYh0xJ48tQqeabh4H72sK/fKzCQn2NRhJV7Btr
cZPwTNsTslJ3dmsPFB0hCr3pE2DLYPKmJqb91Fk0BXyf1J9PkXsVmSXUhXo2CMNFkFNEXckrWrHL
45Q0cHRGekRgp+yz2O8/xLXW9+xhgRJTcqE+M7iInpSRZQFecGbprhsBgZvLgK5ovwRunOHgJGCq
jrETZN5aSqFemmkcurW0h4/oPpJPusw/54nWh2BO9A6Xc/JlNrv8gqHzNU0azilTuj5BhJ0hrVEi
Vzpeu/NGf5mjAoeNV0xJJPgLGWVPQRKwSvIpdfy0wmh3sqV7dhIe8MGqcPlFR/Y1rQg7jjSOcUhp
tN6PtHw9sP2IP2Y6oXViKGtLAvim1rlwnVRsgEwROI3J0QLN4wI8NsruLjsbgg1RWViwq0nQLB/P
jOPziDHvemjLeJPP1kLoCMaB3jJJaWSNFYxpd97OJITjEjs9eBG7mbyLSEGScBgXrCQ23ctaG+mF
NJi+rrFNACOq7MmD4VbVoDrgtyNjdZH9GXACCZmsdty9lyv+Vm0Wh7meGen3nh1taBYUV3PhBLdg
rMnF+gZ4I+K98dRvXOVcAaXuv5SelR1NxaRySGn73fRtN9GKEo/nGU40HWCkeD6QgQifjMKN0C0b
aG3bgLqO14akbYePbeju+nmowi1EPPGsKQQoYco2HaOzsvmkJrq8AxpDXhg6K+xhk6a4m3yyf7Ct
jIYaBa/mkMiJs1yBXrQKdUy7Mm1i1qPVm/G5MWP7cwc7G96gzUW79tScH+qo9LElmh5NCDjDjmOQ
BQ8zfjHgyakX0p8dL629NcVyOz8uixcnioMPKrE/G8zJsG4q61J07vSVGM8El0WIqtyGeNqeiNK2
AqVuOabQeaCetWdTezsRYaFMttKbwug7UCSOE1zEcqSgVatbAhEByRVKGLfKpFh58pXNnKue14XE
zj73VHTjtE5QnYJuOw+6OWWVAJVn4sabrTj1+RyoHajA2KUrZU3e2ghqc0+beHIne8PZV4mZjeAx
dAh7ylM8w7MYScxmRe2lWU/rAPAdGw5d56DoreaK0R2l20Fl6TvF1pgP1ivSj+SIGTg1QlsDK1oI
aiwaS2bcxlB/6r2JTJNt+O2hMYOIs4M5tdd2q4wvleNBQmpF2t9MdDOdyLEz1k1RPNUKsbvfGX7c
fHKHafiKSDY8U+0jLmEBhcVWD60/rSyHYD0JYqu5jqcgBBiG42lDHiA8xhK8IvGF+j7KiDz4WTCc
cZJjAswp73JL72RzTKY3ocxvA2hfmx68zpGkSgSP3G72o1k8RKXT7ckGMU4FLUurkEoY5RkZyhxn
bnfbmOOMDtyPxbYX4AsrmGtbs8JiuspJMF+Ppsj77myT8y312lZDnXycjSgvD5Nnl5n55E+ZS1g4
VpbQ+qnrpja9DkeArBI71bWAbbMDm6ruaJ8x7xA2ohuWxXEPlGY+Mrx9dMh13DVsCu86AUd8Rew+
fByUWz5ZuHw543vlQCVDlD1CKpYsUgO3lZ/UqCDdWNwE9Ffu2qhwwFll9hWz+XZdkUvZpo6KWLZ5
5FF0MCVXnQy6XQNAL91Qel1cpYHJ23UzY8d5GcWpzY2aWz2Q1GKo1r1oBG9/HrW8dJwyBLYz6/De
9pXLJCUbHui/9vGqYrb5arHzuy4Ndpt7bTTVxURPNPzpur6fucaPEb/4lzpp5uMwKQeWZNPtRnaq
nzK0j2o9N8Z8iAQtoSkNiStm90DnqJTaZtphPeoSMZ+lnr1jnMSc9of0pmGzSTRaWtch5iqbRTYL
74YZa7KbSibuVVSh3tmAsP2uuolIC0DYdMsHaEDiImB+cmC58EgXKuM6y4hqbKUcnNs8YEhMe0UC
gc9gCKKaseZ1TD2dUIKnW+T+YR9MQXDsRdc+qrCCdi6c/sD9xC4dEwpe1BokEl9R1ANMmiZKT9OS
5r7OCprbYWlmp3uD5gnCmmIbO4l5SJvcvu5IUiPMBuMR0mySrGq4MrQ2fjGrJPgiWnrLOaw7zVOC
QvYJNm92bCuj3pdWbFAg1rPUcPnFPKRtJgxrC3s5jatpdhMG1fCpJle3ybRwEZQS/1pOJXdevCya
NNojvc/D4MxbpaSs7sspeEqoFWHFjuEcnoGqd2JtlghCuHeH4Dlhe3/vYAVoblzs3+3B8gIwlLPr
Zg5YNtGYF9LVCc8xOIdmQyyI4PKaBz+fPPb36V410WbEezgBsXdpOwlcbx2X5dLuEQ23KHJVeiZv
1tIaqY34yaktJ3mRLrf4Gr8F8rACkhHhtHbfQO+CxDjY9+p3CDyXrAQJzyRxAcQDWX1m7zt+zDKj
/JL2o3wMdOc9iAUuT8j0oVlw88UCnkeWr9de1xdEWrG/QKdnAfxmQ6tPtfu8oB8+W9VCsrcXqH0L
3d574yl5fn4DW3M72IVxwZcjGQ5ibi4z3Xyz5qVxVtfNYqtoLH/pOkjyg6omfWs5Azpo19kx1QQq
iKIH4F8K2V/Ot/HMfodpyhuo/+1c8N9x/N8MHnjgMsH+zyeo9UuefKtUmfwwkf/9X30fPTB2X+zF
xEakfCuK+vMUJaT9G4cYEz8+tkqSKEwlvo8emFfg5nLhNy1DxTcH3/ezlPzNsRYnM56Ht3n9P4p3
C17jnVXQMZfpBpZkBhkWWCG5yA/vvVyomVXddN14RQFfsO2HkIFsZaULYcAb+luoI9MpHelm2Jpm
BkKusvsPmd2yR2iDsvn47tP7QzB4LxCIv9DQAz4LjMLgoU36fdzl3b6zmMJgqDMEx546HXaaUUYd
1aoDWhmvuVurAJykzS3EBBFgbuEjzjepYrIezq1nL4tj+RpoDQA0iONuI/NcfKAPziciidT7VUyE
Dna/fsdvxs33oxs+P3zPZPQlHm/zL85nO/FivttJX1kjg8CNO875h57MvLVDn6QxAQi5SCm8BDkx
02nAcDYzrX3RK/yOqgenCASPzSE1uQ7+koQYiS5iE1iZwum1jao0vsm64ESsGt8HrkZcO3Fzzghv
jNThGu5lguuj+BtI2V+/BgY4eArZSC529bdf+t3XwDAmGow6b69KHQaPVeRjUbAzUre4Q3CRU+sV
3NehyJ9+/WEu19r7z9ITFJj7aNiMp5Y/lrf17mU5y0d2DQD2itpQcSWoXbwqW7VO/DB+/PUr/TxA
WF4JPILp2ZjjGbv9dJ3VjPNn7DLVFXFDXHocg/N9qH22EVQZbs2mw76B7OxT28ySW/zdRfOjPxda
A3QvmA7kAQB5sTr89PIkERIImbCYoJDiiEs75yVjxJnvnblot0QeKaA1+er3Q968NXhV3lcNOvM4
BJN9MbqWMteglqpsnXpl8cFStQSS49P9WBt9vTGNuYACDxMcb7zlzt3vE7UfdL0fbtO/flGk51g2
LFrubO7VReZ790WZbueUtCoanHfC4oWqzRa/o5Fpim/oTCuj04Av43PkB/XFODfxDkD4CPZZ9N43
DVAHJGscebSap/3XRFnea+/Q2XL69VdsO3/5ki3b4iKCssfayt1p/fguXc4opsLbfImUtNjoNhpL
FNvIRRzQIHrWamzMW4ACDmfOOKamSZQoVqre034t6Ypsirs6dxAevHyIPg5pUYGR1VikUGo+uItW
ETZlyIl9ETAQ/REzwrQtr4ZF4WB3aiHxCMYDxpsEIvu4ODjIRXcyjW6AXlsj00+vuWLm+6DfhBR3
0VQwW0rWBrubofsPfnqRL/oLwpp9ihdNBnQi8szAGRbXz6LaULaHgDMsWo5YVB38DF/qttH3nWkg
+QyF9iDHAAW1QykfCGMNGeMpA6GIpqTwc/AmHyVlY3zqFk2primezqqyPoomyF+Tvna57xcdKnmT
pPpFnSI/hc6yKFbClsF1MxTj1h5Us2NjhbSVI0JH636I8M70i/pVtBY6WB1c00iGNMbZWB941Ejs
cot25msvfxoLzuZSBfW9Y2k0NlAKEqmmmF98t4KXa47pvAM9EO2McTRf5KLWtW/C3fwm4oHbQNAb
F23PWlS+6U3ww9DL5ERbxaFE4yO8v0iDiILIhOmbZOiF0B28NyHRXjRF601eVAiNkb1IjsOiPiZv
QmTKlaR31ptAOVreeOFm85yHt93Q6KJYTQkOOvUah7GU83OLGdojrxgolvLqi5yKVFsKFHAHUvVK
Z7rIxlPA8WbfB50Oj4VK8MimMq/uKS23julkMWTv+A6Ax3N6Hvm6CvCVJZ76eA0kbWi2AP0jEwOR
FuE1W3PXqw7Z5A3EIsG/6wsXxxNX1BBiX+IwwbNw5xpxGl733Dou7RJw87ngGEMVu5JyimCFVRMR
YTv2iQvIKKAtczWFqJ/ranF140LuOJYOuLQAjYXsCnYLigJf++ywYpaSqsE1tlj8qD3hwfamTQws
lVWU+N+MrmfqujErikES2+/8KwepLDyVlqfxeK7LEcjzdGjRhFVMCjT2im3Y9nOD4tqWCYZUt5gO
eJWKeu3ICSe2NzpTvldJQ9yFr1V+NOoC+zj278UwlxWmcZ2nJr0UHb7Nj2lRBMXRUjSxbrNYu3dz
x2STRnp8w2dCRfASlox4rPeh6uvynoexdUojDMW7ruYd4PzKo3mLC3rmHJZO9XBZULwcbg1uFbUJ
hehOis6YfEMqM+o2Hr0qaNtey/6knFNr/grWLqA7jzdAJAP3cHMUSI10HXtEd2VGSTR03YSxcBdm
zsoYVB3cpOGQ2muLsomZOvIUiQiwHg27dRjhL40Dr96KKcbSShUL04uMETVaJH9vtXRcAuxrIqtZ
j0OydK7jfPukygl7JYe/zJdXYoYMl6z83jasB4AHsrty64AmzDJo9CUCDY+kiLJf/gGTND4tukJE
+cxYApd4MxU5BkwOgclZ6Eg/vNm9nRGbPP2iXLy7rhypyWxdzHSrohNpsaG/PmtB+obbRCTNcw7D
DRBGlPb3reMOn2sVW4feGzhH+pkDCKAkymLtnLxKx12peoaPY23Zt612xIPQBn9j4MQGkVtMHr18
skiTgxo5lR9LAqnyOjG84JHz5HJxpphaGWu2cXszTvieCKAsrox4KHljVcuie+YJFjzS0cPVXbBK
4r4VwYjejpNP3qSqy7I76ZeBfcR9OXSXetTL5hPcyg3WSazd1VDw0lU1z+DwZIHDfhlY88svb31g
feJ91YWgbqHkt+ga6g5XcVZhlQ+ynluH0oIsuS2Vxy2vOnYFEf+NNVXqMl7ciBNTQ6vGvneMAa11
l4URY1ylxqwZd9SXwJ6eeqrI+da5mTj3ChaQMRDLPlmXxSPx3+Dk90lC5jd2Mq4LBvYvoA94G6OC
PGjp0WzPEdvcFDNOmaX3Pk+LfVuaeNWDqHm2TUmdaWzHiTxVPpzycwhjrd9MxF0GNrjT0qLDx7o2
vWb6kuWZczN2rVkdGtxz2ccB00p7oICk+DbNCJhb4HMY4DkH+DQayglzcu0WwUfDDDExD3XUrHCL
NttJDfEdpdLtOSiyhTIulVx8k8Q+sIBKjLip0UdbwEXcJjOW4OBol5VoaNyZyulEnm0RRJYVm+kW
WsRuBDy65SEzNGehOkniOMh1z5OW+TBbb9pDVNAHD8bENv00B1qJV90SpVkVhNb6YzJIftRYiJiQ
wxC50bHma0EezQI4N9Rl6Mtx8vL7tG/hYXntwS7Gni7eAfbfOjPFMq/PCSJflu5oXxjapIclbsqi
P0fTUMdr36E44YGdSPtqBrSbrlg6Wwj/cbv0rw8gu3kKTM09KHyRPIlqtnxSGezApg+1toyAH0a/
J7YSI4tORlgPnxGCCVJjnnbpJg1McUtjXDjvVYfRe5vQaj8jROjUuhlpl3OuCremXBXLpele2iK2
x/XE7qbdDjFmY+LjJf3AavYYS/ltm2+JpI9q01Obovazj5ZMGQH4IFgzi3ZBp5rbfBwICTykMf4L
bockeORaL9qbMsCGsetkHaQ7v4jdYTV2zxHjvv9h78y2o2bSbftEqqEm1N1mKlv3xtiGGw0MWH0X
kkLN058pm723nVD4/HVdF8X4KcBKKSNCEd+31lzA0Z3cyG9ts0QvNWC6ERf0jj112xAoD5YkYkRv
SNjm2+TggG4osboM3KasY+vaHPXcOYRjReMIsaYWXWRSw6FRtCFrBoKUvrvIiRnmGOln0Rb0NSiB
YdRBnTeCeQ8Ye+HxhLH7X5rH/1czmiat+ddm9P1PWVRl97YX/evf/CqkuAZkZIs3pIUow0HIwaHp
Vzvatf7FSYrODOFu2CtpVf9fIQUICHZL08MNicfTcjnK/CqkYPF2YcPTjKYsY8Cuc/+JtvG9i9Tm
9E/1kr40jGHUD1Qv3h82PEP1c1J59t7z2m5VxDHpCBGAib8fak6ONMtplWaDs9QPIIaANnl/lbBn
ebeqKNyjciyNlUJwuSLFofpK6Pd4XVDkOeRzwwCuMC59+fu1l+/r7fH85eIYORGD8thcHvb7i8dO
no9W5vl4nvwq27qyHQI14gorbD27TSnBfovg+vuYgsidJBUr+TlqbL040JLdnUsDf1Of4vhTHjkU
jdYc+4zI1dZLkYLDQacTMUkiWcm3pT/uhreoz4bgP7gJvMs+YlYdfYRz8gR1KTjKdLO/b+bR3Iyi
mreFRiBO4g7T58bS0XgbGbsWrUDubehj/WXw8UfZVTQtnRIfDz1K6Ouq9byVruZk53Oo3Covy2kY
qgxQ72DcFUm/2HvmjrNfAb757/dwcvp++R44fyPGxRROhebEytiivenZ5Pv7BJF6IMkeXqELnXZu
lT7//UrOH75xxL9okrwl4n6Bkb8959uKRKva4EoKCep+glS16xyvOcrOam50Gwjd3693Mole7gwv
KzAGhrjpn6ImTaMty0IjOI1+nLxhRUGg20f/zMfOvThoRwx8q+hUPNM69Zb7dCzINtO8vTThIng8
tdryk33Wend/v50XR/ybgtZyJRu4AwvTsi78tiikERIytA74ntgyH2a3NTcxRfrdxOkhmApLLtYc
B3dE1WW3k7JxRudOFojUCG9jUqLP4PE0N3JyqHc6ilyKGuccHi/DovOV1+ERCBmZpozNzypyS1CL
s05zP0rpdeCQ4SLwDs0N1ahkjxS3ZQM2J/u/3+RrROW7u/R01Nw8ToQ/FFvsk7JdaIakDs1y3A+p
hWQGY9nBjcL2oDUy21ZZu3gtq+cRQUFgZzknYBrf+5yq11YZdbfNagmvLUsGmhelFdAu1R8MUi4u
bYpdX92hKB7sxtlIYzA/GViGyY0byJiVDiILUyf1OZ4TwutIEyFlA7BzCR1mx0udznL0leWMpBY6
61dRbwIWTrAW83aJcS+E+EIiJ9lrqMPJeUuKTYwRaddalXcHPCI9pBoHg9JoYqK5ovB7zItnXXCc
O4h6Vld1bgw0ymdXnBcevkwVOvamVqZYO6Lu107vVDnnkogTuayye7aP67wpgYQVk3Zl+/X0YyJE
EW1e3G3ggFo7OxRpu0qdGLZQVjsB6GmBntXS7+q+hTYdxfCNjLgCJaf7E915CeZ7NSAXIaklHh9J
gSfQuzCp+fl+TvkgHc8J93OusDFS+/KS0l9ZRTJccRwmATrNkZ037UZDwIIsKPupZZp3oZW5Fogo
iTaaK49FQbYbINdmk5n+YVRaeVmFdbgyx3LoVhHmaBhQJVGeKSlcIQk5eVqvkX+R71uxUzUK6wvU
E7x+GAUPUQaxXYT19FnLcXvxp/p8afQagkDgQyZicIJ702Kwdmble4d+FtY3GTrtdcpzKg/ItP01
/gHrLhPbMq4ZEYowlb6xrG9VI6ttRtcf284Ila5CjfiZ7Xq/rrJx4KshvhH7abQfpn4bx9aNGRb9
hrVNHTpcbquJrHbkErH5gwjSAhWQUd9MMr9IQps4qEFlCATyPuBcLldx0VE51PUjWG/A7xEyiNQf
o09lGl2Qr/M1Rjuyj+lC3IYG+rJUOg8wDr+ZBIUFg2zTtZY6mLrtEMi2lMa5O/bDsSQaekX3HU2+
jneoXyL6OgzA5C1qMUtUP6yNosSrllbjmcbBa5e1I51NzQu/aHU88WFG9ELUX9ZxZlE+lnqDu4GX
ETGecwe9MvKcMkiHJCE8yTF3sl0SvueqOu80RFy4zaZvbPD1mz5pXW9VTraHogBf5NWMg5RlqjWa
s2kyBCauMd8bFi1oF7TUziGzRs/gpprwPTcmmCfgknQn5y4O16Oelt+lEtEjMTX9D8dtp0dLyeFI
HUsdMkWojgJbei51utIN/uS1jYr+0BvML23KyArKJ8LXwVy6rXEoE9+dyYlsHI7nKPzgKs7jZ6H0
cosfJD7oWVRviDUT63TqCUaDc7ZDmVGeJyPWyBIbF4InfpuWPczJhEbwEUFMFgD/mHaag/WjafVs
G6ZqeladHKpLfSIoO6zZFMyYbUkFIsG9NgsvSCLeHAZEfcRofb3R1WBuuGN5dJ3OBII+ZYEZ69PZ
3Ontw+wP4spkol5OCa2FIAs7B5FZXamfRoqRH13eTBRkKr/H7hhRLE/c+zjpynOEafjfdfYXGOtj
JAcDuxPFlo/QRzJdIj/l02GjIZ7dwBAz6k52S0Rb85imVoZJeB6CRGNfCGN92uWZAXBANNm25tx+
z2E6PzQJ9viZmCXwloK1B2UVhz62X05ehZx74YhNk1VfWliJjy4KmN1EyJ+xdizy+bA91xtfKu4c
7+vVAhIO7N4yEWGgIhGwoq9mt8b7lwnM07g68/Yhgq0HOBLq+kBXCzGS6hZTnbPwYC0Xf3nH8X5j
+bF9ZbAwIADAVIMjd4afQIS37/bhkb2KTRClQzcQYfNRYTKmhBlPz+yB1X2iJOt6ZTbHlOC1fMXe
xsQhCW4+LDUbiUCl3U5cIA40eJKrOaRwgX89tr8OgCKp5jhxd6uTeoHSM+pvpW42gXRj41EnZ6HN
AJu6hIHtwDfMS3qsbp3Zo77rGhYFKgnWpbIasa3xxB2KjLoCecoxwYRhvKnK/g4Gi7keui5Z2Xhe
NtRDr2VY+svJPlI7Wasp3vH43ey7FF4Tn8u2aBSj2e4o3pX9RG9Q6oG04OKShVhgChHjRO8FnYWI
L8fBHIv58PJ6/2/r/4PWP/1Bdrt/af1XZfnze5fA3H17Zn39Z/93ZF38dMAnTYsuKl3St0dWF7MB
QULsdkGlLHDKN71/NqkmJiVEMFjl+Bz/c2TV/wUq0rE96siugYvvH/X+hfhtv70cqOlEQkBzbZ1+
6Mn+3pwgvMBB3YNbN1ixknwTo7lZ2wjSJid78uAWrWrOkhvavv6aXIF2NY5TRkUtq9d65915nHyO
Wt5lFyMKW+WxiriaQ/teWsjgNErqKc0qsIW4d9jQYsgr9AAdjYWfoPG3ta8l1O55s9OMvqkxEgTY
3+A1CC/bGI07riKDa9IyYhqQ2AABs9GDNGsfVe7f9aTWsl5V5hpV7ZOj1XqQF/z1jPcHWjZXHmol
Hw0ESevZViT90QDZFKF7rw36LXvVJyW5vGPXj3mFziPqSCCpcP1y5rohFK1dmSX349Rjt9Fl8+gY
qb/qlvyXQeP2SgrMKOSgOyqN4FPpHaBQdvQseDSKHkrUFRYQ2+zZzDTo3w6PsvJkG+gNPzRXPAJB
Pgq3wGPQvUOBWj+g9YATiSDqtaqFtolDTkB9bFb7VBDfU+W8jpzG4U8zcTN4fbdZ/mUqeA8l6NpX
CHkJD594BHVuQb/sjPkmqtA4shRu8pZL0sKwz2xBYQK9B5FtDR/Iqjlz6HP0OWtpMoUux12/Kp+n
sqFua0mTlzLvM4RHtJL8PPoe5prBc/DvfF3vNi8kylZP2UQW9OcorPN+0pW5lkCc7tC/ZgQVIdOq
tXze1qAZ9oPH07OoRFLWcw+eocFyZ5BgW/aCSTRtULuMAzoIN4XyEvZa/t1AfYUWCb8Uun2j8KCv
ozQTB5SOuGVSpLBVVIxH1+ftq6haBnrH38VHcJmQuRg0FScvd0GiOqFDH43qLVsLGkmcry4Zz89o
fa0Vx0JvlQ/JE7UmvvuZ32FKB5pvaGzdOq/FalrxbwqeEnZ3LzDder5gD+2vZSsfX77vIoI2onKG
VTdwv1HMkHF9uKhVgwqsd7z8qBvRM5OcUY2XhkI8o9NzGSrVMhewvU2f85jfOl76ZBl8EGaet1Ic
kC57Hhe+yTtoWXhpGuYJEr3wOBAFchG7zA7fbR9d8lDXjss37PUMJo/Z+PIwgI2o9aDxV8FOPxXE
TG1CqvTH3GztDWidep1nbXicCBq+LVr28Sbm2hVbGUVHtK63SDLNjcwqPSik4JHqis8Qxe2Z12rj
jj2lcW41YUKngbd/5jIp2SuAIoebjcKRUUbYCY2oMrtAp6sHaBr1AAwazTg2WRudeUJoUnKjYvvy
ZXpZ6cxb3yBscRR4XntcpquqTyvI2XzdiJ6zYxTrJVpdK9soRIMBLS1Uoct3qy25nlpIYDJbf5YQ
hkBZNz5tYZ7NyyjnHQsACgndro0Ae9LK8reYUfNg0ACrvgyAZYQzxW8SMcNbnRihvmJ+C2R2+5ev
uevhFnSSYTRmZrdRnNq/1YsJwI65VbZV9RoPibYPfYvVy06ekon/GIzsOaLXx/6U2QNtAVUyKKK1
WRrhUZd9ec62YLy0RxLYh/RJ4zTLIQskL8GtC4GUGUEMKDG2NvO0wqh6PtEH3LoOg6wsrPJca8nL
JBuAlTgtvpUtiwN9PsrgApZD3q50beSHGewlRWsR6drpVkCLmt2v2crD4ADdpXcJEigp9L1egfvQ
8ohFMTJY3Aa+Os3N/F3YmzcxR73dbFCCoOtgbmqh1JrMr3rZpELS7wmxYIpUe/xe/AIa5nVtMn0q
by+Tli6zWmsRDGCji69hgrC5scWNOS1BaCEaVRvRF68dxNwTolrEAIhCsyoHjI4OFSGMGC97N3vG
BMejmZgBL8+a6jHb34If2Rt8r6Kklw+mqQ00z2YJFDZtpVwLr01jplFccXj3wuYZGtXKLXAHvZAo
ooT1RGh5sjWk/O7pmr0pNTQNVePek+RcbTItvtYGYmYxTK+swYuOUzISN6Tl0BsIf5r0jZmx6Qeg
opG7M+folu28UCv2q0QN+57Ron+dZfpkcqgLiEL2CQ/TzTs7yvKg9cAPX9BC74/JoPMVWjrNcmJe
QZJsUh2/alwl3XUcCYdwOQckrbuFwIYXfMo6fYOXVbZI+eOazXrTaGCk+m9aV1U/wGt9F4le9avI
GrNnr7G0Gf2FhhdpzfI/7LuSszRtttGvV1JroD+l7DmLFPpJEPEqClArhhf+ACJ9m1vlQPo31BcX
n65AfNtNc6c9TpC81jGpdvl5GPtWt5JQbpx1M5GneWkrx5w2EeFH2m3Zs32IXeeDwttSl3xXkXIR
VlkegDpXR5p3WkfMfc2cBWF7ezeZpp2c42cwMYCvS++ul5XFsGLWiYSR/mYLeP16hbfCqN/qpct1
hUFoK8pNF730+/0U9SoTVEnd743hZbFjDlpJ9qMkVGI11tkH1dnf6sDL1VwHrCQiUSr9J1eDtKUJ
GAP9Pp8YIMtOwM9CbUPoqf56X/89BHxwCFh0iDz1f38KuPypvv349vYA8OufvFH/IqsFO/mq8H2T
9Gksu+03W37GCz0VBLh0kJcMqP+R+9LA0m2Gk05V3AQp6fyTLhX25fdTQ8coslyG4jqtNPO3aNi4
E4h5ZW1duAtwYRqEfZgsQ8OvMLOsTgRONBSNqyOyycYA29Mo8lkiOr9sXXa92TagMXQYD3Y8Z5cV
LjHsVCNyIrYLzWgH/UKHsJSAE7EQI8jzm1fxC0bCVx5IiXqhS5CMDGiiX5gTvdVWX8qFQzFL1GW4
hhY8RfaCqoCFMGyThV/hUpWjbJABtXAXvoXj8xFXdZyOeIajSqSBNsGvE9PkOls440O0Bys798GY
pfpT2udkROVTlv1oXK25gryk0MshWbsKw4rjM9Vd7p0E8Any2UiA+aGapJix3/RjvUMZwp9arV2b
x96L4CoC4JoOEaDwNIDvMGpHjw8IpDAk3ZCNXlFQYPTq6sYXaXTLCUBdNQshICUjKxjQcIHOWgAi
6SDdfeFDbVyn9KEi7CPdeC09YHQBocQjXBIrMz+z+UI0SUhKqFddsw8NO+l3RWhGlrvzbGAEdOIS
fSaLCjp/qa8zWJeXFFOK0qChprSDeE1fRk0BWj114HWi5k486CDjQ1vn7AII/YNwJPHOYxa3k1CN
l9mrEKx4UYXVVSSLbf2iFutfpWME8KEjC9FUb9WrvMx+FZs16Ly68xa5QRxEr5I0vR1gMJgyzsOA
w49aBo477+cxtWe0fCmhUxl4xlwdu1dxnPFLK0eVUg1zscoGE8DUY/QqrBtfZXbdq+jOfpXgvczi
/y54Hyx42LOXl+W/X/CoNMrk/Yr369/8WvE8/V/8CFqrLHiCCseibf7Vpvfcf1EFceg+IB3WFxrr
/y6AFqgFkNog1/kAGMjfkNgxScCYdCiEIF/EwOvb/2QBPN0ZIB+w0QrAbv2lJHj/ho7QeMxMzZ5E
qZ7crTyDQbwGkOqfi97y2TLbsjwnJ5GOkh+zCX7zrP6wPzh5Y6OBWOo6ACggPqBSOCVoN000+xT5
u93Qk3/kTgWU2cTMg8lNiv1/cClwSzQfifphF/T+RqWVKsMo7G4nDMq2uWkQctbG9QYxevMf3BWi
DN9y0LVTtFp2RW/U4LMxZvUkRLeD4pnsRhQ5gey6bN2Nbv9ajfy3ynPeg283di8PEFmILngvmxb2
//eXwgTSZ7nNA/STkPrvZCKW653nUTkBIUiwoCrSQJa8zjW6/uqfdad/XZyz3zKKUb6e3Gc3xmFo
YVjfaZVwlgDWeFPiFv1HlHWbq9jAsWilcgowoYieXKWNPKtVTdjvpC8cMvjMEj2JPTau2qR1AUrn
7+PkxOrxcjmEBDrkTZNh8lIifPPlQXQyrRjr5I6yEW7ATP50LfMZbGdBzkVxRhzZLx7Hv/0OxW/f
IXocE9QKVUdh6M7JtjWMOc/BtOt3ZG4A00F5x5flV5u/39fymN4cAV7uy0Tn4XuEEsBBW6bim/sS
uL0hnmb9zkoUXmFNO2dffAVslpqdXtgf6HL+9BTfXu3kS8PUFDWRnfe7Rf6xConGjRTtpjqlh1XB
N1jJLHv6+w2ai0nk9A4BxzjgMbBhYMd4f4dTnDneMDDtkBCIK1GJ/D7Se7Joqtnb9zgbgTDduiCe
1lhFwQR3unesbWvfwwbYqd5Xm36EVCQHt/4+jpZ2mBBlrMywaz7Nkv2SS6KbkTXzBwvTS/bEyee2
dNRaS5KCi9BjGR9vvhmvpVZUdUyjZOgFBNglz5aqsq02mmYRzUOncV2T5hVYPL2NmY/iqz7DUe4N
r76EDGetATv6V0hGow/mgv2HoYmmirR2ZrjN/04+WuqjvkDJ3mESiZfQQjvAXTUik3e6TdtE7ecx
sdK1PoDSoNdNDthYpvIcZTwdYgjnKDNwx+KOI01tKvWVhUw7CEuPGoAZTWcoEOSl6czaYaYwEDRU
k4LBtcnxodR036PRvkcahaUdufda4jTeWpaZrJQlPeDG47GDRkzpOe/XXWj7qzG3z2KRfe4HjzO4
mCBzWHO2lbQ9qWJ1VxXd0n2TwHybsPeuxjCH/xlP+oMmGzafJTBt0u6es8m67byOFq4bZXs6k90V
P7nc/n20/j5B6MqxMWDWC6y57slgHVvKVTadL9Jj40vooTGuLkAkyXjXz2G96fvC+MdTkisi6nPw
OLrLevN+mPlyVJ4/Z91OhuHBaEksNaLvfkmz2cLOgFD38e93+Pu7HbYhqw2sKEIegN28v14b+QoO
ft/t6DvW4MzEcEAJAwTJlFPw90v9PkyRY5kIv1DbLDT7k2Ea9QRMDXgHd76n7LNKa4xDNfTuBw/w
j1cRjsc2BWk/z/D9DRUQqYpu4AFqjtTlqkGKsMdO4F3//WZOHais1NyNZyBCoqdFU+zkOhnWBMOp
Qf6No1EFOFXSLUkNWCnbskKC27psKRj4nJ+jo/QeUH7vKpF9JGMyTg7GLx+DLQyhUQbaUhRi72+3
aSoxJ8ptd2LMXarrfr7Fe9FtxUAMMRXhWRyMcvSBcVQ/82pwb7MuJQ7R1tVFMc+kk2dV+ME3cHpY
f/1MaEpJnLFQLJ7uOCKhaVoYW+2ujPryoEt74+tQneeyay7DFpVRDBX5S475AG0RLAVw5NPaoYgY
+F5JvHGZ/8yNUV1m3giaY/ja46haN0lXf5rKHlxAl9h7KCboT6b8UtO7jzYXf74BH3GYxZae+b+8
w96s9aEh/WIiw3NHJu1tJN162w8i+hyziq3rxk2DsDV0ckOdjjeWLI5YWb55iXvXSsc/9HWIhARq
JinGlX9TzW51B7795wyx8mh5FL1xCEw0plJ0P2lHsGYCLfyD0bl87e/fVggf39zByegkCZQPXE1k
5WlpdCQvoTx29oiURoPRkEgWeZAvqzTVD1ZFq6StRfHBKLD+ODIp7y1lIDI+Tqe7N7GW4FFsgUDF
3aKJ8ewntlXXrmjhp/n6jypX4wPErPg7btmuVxHoYHPJFYjpRUUwi3TI2BLe+WrAJVSsXLOv1zEX
3JHTt4iKIuPnVBoGS6X7CXrPxtZTPHKaD56YFAND2fq5Bs5zj17oG725T87EhSLxgln1W/uDZ/77
1s0jaAg8LDsE5Nyn1VvyR9wspHm4a9L8oQwRXKBz0WYdDtNMN+LvX/Aflm2HLTcnTyhn7BVPThRt
njkUvI0W3UX57GM15q1N20zg8vrgSstPOhlJXGkxigvKtmhC38+FJoz62g1tRpKM7hDjRA9pPi80
vInThD1lGC50R/OOoWPEHwyhP7x9lwCeFxUqZ/NTvmAXJY0ZpvoCnp6+4HO+Ht3mVhfhMwT4J468
zgcvqJe952/3iigeyQMHbud0TfeV1o5JwpDlGF5S5GPfMwHqn0pCLC01/8Tfc0eC8hhEU83mRtDU
Um0kA53dyt+/3z8OJviOvFnQ5f8mcUCIrexYMX8HD9CSXoNOEhg0VxqqWSLNP1JM/+Gl6SDMX6QZ
nL1/K686fppFsBP5kidJV7Q2wvXce/EHZ8Q/Pl8Utyg6lseLseH9WEpbdKWGIDKAM7Jce2oEs1Wm
Pu1tTzsMeG1BqwuCsqcGxkiITptqQI6rU4PB5Xy0Rv5+KEfnzKmQQzlUCvt0vqKptOe4zfgwitYT
zm4MNXK+mBRkragwtHXdFuUuJv9qVcEa/2BaGX+aweyGeNjs2zFznKzQHclVpkW68w51YvxUuxJk
/ADC6KpNDJs6r1M5zrrq+QEA6uixr5TT5HYAGBP6EkTqBdCmTcOFii06bCYlSLLuI4Rxfx+If/iY
dPUdkIk6lAP3NDwu1rxkskun2ZEtIbe9wIAm2sbfsJdPPngkf7gUqiMB4QAyqQdF5P3oSFKjrRsc
ebtuDotnAfrrZi5jaFuao/8Ht8Ue1Ba6s5TUflvVamQFXe3BzLJNJPs+/YttNbnhWSo7+ib/W2i8
fl093jbX/rCIcSXKImwRYQ6cnhvNOYxSYtqaXUJqbRASl/sJBLa54e2GUX4swPdX8fTB8vHHR8n5
WtBmMwSwj/ePMoJmCDXAbnaYKRGf2CPoxbQAFKib7QeXwsLEDztZNdlpkKHogqRA23Eykr1MVH00
GwwRgX53S3h7B/0iFgMovyIs87UjYRQ67MnzdWOpQdtycuzHzYzNtrgpPJvJlZDV4x/CdsrvzVph
rpRl5vUBdj4HfX3YxN8ABGkXGellLfKUnI51S/IEOR/ckoX0iUhr2Mb2YGwHumPTGYV+f5dg8Jw3
8CTidBVlsXHn9FgaglyMtrlNjWJ0NpZfx+ajP5AQ9BOclkAsVHOCic/GWFphIJNMxp/bvDKmA8np
vr3DsVyIjabXxrGY8ejtQGSq9tIuaApfiK6fwhunxWm85ffagB1UthmyHeHTHimxy0YXnotCNuht
q0q3vd3kn5SG0ugoS63aGzJDHT9FEpKjHyf3RetYAnMh0AncCUOE6KavcDFNWbLkJkEJleep4jiJ
IMwn2WDXtoOfBdg2pzGoFCb4M/CPoU7doajNoC7sZXOVIN/75uK1hGAbduN69mg7f6ptfMeA1FuC
vIbQVZ/KRMhuM5FY7t7qFQ2gTQ/3uz+wiR1Bq8EbRaQQgVkQqD9J/mlTf1eiTas2kA8p/+ma6RNH
3tre5zRu8vWYF5W1bkWsSFSqaxuFRX9DnXfbK7t+CGszf8w1T7/tSgckBVD6vUaE2cZq/CsU1duy
abcjgqHb0KWIKmJ84xjBd6bIAH75WbGNenW01DTQ1Gu/pRnJGHZvAvVOR2uLD/yHsLRhs0TL8RlI
InLaQd/4InF2ECwrJFRiXqUkPZ+1oh6f3A6FLSQF5Cmu+jY3DjYMa6G2jwAok/wePtLG0Zzm2vYL
uTH0MrmGLDyvez0xzrwijy+gOeQ7TgtA0Mj9Gkmb39macZOAJ11hvg4PkFmz9ZhmPZsK6Ic5b4mg
bd35JsvHQ9OJbpXMk80v2VVGdQnKpTxm42gGs541mxFu2CqNQ3KWCNU6G6w4IHrYuw49cYvDetwY
gxdvkWrMCO67niSkydzNbF1vQ0w4X1Ha6Odl7CJe6xonGPVOPjtaU661DhYL3bwcZ1ZlHyScuJVb
huPB0hPz0E4uccqjOppAiRK7NuDNT48FXu7HMgn3ri0+Jf30iJ++JJPKp1DXh4+Fo0WSGVh4B9W7
5VZpDbwAWyMBywuPbWglgRNVHnIqbEA5LGeguP4cxJwbbhOpqesmkt5tC/9vNVjteTeF7iofQQBM
WvmzbYZ6Tx4JHDs4f/uy8NSzaLsersUABzPIVNLN0MfQ0EONWglTlxj1Qc11d1nlxfPKZPA8FKCB
x8BtOEfwMmWRgH45EHhFu7gZGGXphG7Ny4yD3kcT8ISuIsJ69s74j2ozMiE2ISG/U3vuTUM0tF+m
WLotQDgzFEMWzK0pv5BsuSVPD3SFhtm83rmaWX0fSX6q91aWm31QeNJVqwkcJtlpmoNAJ3M9xN05
HitIk4AvSfOrGlgBkidFMFqZB7NXqLuYqv61mZNaGBZllhyGlPwCG0jHJe4jj8RA2pGrsaEYFyet
/uQsEW0r6rv1xp31/AwYqvzetV7koEYCJpgOdmKdE9DqfBIqC599ivv9ml0AxuMXses8ebiWlFc8
yxrSIJlyrfEVaoIMOKLZV35p1l/AOAwB1IJp17FjufMmkX5RLT9nooELlQKp+1xxnk7GUhxADrUP
VOGWUPQW4wCcG0YCQq3mMQbG8r2pRbbNRq15dBtMYSnQ7vxAzBUOEazaD/gjQMm41TAETkiAXNDP
LZMjNzUb3zqyvxcBP5xl6wC9ALsRJeQNp1JfbjPOTQW2KjBGqy6J1H0TDgsvw04Mb+VHiyCm0gUi
PPDI1qEu43wZg9pwxMYQfwKBToadixd/2/I4tXvkRNyiu+DAziIT11rqZOpembhlLqIwjK6IZUL/
pqPArJCcnotY8FOtOtkJPXE+qc605xU7kebo1HF8hbel/krpDnOGqjCDSabqpqwKmvz9mG2HahTF
DuVEdJXntXLXtY0FgUnUMKn4dinCg1cFtn7lotd8kiqSN2KWxl2b8LyTNJt2M6SBnRfzUEkIns40
huZNbcv6yV5OmOvSmWsVZA3+V55ssrfHgh+rQdMypGiONdri81m19VMHMfURMxu2CtdtvldGJHHT
9DGPFUJAeETvMO16v2t/+ENrXwkwmMNKVX50NQJ2r9nvokn4AXBEIJiszcESmCDov0/nULNNZAR+
Gq011NcNmeYxqSde32PSaCrduKtJZ7tKiDP6XDtxdOnYffXViRDqdhj8YvKe5hDTsccm8sXoEXV4
QSeph0EE3eVMFtw8wTTjZ09LWRejMNm/aItrXYuuevLj0YJ4NjvwErHLlbCa/CCzBRfS+RRxAuig
4RF7FX/hxeUSRQOCiXSuEavNzHPKWGX7ME0UrT1XEQgcCXsdhlN+MGS3jPIeXDU9F9P+lBSxuhcV
1Mb1QALiMV8cyl4n629WGjufNH/GRliXQ3w1OegkVi2c/cccS/C157T9vV6P2W2yfN04LbxzkM3h
bSMUF8q0aYsLfEGTaHiXRctT81LCNvVIm571uUp22gjeY0XRPryFRyIO0IYRoloDP7Gas1u27ONn
X6cjMw9wV44zbP4YuzEGFremzLcOeyDdK+otrVzBoxzKtaNViM5FCoAaUJwT3oqYI9cKWyA6lEIp
3ERxz0iacVyy9OI/VAFrVnyVZ2llrAtjrq41K6WIq6ac71pvvVgdMGV6sGzb7rnyNM5MSi/SdVMM
zbNWpcb9i31UIbv4iXIdWBZTr7lhtZifK2xhcu2Y5ZQh8rb7n6YHWojvzGXs1zWPxeFN3u70ITPk
Ch8zMZpmrt36nc5q5jrq51h7zU0X4h/qG7O+7NRUfyGHsbkxOi+6Cp3FZ7y4rlHowUFq44X34DG/
YcV2D02SlPqNhCnMGl9lhY1ap+LheZZ7wZk43NZ9KFnEUD9RN+2snoaw5X2dW6+7DIs6goCcq71w
MH03vDbPLeTMpIe4UXLtiLbeAodrP+PFAcGCcLCLKv6vtq7rIFS19WT7kb0VNUCZWgDKMS1seHgL
nJ2B3XZFR1PATJXMQ4hT061RyPGaTciwWhJ37k3cWetcqz6Rg3ChSJqhF6knnGWkDAZ4V5cN9R+9
j9UxLWrJZTPnSh8AxgBDYt2wsA6PeqJdjHgdrvDohZ+c0KwO/pj0GKiSYibdk2ZjQyj8gRSyo5qm
HAtYry70aJDnJR5hRNPltGKrzxbQp/1HCfWbb8MiytxySShV1g8I0ccm0Q2WNNCJs9U2mxJl0Hrs
SHImRveB/bYOoG6snvxh6TNVBPVQWT40YeXSLYvZkKq0mh68cYhudTi2W3es9/hhm8AfNNAhCc4C
b5i/Uf8rvmSFOy8ALh6SqYmIhZ4TDmmJZJau0yxrD5mmWysVanAdC4EIGDDOWRH2YyBys7jhP1yK
8qF21zdE11mDH932LRchY9G97uGnrChM4/EkJOabn/jOPVSsfJ8k7v1IssaOcimRk6hrqcQlEyFq
yRBfJB6Fm8owD6E1G0+xHg5Y/DV8XkiGCTDurWBQTMaW9OXVkFEqjKbJOWNzIR5SYe9Ke6y2TCcW
4CrldBo5jb/zCZJ5VllvPmDKNi79/8femSw3jmXZ9l/eHGHoG7N6NQB7iiIpyiWXNIFJLncAF8BF
31x8/VtQRLyMyLKqtJrnJDLDPCSXSBA4d5+91y6CGddCYX+rkgnUPzPs1uHexa/W5s+G43kPauBd
cgZgm1uPuTBsugYk5DRVP2dWTeaqirv0XAsug1Ri0Q4xdlfc1ioQ9nYh2tWEdReKFwiyuTNXvecy
0NuxeKdlCfP8KPddVucidGwYtPNkAZvy3zuIXVs+ilvIKlj32bExkHn9ubCd6AlmDWMGbO6MWyDJ
IL9Lb77ezOussPy7VqXcvfQEQDHB3MxqnEtROWW5SsbAYGmRzwelyuHepcVRMqNpGR84Vx6reBKQ
uiwa7MBcLeijRnIszTXBx4gd2nBPt6d4KUzb3QHhkDxylkBnPVdIGn2qTdcFAn5SiNlLlGKgVrRv
RHYMxlS/OZ5Nr7I37aOBYl2/ze7pLKHuWAJ9a+2S7DELHsIwbUfdiaBxoBV7Y9KCl4CdKeec94bg
HkwzZ17VdEktwMWEOMbQGS9QpJpDaXofxuz+jJqyfmNizd9gENOPSr72ycsBrllDH286ry8elMvE
klOxzNI76OZVPEHAYxya9oCrhvSoWeVorwdPb729lxmQsaTtlhdtjBeEmPLKC/INhnLTF5SH9Tkt
uVyjjngrCiEfzNqn/zRFRw5TxQ1UJGP3mbem/iFbkXzWkT6T6aDp/lLjAjg6OBYf8Sv740vDxMP7
lnLIgcBDQH/QqKnOK+rDZ4yWrzwt0c5mekp7RH/+iLpD8xvzMSfTrEjsY5xN7WeRATNt+xYRoVV9
8SuzJapCC/z7TW+F8UE7Jk96egema0tj4BtUbA7hdpRqwYo66PaTlCr2SXMeAo9EqSMf85rW3bBN
prHcenE3lFs7GFE0+inh8kjMfkmESHB5idsDTAviMnpzDIevCSpoA2tPBJmztqXOZSQtQtjroeWn
BAGFXWotcWl5HGIm/lKR2rK9S2en49yoy8Gg26Aa03jL8Mp3njUfCpg9Ij+uEztQ2k5TywjQsSGF
TzvR7ywS3ZZ0IBQMrXlEmR3QRx51KxoSo7ehGZKEUh3oITj4neKX2ff8rUTXgcCOmIfffn8xnQEW
OolVi4LMudVxpnnGPJUh54lyZwUOXSA12MkVWhAvPVhCCVIb7PYuTwVyD86ClANmNlH4ZqACXcza
mYxt58zOnWq68tEZcVTwFrJvXY1Rze+XeQ56SEMKWty1uBiGXaEwftyTdBl+DS7aaAg2oUruXc1I
vmVqMHeyB6ZHFZr3kIHwJtdV+fo3cjWt2k/I8NHF7vml9+ag8zMylfNTpzLizXPVJDX2fyXVlrwn
fHbR/hO1RpfhVRy0jv9+lmb7mXJ6ISELUv6k2qH9mcJpzHdB38Bv64OlkkCnX3xa5Tqfn3Dk7Zz3
Ev3vOALE1UOuQyY6J7ErcdCB/peklih25+aSUgDNZ4oDNw9hnl+roteX2j2SicXKnEH3XpLB0oEK
M0LmnqREOccb+GQI0tWUm+tHdtLNfix6ommxPxFuyNLneU7Gp9Ek8fCld/7bg/qvPKgm/r6/SMP/
pQRz97Ns4r8jtzHTL1/zDw+qD+GF3iLd/KI+IYD/6UF1fnPxg/HRxuOz+BX5oz9M+ItF7E/Tvf4b
hgcbrykWJRwB5v/KckoZ2N90XY485Hv5ZpjvbdRrdxGZ/7IFD8wSjmHp53vLj1/HLJnCruU+xJLw
hTbJx2bQ9nLRffzCeKF3ztj2ntoS5jl2i0bEVG8erLFQh3ZRkCSM10OwqEqk9elRXJQmuqibXyrC
BVkuOlS5KFJUTVRvrJT1m/alVy3KlZWjq1V+mm4jTU6bPvZuYlG6xjldZ35X3MkxHflutHxYY11v
Ws0012QEmiOi1qoeiotqTToVF0VNIK01i8bm0Ju9Lr3RWxlq7L9RcIspf1Hl6F1A0USoGxfFru3i
765dUN+zqHneout1i8InFq1PX1Q/w20RWxYlkFF+YyMN9kiE/aIVqkU1LJAPy94gIIv2DSAXbRGm
SXyXLXqjtSiPFWUbO2dRI5tFlxwXhXK0UUlyRMtuUS/tRcdMF0WToebdHNA4kemOPCkADqYIlWJR
QudOxhve1XBcVNICubRDNkVluUSLjtpr9bSHGQSsziuNW7Dord2ivOLL2RbBUkfQFbcM18spzf2m
DwUb7YyDXX5P8iIeN6Y/cJeRdfbSc2J8YFFPlLXVupVlScbgKh6ax9rSokeSP86dnVEjQabRafZx
59bcdar03JT5+BIF3C4xqgbPU2FlEi5Ej3BTonolQwBdcSQiC8vaf/BGPPYytxgkchMSYWf51auX
Cp5QwhvyZ5lJYsH0UO90M4dPKb+e+EaOQB7rVXNCLPLXwPYMXrzA7A3Om+gHrVnJY9NGEcnjUpdH
kMdMqbUvvTpM4dMCIS2BXOsoe3eKhcfWHD3x5pnMF+spiuWGnVH0/EW8pUS+2ExFWj4atNicLXci
T7E8ARh3xVtVRTwRgJLxyEqzmQp6oU2bDqHxqpyBYCwcThnSYDRBlIQYMY9FswfTy3bdwf65bmof
yrdu5c8Kmeuj6eGkadB1xSpuO15VuhUoV4aUwQuorRCmU1pXsSh8QyvC5NfxLfFMqH5Nt5W6mjGX
ptMTit477cAvX6tY3Tzi7mlYlDqnKLdnwiwdN1tZiveh8nO+oYGBuKa1NpVQOgu1nrqiek34/O1S
l8UaFkhOvNGUti5g1y5/rgyZnsER8kCEqLgzeqv66UycJ6O+rC5fP5nAnetvh97g2+em6T3EM4Vi
POYgFcGc8B/saZHGtK74lS+DmnSAULQUvlPUB+JwlS6/+NdBlR1u9+RNBf9hvrSLOgM3kTU2XbXR
g3bJqtji7etKEw41HeGM3a0PDcV5JZ3GgKq/oLyMdH0jRVDZtXIQWJ4Z18zvo1z2GF1hew90YNiH
kk6ym8FMR+iUU4kZ9569rwbe1L635ZGAMu+aSdB0m0Ou/uy8JD1LvXQvvuGquzoyzFukC/821hrE
Jq7ILJwDJ3oLTHSy0SloekJj5xsNPn+jp2AU53GiPZYzrsfZZeqtY05jZd4Fm693qxiL8jGNFRjZ
Novo6jFwYa5KwStHU49zMurWjohj03WDuL4USY1LZVQOU2gmwhKyA3qlm0mtzLpMV62Yz3R1nYda
XXut/TbUzOqDA6Ev9cO4cOE2+fdm13Ouj6/JADon76BRieaXMwZ3gcWJpGMilqZ3m1qL00Oy69z5
OaZZZ+3ok3+iEo0bXeRsMvKjZqXKlW/K8tbxHKPsa/FVG6nh3ph+nihXMs4wxc11Zvjx2vUqa2V4
uB/TQp1TiovHSVDeWh4t6UVXeLrTxZhMQJwAxYh++26yc8uMDHkw2BuaGRBV2Cvvh4GIdOdnNQyV
xviU8bQCS/izlkN5V1Pbcifmvt1IszAO2Gx/NEa3l77zwGMyXxHhsphLY7BFsfnSav4P1WM1h/NS
bMG1QE5UEiNwYak1B2eOkZBeh1XluuUjwSN7RYZ//iwGh3GN/dviO9hW3QR8qa+OgZft8IElK8eZ
eYNT19hONSAgMaqMTIfx5CqGdobWQzap4gDl1tqP3ITXug/DZ5JZFOpBz3F0rrZUKb/Wes/GUJb6
ic4G79hw4bO9cPW1M0SvulHUK3LmYW+oX5aqblXqez9TEw0MYq3+5iHarY0s+9ZhaHxXSrM2fNaB
9Vo15OFesoBA6D4C27YXitjM/cAa8n0sZovhlV6Q1Yy6FESPddF+JqqL6CD21Zll6kiII2YVs5Kd
SXG7nBvqvwZTnkrDPefc8x+4rKgsdiPjas2U3IN1lhQg9ZrYE/Oq1nar0dpkmNXP1iFSTrD/oIoy
C62qeu/z0lzXfhushTG86BHMAL3kaR9wlsAI2v8gmvFaJ9ZOV3X0NBoV3norG0IHfZOWXDbLje08
RbifVy4fQ05WMn6Blt2uZGutO+wKJ7gV8YYhwf+0PWe4eZyxnjJVLzOEFyxbTVcdxy4aUSTNyJ9w
sogn4fUcmlu7+NlGnviJXpYfKWL2FghHxHpWQ5Jw7XGbtXxtXMBBhrx09iJRPhBXw2aU1ExW1uIM
qRr/XA3V+CZ1lb+NpmGd3Y6siMOEFdL/N69zPkXcybsU9TiRVK9F7NuC0J1EfBpYlRjH1oyMKUza
GdJJQCuVH9eFzkcifu7cSbu4RuPTjopgypsIXStqYm0zZKI/4bWyuWIkme2ydipaNeaRx+DUl+cS
RsvRZs+/iWpnQZ/X0XOAV/OGvpSKzdzWklagQGrnLvadA5NCBteorDfpBLSePpDS3iTN9EvCabgY
Rdw9jU067ilWqL+7dcdalnvhmmMhZ1tvJAtPdxyY5vmQFUxhqMjaUS+5gVWGWe9LfGqrqunESkQq
Yu9l+PxYOTYIO//w2twP2yYaL5mr6fcQjBqS4GWzq03sXf0IxouZ4X5iK4+BdRebMedgf34VTVNW
ayEHFthj3axmIzPClPq1bWHrdMc2mb2by/l+ShNC26y0QrOPFvp3O1xnIFJhNpR0lLmDf1Ej2/5a
tCP7ykx7tbrgDB2m/TkuRbm1q7ptULnxts+jKtSsGlgxcH3CqTMfcUz1yw7jxhO0vEjwa2EVgFZq
9dF5tqppN41TvG6t+VG5lneeUhPYie+LHQ7JncsRc5UbzaYcyvhnPamdRbdgCBEq3wyp6GFwTdMx
HQx6HEUbHYB0nNK4vtmR46zpgBEHNbvTXSRwr7La0JLM2CDr3oKMu6tx5/XgIJacDy3h1Y6mRhE/
WHSdrvkI0w3GSm+0CdEGmhbzSIhrndNuoMcKoWDMFVXszL/zyWFUoRkkLjJnQ6ncsJ58WHWs8LNJ
UN839H25LtwU91MbD4n6kWQ+m4jQtaLS3PM0/M5Z+kHTg2Fb0JaKXtCPj5REzhtDze05Fk65FYNj
3yMsvNSzlW7myr2lAT2JYu66W8LWcp0HjrjUXuV8wN1TK2HK+QOGXHc/Fp62TY3hZxMrlnGOOdz7
w2CtPR+hzp44/XB0b68IPeYJwaW+xYwqGzNCclWa90bULQprKA3vI9litiGNDcomio6FlrqAL3Xy
rzWoxWFIJ8DTfsKjssrJc9jpTvdB1mjdBHzLvpstBm1kgU/PHIfQrovm7BrZCnrcjwQkCpp8GhxV
PLtyI4xl6AdK3X3oiIWfXuaI0zjKljm+tfcWdcwHYDePOqGahZ82zBq78i470IYIAWCebXWy2b4/
wM6ev+c02t+3SfGDA2hMN4JZ94gY3aLRyKhcpzL5QYKYp75WF5/eQAET/Q1dB0w/HbaNoTevjC/u
xmTzcKOdZ14xA92sVDhUuBLUDg0zt466HdRrT8180no5PrsUkd3VFXCQOR98Aieqyy+ZrD0Hx4qV
fGAI0QGeiXTawjTnUaAHC+aIo2HJHJAH/qcfU2q7GmLHuLFr8L93eLlfZ6uQH3PCEhZ53rI1bvne
0jmgj/KbXNb5zrLYp+Cy3FJaPdGdMB/SZf1fLUaAcrEEpIs5wFhsAu6XY8CRCcQfauFLZM6SSyhm
KBFf7gLwf903RLvFdND94UFgel4sCdPvBgVrMSugEg2/ksXA4C1WhmYxNUy4G7LF5kDrLsR4nA9Z
Q+FmFWOGcAt9uMaLQcJarBK0ajDdLvYJZzFSNIulQizmCn6wJw5+0doLknILGtQ/5F9ujH+rPrJL
O/WvVB8+uWgx/98Q+F9Un0OepxL7zl9hC4g7yxf9Kft4vzFDmiRYHY6ClFP/Q/YJjN+IAbnwfuGn
/ZFK/gd7AWEGPgN2c+qgSKb9QwZyf1uySjgoQSUAcoMr/p//8becY/tP//5X/yKhv3/SgXBDU25F
fBVlCrNqsDgc/6IDpW5qi9xok+NUc5RlFKEfzGGivKvgErQUBFM0Y/fcSaqsZj+9OEN5lA6+wwDT
csnvG6MgEuGXuXucZ8+ONvlQgiHsdH16YDwu7J0hKO96yALRfK/ZHjhwxKwYKEyU4y4bzJaOgxFc
bQhtuzfDHgQrSgjmWOotKY+hgLKZD7Mxd3YoRUkZbO5ZDXQlsq7Ak2BCtm1Ucbv0tfojEMr78XUq
6vyAvdSsU+dOP0DX0p+JhWdtxKNtngKzS9ZtULj3o80ptxj6W4ufZOu1WOBDwGTghxzXSB8rIdQD
oNju3MRmcVuO+HLjTaXGGtCfYieUjh77oSuqW+5UHIhjmiFYbat9TCDvaFYNPSSJv+OJDZcWPE5J
OQ0HYbNN2Il0I/iw9eSw2bI7z/yeBzz/UqvJHw0T92KQ2G8xa+iLU6oAZKplXXtTNIehVPY6Mcxr
4s7tGueOt9EUT5oJnNnV8rT8DALn5uhju3LyHI9GNXnJD7ay1c4mjLziNprdGUXBGtad6tvQWB4v
e5LG96xK7POYSIufrZ/7kz5uarMsz1HVFL/E4AZUHdnIgA7po7jx2pvpBj8cgBVrI2I5SY9PzbKK
f7Ca+h4gs4WNV0gqRJzjMJZMBPiGHkUD3MGagumOgtHximcJU0qWfAhCv+9O6dLYG093ue6otcPO
LHRxWTEEV9rDUE7FY95kxUpmFMFRVU3nEK8IhKXsoclFd9amrF9RWNM+cWuNmM7NCcBpS4EUptCN
4fCTaiyA1/oQxd9m32Pjkfs1OyQhy4BvC/B0o1eVcWcBczoqvf/M+e/hNNv5A02cLHoQEYObhzfu
Ab4lBRdNJCJu2vN8pq+mW4lq0HYZa+jdrPXypptc0Z7bdycwuPbSpR5WjUVXDpf9fUks/XVoOGxs
tK5LjrZIjDVeqLzm/DLYa8o2x10vIrql6v7OBQVw1BP3fqDAg9WXC7e5Ln1B78+k7SHeDVkID4TJ
Sscu1Ucod+7cPWtavuVQQMmu0reRd2cPCymulhw9enFNrOaioesYqglgvto3o9bzjfSrH23leYdC
lM9qSewwfbwVXpNvWXJ0alWkJsC+kZ3J8k6pTy1mpi0NgkBzr3+3+4DTN/XH+2octPvRD4JN1Ffx
Wuj2KzfD9kIp8rTV2qYEdhADe0HNeLaxleCX9Np1ERFh0piIXaEdPRKvIbu9V6wJ9aann3mXo/yx
zDzOXXrqIGqF4N1ChTAlo5aCDCCsTGAF4VdBLQgVx9tsFNPKzkR7o7onf6h8Jz6Q38HAR0H9geTk
9FBM+byTXYaLtqooDMkm995uBta61nhoFCy69Wi048Nod8+crrW9ViugcPSQ0EcUlq096hz4NTsP
1rXRmOKqotEqTiyWzkXjf5R16Wxcdw6+Cc7lWwL0GbajNLoqy08vDJfv0q7sg1NzeJ9T492tBviq
SaN3b23Dr4wVrVo3VW7eUdZcbAkPcUnrcU6RrZ3j60vyq+K2GyaUr4fgMlhwe1K9zX1AtCDi/syA
3Z1SNam3QE0YEQqov484cx6lTnkOgMDiUqLGYb0N8r66xk6EUFLRQLWraNurwtyhhKadRXmoMtgq
YSo74saVDG6d8H5VpT6uYpPF3pj4OcYVnyYlnP0ArCtXFmUE2IoECqSy3hGcbVKXouYZK6BvdsVW
QablIy5xOE/9c5Kr1rD3apDdEZBl0vNs0eofmYZ7g5YfgZ98SkbTvWQNDOoQTpm/z3pfzKfJbtyH
iQf2o9VEfESykUvv0KCCv7RG2hyTuQBuTljb+ei4+tOVQXQ0WQH19WwsapV3q3Eom9Rm6c2xhJdx
rFWkbbtAyHgf1d1BYWS/JHmfP2Ims7yQJYm3o66OCzeYx+SVzEG7gbZe7I00Tt6pStCDEN8nebZY
dfYpthoK7jy7wqA5j8Tih8rn82ENwxCyUWAY59b+S2a2DhjDNsf7bmjbq5pM+KIeq8omBGwHBRh/
Ez19xMH67zoug/e60dNXnsnozewB7zknFpdocIJf+pT0OG3zyLppLFK/axTpnAsdYqPh5j9hArmf
jgwcigITq+5xpwycKTBNH5xyOBTcbVct84Naq7yBYB5EvIrEChP/uR+Uc4JVnH9qQhecdPqlF8Gt
0vEhqm33medIsKmmmeOuUqa2QkapIpL7RhIfGspvfmRpGtjcjGIEhUwOS/iLab9QiXZNIboSVraK
5hVfbna28iqOuYo7SrDNAJhw0NfZp93V2Y2Z/RG0HSg+mGPRITMoWaOikw9rBZboMtfQH1ftuDSz
m18t7coM9PtqqW53lhL3aKlz923MI6llBk0YBUVMiL2m+r0B1X/Fys9K2Fqq4e2lJJ6uK+I41lId
zzqMFnlvKZQPvrrl1VIzXxkdjfMiFbTPB0sRff3VSe8v9fQgUdlhaROl9W5X5Qc+c6yNe1On1V7Z
Ux3ykwcby2v01yjoInsjUz0Dwjdo9A7mdnqLIIPv2M97IBx7icTv2ygAViJgEhrUPQNm8k5q7Oqj
QZfc2q1s4FkDYMrc5ILz8mpekqv2ptbRj/BdAmNNsLSGJHMejL7t1q3jBKdcGziGeJyQ1pMnqkPr
2TR8FblsXrNGdF7I8YhyWPJk5Qv41UpuOuwHVD+Lev5JOMK6j/SxWlum+2HHSfDkJbJ4L+O23IKy
HHKIUF5ELeGQcTYnzcAd0YFOT9eJ7t0Hs+29DU6TIxFVCNpm7ECJVJayPrwRqlcXGRa91wmCt19Y
kx3WDfKlLEE5svrm/2Zzn/l7bDvq5mdRPawmMzHehwD0ayWd6i22o+7BCZCsVmIy9dd+ZoDcxPrY
cy3pbR+yJzI+AcfXYhMVbgxGqxTRC6c8+YR857Zbi1qDu76Fzj4ITcOl1dBqVmAsP4g4u+q0Vr1Q
xX2OaXsvk2LA3qNtUBeTlVRd8GB3gQ4d0o7XtNJ46ZrOBZMuBGZD34i9HRhd+NlOM9gfgBJMYoFl
FT9TDOsR5y1GDoCGZhlqZbSpjncrjs8tHHLEVPriTZGzS7Cdbj1XVr7tdb0/GVqycfum+JkIsye2
07seORj4EeHAPmCduV3zFDte9OHaZbQdqG3IQt5NsIsVXZ/3iTllh5gxC2E4cjhRp02MNT2m6/6z
QouRNFXxj0pLcm4t1nhfkuX5nkdT/i119GSnL+DRxoj6U1PR6MAF7vp3WVMEq1hnRizG+OjjH223
sqn7vZ8G4GihUmQvLRtwWg2icWB1kzoIzVVluhtK0Oe7TDOq44ir48RvmJ9MO01/RHPasSrtOrze
9bCNA0se6jy21mY2f6/UNAJCN43mPbZq72rBnvxJy2HzOwfo396If3FKNqGC4y7470/J558fzXub
Ea37vZbr8Pl//88fX/THKTlwfsMZZMPfZ11HFnj5fn+YIwzd/g1YBoEbAON/43PZFnwuynSpCV+y
aQuF8E+vBKfcfzoE/0+HYoq4/n4o5tzNydzA5EQ9obskWv9+KM6tXtNVlAwnqwCOldzPWWOaLtsI
uxZKnjAV26oqDukQJT+TXuPsmmEU/0bu1T0s7rLHvPAjbBH8+Pc8SFws2617mgTNxWGXa3jeWjZ3
POMabSvntH8BU1qcG9+rxXowg34bUI1yNiffWmUOsdEQ/Q6WrZFwolOOhdpe4DL3yOPx1C+uWabL
azdyEwuki6pKeix7bnBtHG0NdB89iq580esxeu71hBK72i+DW574xa0xu2fXz+YDz/lp5xlefHVr
Z77pRt7cptiKthaH8MtMjmyjjVZ3zCrUvWm0stXgGtTrJguWOsWy+a1PxfTueUVNUqdkl2AjKl/r
umqvINSS73WR9Yq9jeDREA/mNkg849GDzHtzJldsBn0RkTVdTqcmHs2TX7dPcP46mmARMCgOGixz
pVvVjIjXU+VoTB+EpUBwWEPW7gH7pac6lQJDQeW0b6lkHAvpd1zsoaI4oyUnW61L5mNT2HgYE2XF
a1RHj3Nf9oXU1tKrGWCzBCt8wfcvth4cx/WcUALbQjzZ62M5nqZE9ieIu+k5MQrXD7tiVI8ErHrS
KxhMOjczL34ztXtl1vKeiWY8gUNQe7bE1ruwrRJPh9E9QlTI8XllWsZCsoJy0yQmrPWKOy5BS32L
EKPRpZjLB1oYrcdO2d0ryPz8lzJb/Zs5wNJxs0leitbRzlbqbQF+dC+8VgwS9SSDa936xYvVoM2C
JyKYyE5uA+R63o06sHnNaqbPemzbCwe28iQmMoLQoBnYBRfOouQHwQ/LEjww6oamIVyDnC7J9yUQ
i12ZPMh2WRG71LFuVIS/u9DLYeuT7GEpa78P5uDfyR4LAW1X1dluABT3FJ2s4N8CB2ljakENLaAZ
VQvEqZpte5/Hlb/XB0ZSJm1x1Sv80WkWzxdE7Yr6YVq9fzBCMYJGcWsEYT26Oex+z+nvZOrCHidN
cyTLiUOoiAQrjNx5Icipf28mMZ3cICMBbrf9fYr2jz2TRwRW/Xh+rfMK5xBw7emOeGT8jcSec/Fr
1AZ/seQPnrySyupu5pCAD3esDufPMLNyNgzpLb0tPSeuDsIo7m2P0ze2AqK4vhsdLCF4IgdGc3CU
aPPQrw12RdFUs9lxm6h45jZSXRX2471kZbJh5HI2KWUB99R6SE79Q1WtvDpF7E1UfSniIr40iU3Q
tnattzxFKcLF1EzfW+og43Dye/Xouhn0qYqypM0sjGTvuFFx7OeBFV0BrJszoFY7w1ZWSr+ICNzM
SoPUWUA+YkfoGbKuUCqoUlrZdR1xJ0mreT0X5WduwIENe7eY7q3ZYyGZZk5K1QoYz+eYA0rAMsIJ
WPdp8bS2UoOqa1zatbmdphpOJoTO6QFaqfEdVw625biiQ7Te5m6JdeAeo5sPOzO0Ys6H5rYZqngZ
D0blEkid9L7VH8kN0wnxFHtF1d06K+mphuCcnMrjXJmtNrPjFMXECnmAbf3YiCn2f9hxFiUSFE3O
Bu2pAE1Uexu/crRsq3ESFp/KQ+XJdiATmub3TPi/54B/MQcgfC8P0v9+DjjIz/Rd/m0M+ONr/hTL
7d+8gCIRDyYGK3APT+KfFkn/NzZhKDFAe75Eb/7oT63c+M1zeFDjnuSR/Tt34k/LpPcbnn+y62hj
v0vs/5uxwF5U979m4WEDWgY/Ba5JTi8Lg+rvY0GPapvOyaQtCQwu9TrP3x1B7g/Dv24S+8XxQMKz
VaSle20YV1lMAYGLx/x+diN7WnHbyCg4SIdPrzcKnqqTfAt0QcAjDjKyEnxVsZ7KiFlWzvKtcCIL
t7BhXliaA0IUKLU8IVhbg5/nlrBpg9zFqOU/eriJb83UDxd9eC/KhtkZgfm5w3PxWmbpoNEVlcsZ
YbKa3tu8KyaQdpqaUdlivIdTINETrA7Y2qZy6+wjYZqPiYsVeNoVcTM2girFoUKFcxjlQX+/eCnp
0saLYa+dxvQhmZW+h7TMuED82xfWrqaDMgnhUyYnCz+fv+HgmmIZlLnLVKPRPr8kmF7Ljsa1vlX6
qrdyep6DdvxB6lW+2oCg0LeAG9+lY1Y/qErE72ZiopALswSSQVVfT88BqX+dZZs/nmcSLlfHUiUe
SX+q8XIXowcANM3OvlVMDxDnaPtQ3Vq15cHzRvJJwBhXg+xJhNlqN5qpd8VZFVD/bRU/Jpj5yDKF
f3UdozoQ9+geLYVLgVKUdgP+yNpHc2XQnqdl8uh0dAsLWjDuSBil0WEGGXgcZh6a9LER0ApTp/ZO
vl6YctVoKn+2iqp/BDaIotIbJHgBDRgv1K5HL51WTYdqdIg4yUA7jTMjXceDDtSQslfjFM2nOTb6
73mmqnq1JNRPY9TUdwkFZr+CJpjhIahOy9ZtbieXwZb5hqIJKdZyDGrJw8sb7pG1GyMMCCm811+b
ZAI9zi5OC4xPJsHUNyHIciyOfB4LNEPEV+lTi7wHHZHekiqzvptxkT4Es8PfZule82iwz9/2dWLf
GaZALEz6MtkjibP+VVgszG6oqbozhlucFFAjCCK9ajJujpZeBD/HZvSarasXMXKENfrpBqtvcGP2
nMcVLt1SexGx5V4TO0U5BUhIi0/QztkPuyqtYKmjyTjF05wQOJ2xqgtDfuN9zDADtcnVm0R73xoq
OXoYt4KNUY71iUYfe625Ki7WXK5AvKxaXyK4tIJoNX9ulLF9D2+6pwW7LKqzkB5rBfQ1PuUvkzSE
TRooDgKbl2eCYorVa0h1/qeURtx1IcWrSri3tgyofT5JXZ9khwildRR1jPDSooF8102Ng6WOCcyf
PUPN1fAF0pXtzSvLQqQlyxM8Tjmfnk1LldFrFAUKAmqEiuL1dtCussosV5I58JH8GSt7lRrdqrNV
jUco1c82Mvupc7DMcW5x6D9sMbtRbbIJoiHbEPvmUuTzcotaitrDFA/d0/QlW7Ow0MXVS3G7BWua
JXv90Z5bDKw5I4J0zqZRa/uxb55tpLQHBoiFSrEo5RaS+RBL975cVPRi0dPzRVmv+kI9sK0wD/2i
u9NJHB981eYPY2M1/4+9M9mO40iT7qv8LxA64TH7NucBSIwECW7igAQZ8+gxP31fT0lVItUttf7e
1qJUqjoEE8gM+PCZ2bXH/Lf5PBZwW+ZbGmyKDfTlFamzZMUJ9EKJD7ogk36Tkf+QnsjB8DfZRgM8
ClVAIg94WidwEQzSFDGL5PBK0GbBX6NVBa0vxCCYYZCgOQitPvhah0gQJKRWJnCDyy2pLuM2XUR4
iPRqPSNllFrToOSCD3l+b9Vw7hbew7Azz+lVCBGcLXemij9MV5UEuSTwZ3QTBBQMVNCNEuvR1NoK
IdUXxr933pim9x3yC+6baWXNZ9ogzB0n6KchsYtVMfndetQCDkHVYWNdVR2A78GBc2G2nrXo0/+q
/6AENYlQp9ZW506LRDPkxb2lhSOhKLUgRuQzNpZZfGoj30n48erlNZ6UupXT6Ow8XC0Wj9HZ0/KU
GbV0K14lK1ACe06Gxt5h4gWtvVou81XlUpUYVgETqodmnuWjvbQUlEdJlz9QJjUSsG3f/So2T1kS
ifNSyGZrqDEoyK1PUNmGEnMskIU5evbxS2xIRcEb1bLcogW6yIvmC9gH+CiDaD8sFN1xPnVQ+WTy
4FL6wa8Ecl+L+oWiggTYFnnxNORh+OBqgdDRUqFbmfMGVPFZMoPcZFpQzKfwLdYSo6XFRkvLjokW
ID0tRRL8Kdad7Z2UlimnnkcHht5HV0uYMGaYUaUT7FOP79TK/K8jI8bHwJA+/Kxp3tnzIskO+fl3
j5PtZRm3SoumY+egn7ZaSmWNMW7SLkFfbWgxeMTNnm8aLb/aWoh1tSQrJxV/da46rawUfU5Z/8hD
mF9kZeb33H3clacl3kSLvUJcEXvORsuex0JLwjmYxo3Ra5l4FJ/doWVOJozsqdBisqtl5a5ymp26
as0sh1p3HkxvLRxYHfNVl3Z1VFhL1QYS78lV44w5NpmOXscWOWWLdzRyUESb6+HvP+fkvzknE7ax
oCz9z+fk+29lCQtpeCt/DBT99oW/HZZ95xcQywHsxYC1KuDf/n1aNn9x4UYICMwI8K6tUW2/n5at
X/i/vMDkhA0dnZHav4ZmtvwFPzZAPhZGQPQa4PZPhmhXZvYfyFEO5jiH4zotn44vBBS0H0/LeWGr
pajN+eDywM+bXuDY3Lj5aF+scMLHIa1U2OuiSKhxGMmQwHlWbXt0gkqYu6VpR9rbyC9QsEs22t3E
jA7p8GVd2LTyaz104d3o4b4vZmFunKSfiPOCm6Ls2eB4hj/O2SxezrHcsJUwYKHMNRtwjFd/26bx
sjeEVb20am5Pc8oWI0hvbX0qhz6ElmEjIxM53LaSGmG9/zdPUdZO5cFsJHlZwXb5Bs2CIuJMVOCn
KnJdBO1rtkGusUCJ4vIA5Dj5ZggAvyMZyNuJr/nkzlXabxiwODccgkhpCF+Z9Icg7bOuu5G1rYzR
vZdBlJ8HjtJ3SRV3twAPjL0I04VAbAg5o+oGfGtjmO1SP0qpt+JNWU8MudG9PWr8rmVwsg5NSt9c
+0PQ8jYLCrJ4CYvlufSiflv6nnOwML1vMQvLlZM44jQusrjvDNvb4e4vHuhwr+7TPmjvYqhD+FNN
fcz1rRrryxKuM3JIOxDHuGQRB2/RTSJzO/seg7c2q5d0jTXmo/Dp3egr55Nyo+5JKFUG+6ANQVVb
oEvrVUHXElSp3n6Z8gxqV28He3AIyPXDEoa3DpeXzWybxEurcrl1XdZfZhRBipYeuidILeZ3ZWCH
dArx6A/3urhkgx+12TuRee/0fVKtVWXZF2Go/lXMdfSBNOx0N6jUXWP/YYMKurXLKE7HW4q9TY/w
Sea6ybQmvsxYzbnNHOtjMjrehpq5bDN7vWZVReET6ZRmixOyOIwMt0zcD5yt0vQx7DlI9obyyc1o
3jIx2Sy1g23hjCP9U2a1CRcSSHheq/CQytDdMVqhLmwcv4pQGrvKcdDXCduIRx7yaKUYozBUFgQS
cmlvQTyyswE+3HAQe6h42ohPyDOFyDFSM6wnI1afliIhITzhao2BtAPyDPguVeyuox79UpDNOeVD
bHxygMsckUP1zlTXtzOwuZMfqEa7gOdtC6Z3ncNXu9gDbpiSx5Z0mQdoijQ/GWPch9rSoYsNvN7F
SelOHGg7PPJR4lTRnmTdHIkPAXXAyU5JMdpoW2JxaB5LxziKyct4Ex4woEEy6J8sK3PHJ1dpgWDl
NhDdXkBnROnWdNPk7LWm/9AFXCc/Ts4Cx57QXW7vSiy+yQqO3Mzrk7qSwWx9lDaGhFWeinZYY5aM
260jKsP9NKELpccRDi2GhmpJ+WlSzGalNna3AyewxBmfuizpEeGiCIn/ktm0jb5mWdcu5QbeVAkL
NHbp2JxrD2PmgL+Ila1Poui1QPOnKzwWCZ+PURU8nmNF4do0LyKKV2DF+fGDcfaZPKdlEGybwiYi
dpi7wHntK8rLv/qZRCJ75T2S/bCC212dqFy2OSiWYdZxRS+9EJ2R/juuP7HZd+FzmfXEd8yGgcXa
6lou85bBXP4/O/X/zv8JO/2vdmoQ5j+Ns65f8LuqZf6ikRjMuH6YZUnvF1DsHhVpcNl9umfQrX7f
nW0soZ5g58QUqndg9szfZlkO8V9PT8cQwgLH11/1D3ZnpKwfZ1nwrHTpDCcRR5o4QK+A5z/4Puei
64bST0C7NMV0NlIFhYkyx8eJGu33ohyWIw5vHBfwItAEsqsR42rJuLozQl8Z9yjWeDYQ6od7x+7C
l2zhIH5utL0j7pI0OlZX/wVDX9tAmNBmEFa4LfKw/zK73fjQt7WtVi1FlzCW0iB/HwZsJUPTBy8x
SQ3sLlffSXf1oJTajoK74hhrg8qgrSrp1bXiXR0s1Ex67wgt+bcSf0sEh+KSymn42CWN84hFBx8M
Q/Xwe6fNMZEx3GY5u7S2jaWvizbROGE0fJyihtT9rOLvRDFx2gDWIVPaTv49nA3JcG62FWfyaLpd
/Jb6Gtk6UH4Kw3ioyhTPvj8U0WUwLBovri6fCF0NU21lOzdWnGb0NHC0x2Ey9vHbAt35kHuh2pLd
itmdbEJriBzBXmmn7or9KX+aBaAw7vY4cqjPOCRjHu3JywQnF/fh3qym2mZIX3hPRRxB4gGpmvur
eUa5x49naX0iYx6xKZ1KvnNQmlhs4dCZnKwGLIWy7dZWmDWnPszomFQCGhZ+T6IxzSTPLQve1Qtc
4r2vgwtsIaCQIJX6x0HrfNEcVwdAOIp5Ycg+KpMir9bofvVTk4/dSfgBzh9gFg+VzInRGWgTd8JH
t4QesXC48eYKPcD1h095T2rM650uwC5b+aj+yzxpMIUvGRB5YQeUZkypCy7buzLWVoaJat6V7dXN
xhknKC1morpTlxZ2vPLiKboPuvo7ktTcH8xuaZKNQW70O9SS3FkR7qb6jArV7mvZMiA4hGGQv8Ds
SY+DXTbbRc6ppsF5w1stJOO/scXMgX9kJ9HOfIaDjb0TlWREOsEuv1s6FaUvjUmIdHiAy5EQvBEL
ls69z5b0yJIf3xeWnEX+zqdrjQ6txIhz1C86ZWyoG5Nqk4pIsucX4SVSjdwUorJWwumG19EdPSYl
wvoQBbwGCawNhO4nR00Rkp4t3HUnxFAewlLogCDOGjysVLxLyz9hOct20EUKfr2hL89VC50nG1d+
ibnCkfSFKrMu1k0nwl0aZ7rSlapiMpgEFiK72OSZOFudFLdg2HxaqJ1HIhyHHBHxZqmdcD2bLdub
icCJjZj3vYcCVMDunMNNGbQ8gU7ZmBcD97IH+bK319jy5C4hkHOyirbYJpi14fzJ8aaHIrUZkYj3
jYs8s4KB15w91fQnK+2Lx1mUDopg5bl7Ly27R0OqhyXmFzOr0u+ERT4IA1ktD7L3oK2cDbAmsOwQ
Op6N3sov+Tj5a1UiZCaTK54ga7FqBQWTFIlLbWV6nDbpsY3JZEYBSDGShUOf3dtO+SKdNl9HMNFW
RmUf0i569BBAieiKdB2SfVuniTm4KybFwaFdvILSXU+/29X4TKQr3pi4YI8+JQ5UxnjDPrBS69Gr
tSMrXyj4dVr3CFOzAOUn2eQjrVG6Wq1stG45F5io7dxxPvkFrX6x1jcnrXT6fec/o4b05/oqhMqr
KMpAAYE00VqpCaAFOUIrqCagP8yaqKqL1lczrbRWWnPttfo6XoXYSGuyoVZnO63TQvCDkY2mfym0
iuu3hTbtWG+mx/Sxj1CVJ636ulr/La5SMBeh+AEKDuLGVSr2opx327pKyIxL5NfkKiwHthaZdaHg
OmaAe5Pge71LaZV9H7QuPWiFutBatalV69Tx+12rULKZGwb38VXejvj4P6WBu7Pc3ri4WgUXWg+f
8whlXGvkakYt5y7iPPlo4Q80XEfbWavqudbXh6WjmxzQHRFnrb+D2UCKt+Okf0q0Ph/Eyn6ztWZv
2w2Cv9bxA1GrwwT77k4pF6Sr1vuVVv6jqwmg0H6AbpDM0Bir3ig3Dw+m9g0Mqco2FRj5XYipQGh3
QQIy4J6mGT8gN4j7INI+BOLBiBqhdieYeR3vCu1YSKw8/BBfbQzwqtRnBjUgpBbtc7C044G0Z0OM
CxtEof0Qi3ZG2NojUYcpdglyK1wdfEwUjXZTLFipbrC6YbHIPZPb09V34fXiydJejEW7Mogv4uwm
phh/rLVrw9b+jfhq5WBhag7s6NNbrJ0ekCEwffTa/zFqJwgDgAVkQ98BcOoeun5WKZN0W3QdphPU
d2s1M2zMzE8z/I/yUIESTT7CTNe59q7yenaizAzSu6WKB/hSdl9se+E1XPyGCVCBOS3vQTd42zCb
GVi3CUtwTJ3eQIByDFdRPPcYG4rnkYvSHhsOIOMIAYaPMt/ABcofbK35uKV/6iOj3jTgd/5DxfnV
qfV3kyybqd9fnY8v38b/90pG9gfn169f9PsUS/zCTMYK6Jfmmsoo69+ar888yuPZ4ZzsgXS7msJ+
PydTQIszgNQS0yptAGPA9e9zsiMlcy1hm7SkaBH5H5yTefUfFV8X0hOnLRs/mAy8n3vhxOA1g2lG
1REbZ5ZQYxoRaSTtfuEEEfw6D/0hm/VDFuu/eS38BtQwYpOheugndXmgnnRpAlEefdCol2WYxYV5
iHyZeQdumuafdn84gUsajP5ejLUO1bs/VzW3JCx8OFm8XiFgsIycBeASTIu4dJPmWnahZ2/tKRDP
owdb7Q/Pwd+D8/WLU0XhOUwu6RbnivTjcLDh1Agvry2PS9t174zyIYzkYgBvAV3sEYlTvoSW+Xd1
Jz8Vb1xflXeLimoGnIGvH5s/ht2geaXtGPjFsS2EZmDG3fuACxuwSgLDJDLnf/yCntDNkDxEpPns
P5UlpaYx4VFp5YETcnX2gxogd6whH4FtfLaBI73+9dsq/mRR8F0si9RWYVNwGA//NHQlOkEzMufQ
A+VsDaA0rhfW3bI0JsrN6IAUm/tEXIIcLLM/Z+KxGdzypazRRtYxPXPlKvKV/9jNlsUhcHAZQ9R1
rG4Eusmn2Qr+5ingNvzzQ49pQ0AM4hE0uYj+7LQsC2adKVsYQ2I7cp6NwnLDs4pyrI1Rxai1aCIx
nhiyssOvVOeKZ34HZ06AeXuwSEN5pyuPtZhrF3evar0VtECeJQWD9FwsgSAsHxfxaYAhVGzLdhAX
YOC8D03mEvDF0oHFwWgTazXO1hLstFZ1MVrfaLe9b1bn2pghwxAUvg8TCQRmaYfK/RIM7CmQ9ZZp
2MIcsdJzy5TmHgoAFKEkGDJ5SM3BoEwnllB6W6vlkQvThnCOr9gFCRIvsRDfeEp1GEck7K23GK8H
52Eq5xG5OM5h/rtMqAaae1Cl9ELARZnfUzSo6d4YOwiTWQPTYQqb+hXliuhza9pHb8g6aPLDUL9i
kR/uTaXQuGSzsHxNZqrNWq37FrTm9AgVGy9kMYT1q42N7dFoDPHsdppxuyTuG2dSqzyWs5xePYje
/RrPNYhLyFrTY++0/KR1xkCwyBUviF0MlCxo1HbTB6P7ljOPvwTLwPvWOuK5l3xoS9DIl7FZ3DfP
8KbHJMI61tija++4/nTBWk4GgznoRdPjr89qjOaPZdBORrx7mucIMY9pH0eH+tWah1rt1TgAnDTa
GZVTwq4tjllDRr0jNMhIkWSCFX+Mh1G+BDXr6abj6DVtKTfiORlKz3mrVADvKKr55W8gJkqk2hcS
8Sn21TLhyaBF1lg7EeCnFjMpNrW6ovQRsW3cDJ7FW8pvN5hgkmbFOqqypcGT0vIhyVjYxz7WsNCx
1j/r6EhcgFHVHq7vvzN17tru8c3EYEtpRmNqu25KwgHXP9OFYbkuZjNl3VhwUfCzPtBVM2xGHAeY
LBQPcKx/PbwuI0pON0MYngVn8Xo9qLEH6T0FCLQmLnobUISNxtDlgZleuoZsjcvtJ7OmJ6JZCLFE
badw2OUpN/DQNviCMk+EeRxF5w9cSgqjjE9KwWDdk4dMxw3x9zl8rLkP5yRaXWal3Mi78Mbi3vyK
ZMVxnlaJYT0Cy0nux9mwxo+Ktz/eq5KKdWXFJXVxZgZPOsCZxFQdSqwLPseJ1HMNIgrVHFpsWEqw
1jatInEzHUe7cXY0f9kXl9TXehjGA2aI6Yw1ZHr2ih6gax0mfOzGfHGgm68VgvknZVrNpo5nb9UR
ZL4zKJJ8HONGASYmH/WZ+7HkMm6rkf5OmUznwTegMIMaIkBpWmCPTMRvYGnRe0Nxz8UrEv8EQdS7
1GYpmYBrigJ2zYIPfDJURUY/Sva6feZdJjHgNmVwFN3wcMsTwRMa2qQzKInq44cvNrzMciMM50MX
RwCy2uatFH56SUm+OrhBmDzzB20eutYceKTmjPqfWPA/VqzL0yPbHM8yh+g4OXhGyC4NtXs/q65m
gNzJF7JUfbryo6DAFzEM0+OCF+uF6Jy41I6oX2eaS/LVkI1vU4UBNHU9FszKyp5RwNOPabvwiyUx
mx9DE9RYwgjxGNSSwjMpw3LDNlo9ezBh4MAgufBjRDtho7+d3Hwx5cdF1eJz0RoG0e3Y6YMjs8PF
HvFeqGlHDK7NTswm7S9LNLjelj6YU45idTMadXTfwoY9RoAx4No3L3nXvs3FpFf/RLyoQqIe9LxP
BEpY5+moSE6yqq3PvRH24xo/CgEvOfpPOPgyn9KM8ehi5x82wAPFmt9LIrBh1QY7WVrl3dQD798t
jvVSxEG9qSaFTXcoYspB8HDjVssdd1gVNvJ+6RvOl1zY/PmaHav94MbSCr/IYCQUh0sqrHZLQH/Y
igBLT5mnyowbHOw9b12Bf2Tp3OgT6MTqANc1ANlvm9CkoDf5KO84O6xQvRJl5CxSdy4A8DExEBcH
PtZGghpPcuWwWDh51JITUPNxttOAuPPMtlBUabExSOO9mzl0OhwDLG+Zh4Vi1YBgf1SRGWyiydCP
Ug9fH/KQxtlZuneqofdWrVLJ3zNYfDdeR+04XgHbXuc5VH4UupTvyQ9mJmY1rXx6oMgjONmRvPHy
OsG5gW7zlrdDe5jjgXVwcCOl9qi1ASpaDoAlqHjllM2EiJoPwLe2eXnPBZez92f28arlhW2shG8L
gzfynnqZ9GOI6QiymjM8j2Ye33djGQDUq0fnZux7c89keuEO2BnqvcQaUq8ElZweO2vjvvk5+6PC
qjJuCvpc2s0MDSfe5J3rc2KYuaLsf/22REnabN/EzIxOoWGwffmAnM9N3sIUm/vpvhs0VzgAJyeW
vJxPFtFTQFn9XDi4lz3SUWuzldXraDV1fGcxyuXDKmp+1lG7/zZlm8z+o9PUuWK38KA6ETmPowY1
dgzMwWcIMDneqc9U2qyTxp2fQqNyX71YsLDOrcGQpm6nZMW4Gnq23YvoefQX8DW4Q7wbZ7EDaGPE
pZ7yyjBPdR8b37sWllzcjwS9+Z455dD8I1+saeSxCPKWnbyRnXi220azrJG1Kej1nUzDnxP9joKM
A93nEmxY92Sl2TBblqqnUH+iKR0Ob0tf8MTl+IEuhmi4NRBCYxa4cVVtJFuqIEPzRRioiXClZo6W
T54N8P1p+FXtg2Wutb8c1xhKoA6UaGEsauZEFx8ZKIZpwGk5AnqElohlYXrMkby2mLWQGsO8SDbd
CJF71EpkcRUlfa1rZ1elsugGCDyol/yn2Uxa0cypa7jl428eUY7jY6aVz8mQwK071NBB66KOVkgj
rZXOWjXN+9Hl50BNLbWuaiKwOrMKMRbaD1S8JBu7jfqdMCOxabUy22qNttJqbaR12/Iq4XIMwds5
tFjYMk4knVZ5jcRxd4FWfkGDIgJ3zYC1qFLjmlXhOzG470Y+30ktHPNcczDQYjLdI+adW5AoHBjP
eWouDpMWnzkbh0+TFqRTLU3jYhi3k+PcAa5ybicAaw982uzLWtRm5yv2zlXo1piCAO07kvltnzlE
aHir7kwtjtfQ1F5bLZhXA9n/tY2KzkWt2edaWPeGexudnZNfubW09E7CAJUTx1kCmsySKUXTpT86
YXAw0uWby6Qlvjg9v8I7FxZbjDfCzCsO2sZQrw12YJyhTBhZQYDZAz2Pe1bDLq3OfWMZR8+em/pW
ZTkPKeKGvEm8lidyGeiMJkmRA2SaCfZT0six+2+u4vqW9IN1JWAQ4dNi6FuCEcTP13583Klkx6sP
NcEGDv3DBKSv1Qffv76u/en2QwRcMKgQLtd+h4vbj/dRGcZdn1Zdfcgp1QDiiJiIb7WFMubQO3z2
HH11uS6Hf/26+nb9089H5R/wGY+bKd3XP90SuZLnNsF5IERp7r11BmTSQk35tBv9mPWrKsqZSXfM
WtwQqvhtXPY/Djp+kh6JCQS48bkV8wvON/Fz6yDjQaYnwqsOI5QBa7WgFTwTm6rOwB9Y7Rn08k+z
brmW6JO35QQs7tc34D/es7+Z2DGvs/5yYnd+K9XbjzyjX7/kd03b+cUNKJNxGa7x5FiCD/dfSU2L
pCb3eC8gKeE4ukrw93kd1KHfMxnwiwAbiQADmoce64h/Mp8j4PHjo4yOLbnHBOzYrh1Yf5rQNTTH
5mk0eefCqgOxthgYghsWpPvZvZRRdw3VwkTzR2oB7Cq8VOWMaNa6poErd+mYI7NzNqZRcMfxSMZt
jWVqnfAQhMygySQMrmKOni80/cQ80f6uaGFujJeOawvQ7NliwVtDr/S6aNepvPBuBqdRX7NofIDv
5uPOsQx/7cSev8sZXALPaaJNbS3zkxEsi7hZOuikbMiiJBKNgpEue5LKur1tErm7TpVJONxvQQgf
8ibom/vUCLOntgnlq8oXG0csMplgLD6k9ZlSp5iwxiw/4eJyKl5i9pbtJHMr2cNzYX2257LYgpIM
7rKm9F4b3x83hqzGz8ngoBHhF91V/exyHYnh0qcU7KDG2bFB2LEywP8tRX5M+zz+7Cm3+WQpmygG
xj75tZLB13yaL1Rv0Ik3ZKDB+Ud4O/SeTX1TYh6omBTbLrXlesLzz5+hAOyhT6liWZvzTHP1CEF0
hWwuixViNyKGE1JjPQp3OJTGUtz3oldcYAqSde087qFNzQ9SWfMJKUunPRKkZoLqRnKI8zR553lw
H9IMkN92qCzjLi4wn02u1x5UNQkiE135HC8+onnQV/eIYv56mDgar52gs24591sfjYpj98prLPuu
cjAecp4FWur7/nFIxHLmOMmmnPROvxVW2XPkQL8YjZAbzmgvh9xJpwrMVbN8Nuai3gVJbuwbwMlH
J7aWr0RB/GOsRP20MFu49EZT3VSULbBPL/SmT/3iDQJc7OB0Onv8+3/jqXeIJBsMQShbT0wwAuAl
GROV7SmtVTSWJ3zzY07VOtWaqdxBnsK0LIIRP+AIi3XZmrggza//WVH/Vx4hycb9h933T4y427ek
/PZHAQTLgP6K3xZUj/VQZ8w9G3uvjrizF/+2oPqC0BvDecmIFFOulkZ+X0+hytECgGzCzDSAL8hS
+7v+QSqeMSvDdVNIxvsA3f4v+gfRepvBLHN6ZpGs1j8eUGZJTK+bjQX46pbhuDvfotP94d34b5SA
P0ksjP89FyIQv//6IPTTS4RjT3DUkssBXCP8joBCZCp+PN7Sfzmo/z9eRX8Xf7A7YTyYJi7sy8Ev
PyvjczV9YwD3f3uJnw5zflI5ZTXwEv3y4JsPc7Jpli9//RLi1yPhj0c3pCF8mZbFk6FH5z/+IAp6
QBoNTXvAA9h+rVDQRm5Go7X1R17aDQkCsrqGSMl9eLJxF+8mZU9bTA5iP0/DuE/qtn2x4sUWQHNU
umk7/wGc1IDDepjGGwlueFdB4NrY3USAHHrUU2JafbzyGQU8z1kwrfzUp5rFo5IwqOrPhF2IUAWK
CKBAdwDHhjUghuAlBaZZg+YWvKUzIbK+WnnQ3bFy9ukxNnP/bAaL92oUGFJwVc7xrUlb1jmP8nm9
mIbaxowFmfBhqSZjBW8KuEt/Q9vK8gHUR76JKfdFd26+elbhnxj+2lsYgMOGAgjWUEvdOJnVfWCg
7jyM7OZ7o/fzbWW36dEpNOO8F85OZcAb/KkWt4GZFVtut9Nqsqbh0fb1hYkCiht/SedttQTWvKKz
XdyGpD8PVSoxSVR9/BCmw/hVduSbhsXuFXXn2E38IeX1kuXbiGXzU1wTTtlgTl4+eCPnGOJG4lvb
ThRkusrpvhuNA8uQs3j3Ii1deTQxJ3gYBpO/SL/BroMHZ3apfing86PRu96mqMMOAlNo0yPrkAUN
EbgxdylSQmTg/HWfp8YljZxvnTKgW81d/54u0wdnsb5JDHOvk4XLg8tZ8qkDwXs0Z/xLgAgasS9H
59vSVa1cxQzrD2ljgszOaz4ENwQo15v8fcXE95FOfnYqpKteErqHqBVq/DOlv/FtXYzh1nZbse/V
qJ0hVnqMSpsCwJYGuZG03L6yrAVzGeD4tYTmvA1gAKXrJQ+ik0sD1IE6IF7AWrx106TdHj5kdkjd
dHjKqqV/6nA5rJdWKh4MAkkPeUSG1szD7ARtkyyQUfXbgWzeXSB5O1eN7ogoWiqSLdbOS0fdZHpM
La/YUc7B7jkRpArXfRuKR6cPo4c5SsyntOypdiZp5t5ZuUj3Mb3be+G04ZcQwRgPn2WEF2uUwM2y
2Pf7lSNKcGRh6NzNcUtFSTR7a0yPzglQVHPTGL54FMUyHD1Ze/ehYVMuXcf2vQ8X+2Z03JewaJYH
qgUYBkzuYB76mOHcsWk7fPs9l7M1B87wS0esjC6psaJsyeiNfTXHwXcnzYLvQPi6tSJydW4xnn6J
pSm2Ud84xDwBkWF17ySzfqnfjxBb0Aah9T1vFO+kGqZ8iwpiHsAhzwfA4tYNcCHn2ST8sw1p3INP
hgFmH/hlu3dHZ/wUWOHwuQzd+MEsGvPAkCz34IROyTrxk8FegdkIvgrauE5N0RcXeGXjWwsf/Lbs
I3k3icV+zmU3A01QAJIm2gHPo0WPBTiPZRfVbXAPpqh8m2N3fGhn+rmmNO4uk2o8tEh/vsUl554z
6MF7AdRgjcPDe6qB6W1A7y5Mz5EW1q5p8QINNsgYgCHgp5YGkRLpIcyAtHuei1RnV7shZJRBUXRX
rOK8iqHiDem7u3jqAHpLbTOjUHseDXczkbUhP4zs1FUA3TeqThT0ztjZ9qbTnPPRIwuLLBNTLVmQ
Co/oDij4pYk9aL3cBCy/XE58t9GzJarlNAOYP7upNa9zN0yadYocQ4StSOUx4MSwqzDybUBFyaOr
ZEUmY6oww0TGvo2zBJ+fZ/NMBACWd5wSui0xw/ZoAHLmx2iCeRfisdr6oZ6iWmYu1wDUeB+maiF2
WDKFLfO2+YLnp2MZG7IHINPBPkYEWnesAp/Bs9GtznjyQNJs+MbVYdlZMN7PVinK/cicO1jpRlW4
P5X40vkEmla5TMLvSvY0mijygFgdstP1j1ul52JQddrjPEUFN37XH+/GJZ3uVDB32yHIqPTgGb6m
s4ONIyKoa9eXTBY0RpCiFFn1sNuYVeWd+QU/vvroU4GyGVyslCuntY1tgp30FjpeClwnsh6dcgpf
UyeuXpgwFXuqO8s9HQzhNlmEqVN+DGgbU67NqUeKqPq3QNrdMcCKkq2iPnU3QZiZh3TMMhbPdrjI
jg5MlC6Maq2QyS0EluFWMEGUq1lU06Ey5GytghrdryWEyQAjGIoTltopo0eSJN2GrtTl0JW6INCc
vOUgqfx5EpMyP3VqWB4Sh9vjqi6CZO3WQbn3Rz0SWuqel8XVFJ6mBXC3aPsBml5jPANRHEdwcnz0
gc1FsvLt9tjndvxO0iI8ZXmKKbj13HOIVXUfeUptiPsA1GpCI9hzGm2Pdm1kL6NMKHYvG++JMlxj
65I5XgddV+6jTIK91psd2Q21MigsvB8939hSqizXlVQ2hC6EcRs85hvNE3BDax5wSAfZaeGJXvum
g0PQMctvcN/7I/Aa9Ux76PLCgwRnKKaAt0t7CTcTTprnKLlP2rokH2R7nzoOpGQ8EisEDoziv1Zw
3/dWSLFi12XLw2KYw7ehDI0PhSYLwnhPxQb1/bfPKeum8Pts8s1iZRl3plOLCzqA8RxhIrsnSTqf
0tzixuZOyWvZq+BBVgNIUrN3P9r97HwcWsP5mLr1fGGn8nZxExubOUmMjVE78cEHeXu7REb7COON
YWjLpRpkwnS5vusdhS8blOXgztLp4LKs2PhUenbbSoBs5YZZwp1bVzyIu4nI6tlv4nJbyrQ7FnNn
b2vy6+upNSHthr6cT70153chgLijKGIo+tdnGWvD8iANB4sE943zQl7z4qsy3Ba5HxHu7AYirPBd
7swmLY7AI71PMgyHfReaDgJwwmZI9IWPf2mW20xRcSAapckr0ibNhJ7OEijEY2wkX9psni4sCvPR
qsPyzm+XZZNULtnQWdXzC7BbFxDygj97wfu380UGRRAPNUgDP71Dmvkv9s5kOW4ky6L/0nuUAXCM
i97EiIjgTIqUtIGJlBLz5Jjx9X3AyqoWg9ERplr3omRWmSk6ATgc7u/dey4Je0JP9gaQm0PcE2is
2b2y9mU5gOOv+XTDCEQsXRWKWAxTZicrSiB0cx0NICLfpm7nSlS4C9+oy+u+SXNtmdt58YTGJd+0
LDjsgXK7PmiG3kBnJx9EtsRiBmE6XY89uLjKt/qN0OlJQHzIladaVRFDg5lgx2xgQUg7lg01qHk1
G7MkQ4fWUbxyukosqrLLt42Wp89qy3TKiIXcCzfSXtXAGK8NcrgQoPfqK+5rJDNDVIiFYtT4GWpe
zAi/5X4a+ule0ubfW72BTakZJYpuvSspxnRltchciz47UZKsdASSTPeqNfDOKyKly+Pzf56I/IYB
RrW4u2obBekx/+ldLKCJgISofI9MHWMbqWLaxY5vbXuSNucrosk46EuCiHA3TpFO/EOUPYL0o8Dr
xPl6KkNl25gFXQphjvr3MR+dmG9D9YiQdEwX9GIOgd/dteVoL7AQk9ERK7+cihIRKY9fRQseI4XQ
ecVlJCtaNKyctP7kxnFkvy7SQN/6ftQRh+I39FxNSQplpYLhadEwl5OJm4OMar3Eo5fUVvZm58pb
PZm3A1WlDd2qbN63Veg4cU/jpXzqi3DCaqgEHqvVlhvRLYHHER/iZ3JDdMtXJUflToGpAE9LUsnK
6WfnipDNSnUaZQf/EUyJXXK9eWnio2x1y2DFzq+H0r8m/D0gCYgAMCtKiVopyEilxBSH34OWcLKE
ahyQ4RbBz+BMxWOJbJEmWaCiws308EADsbzLSbL5SrsjX/BVz75RfWzfys62HtFhGMMqdcpkBzl1
2utEzWxhJ7QeaRuQ1IugMu4MR053cWDJxxL19brLQIxi65TZyposa41q1ie1JQxpxkzxpqsSjuRq
Gu2DWBuJvWqgn8spO2iYFLwpSU2X/OYiEIRWOcTJJ8TLvrK9174NVu5cay6Ih6XUzeK+q2JKjHrR
9nf+NBa7ZiRyDQMgAXNOy6uYZZAfE1cJ58QSniIxaeYr4LeqJ/loGm8NrYnvc5NAhTYa5TeL3GOq
VVqo34yO23xDZWfTm4vyF3+056AM7EDP6vyFtLSsXKihE3pDnreHMHKM6zCrm5e8EaaHzronIz3o
Dr0yJm8NWdXYQjQeboHa5K6zy+xnVmNlAURn/EACU+i8IqW91yiQXckGHISlcMCGJ5AbnHVrqnSj
0hhfRG5n68Q3ibwFeRHeFMr4K+ls56tOojnJYhNs8yCdNmadEjVDKtqCPd7Ep5BmDIxcUAcra5Ss
ZHEae3HZwVcnNZHHy9d2P3KqAPwpJuqWNN1rGFp1lD0paQQ0hFp0wCq/oHBD1qs7cijWyhcpYgGK
M+2jhWrYVYtH2m22hWtlTySJF1fNlOo7KX22UusgG/1AwLIunRbod90rmcdxyVJ+kZ7RIjbCUaC1
lvNMUscMvm+dLaeYOcQ6AoUnlOaKjyKsaCnjH4Mmii9xlVRfy7Yc7G2pmCPZN2SwJltEbnAHYIWQ
BqQ0+b0hNDLf6yIavifSgnLUYs/ed3r7K+idHuuyo10NrpMfBDvbt7yEL0CqRb2ylORmKjq6frVQ
0m2T2BX+gri4Sjrg0gu3Kpsb8n6Dm5jN0CI20rheO45ZXcvAgtwr8Uvw/v/El4C9hG8aqBdbh8Po
NxOqj7q9S1SKDEaQhs/AAGnFj9SYtTzz72tUBq9CKb8bcd1/N8bhcULsZ2xgEXYrJe+1LbxaVvZS
EUC0Z6Sza/fNEsWJBJ1PXvLSh/ZqYdjdTF0H0poZ7ylOYWxDavng3EHHLEjsoIQLacGDOhK8miPN
gpyVcGEKJdg4wWA/cdThewLt9bufweMoA/fFoL17UEtN3/JTSLYaquYRA/ZPm1xGMvSa8TWYUGQh
zXFgQokxvnbBS287iS/KxQuxrTBIS+or3BTh2y92FxpPUVdI/NOA2XTphos+Z081hhD7TfDBjQj1
O84gzyzIye1QTta+Qgm2aPDdr8s0938ULv3/FFUPYHMR31gocIkyUzjF6JLd7UC1n9CrPn/IpxqE
s67cZ1nW7BpnJO08Uqw7u1JJc4st/UYLO/GXFuCOKWJywSTu2D0qpfaWBPLwKjUT85EgODcPliCT
lfZbnFO1D5N6m7HcrrtSlPRlBvXe91sLtxFF7qJJiu3YifSxYcVdtESKr123U7cybZ+CFmbIYKvW
XgTFuG16+T10c9uLg5AvFhtB4NS24mXC7a7Yytn73sCjV6PAYP9b5H9Bg+silCHlq6ji8lvtNOCl
F0EVJq+FGsfqQStb/4DdPl5RLUEYFNT6U6sjvVkqxHq4N8hLAn1Z5FUFQ4s0KXNT5cPE0SyU7k0+
yvQJlSsMPnNElRHVdH8oYT1Zev1rGMiGUSnzL2UlyDOd+jfSxzIkVHq2ZFPFIanqRlweSbzLIleb
HXqeousxGE7H/Gpn1nMWsDdG0BR47ArTFeWOt1qP2hUgFGI6Yr6vYEC9drB+2BxBBijpplTv2UPN
IZuUiZTW0d7QJvYHozDF2qoEhZQEl13ga17nKv5foSXMO9pl+n09uH9VgwH1j1fvC8JyGSL5KCq8
7BLoAVbHGe9lFlvVHdq1HlVIBpoA4XFOBeB8IfSo6zeT5lzVJkTUQDHvYBD4WAVFSKLnneJIrzeo
30GSJNC5LJiT1ZbzeLY9P9qnEvX7aO+OAny31rFI2R5M5JqFjcCpIPJDrfkjyhDfwa1MV38+lKaT
w+KYOp6HY8ScWlsl5UeNCwud4GmIDT4Zcaddqw1+wfNDfRYfAKDUbRzAs2EC88XHe0iIOGFzgqFy
CdY0SZvEs2TMlpPJu6iCIdviFxr/tEjOrdQ1oQnqcKaOSP3joITH0A8FpOWNBD8sdIM/LEnJjjOp
ceH6PssMGAqVH+04Q7XozX4cKmHxn8pSQdowhsInXYasQaVy4l2iU9EEuFPdlSOReTDxw2vywYcL
48+V+I+VesYXwAyxGsw9mqNK/RgYZagmQe05GcGwbLrmTmL/5fxD/KzkwLqhz1YXde4VHTsaUIk0
cMV16TUNpVu7D9lFBKhGb1KdBPJpxIXZEcexLiSb5PNDn5o/QrdMhPs0b7S5p/V7S8U10aggf0PR
3CfjuhQQ8KirUAi2FXWOMAnYgWF28Nfnh51nyPFtFQaiHAAzuOc1Wl+/DytqlzDhiGGBJad7Leu+
4EucvMBi1ro28/f8cKfefcEaoxrY8R1N6B+HC2SlarTRGQ73wVOlV1sO/wMoclu9sMpo8w37dGWI
6nHlmA72mOMbOk1/P0travu3+n1ujn77E8PksFCgEYJdtNSt5UzqjxAUutf0lOLPX+6pSQss08Ka
A0PE+fTS2KKZ+kCVnrAD496E4XddBiyx50c5dVN5hHP7SqXxeax7Moj7aEG2sKDOq0AHvWxJhgBy
RSMuLzy/UxdkqKTKGIKqvDs3UX+fLglZc92Y9iyo6E1Xel98t5zi+/nLuTTG0aIGoF7HJ8Yc0fQG
1KfcGk52f36Ik5OD+QeZialoIt76eB2uGzu9hPDhlexdrwPk6Xsi3GmUdX30NVRYYci6nQmGtFmI
11J3RN1cWtE+v3oCvRYtFN4/l9LF0YpmmGUrlMLF+a/hRW6Kxlri66yIjIjJr4XavDp/0Z/vK+Ph
hnPZR+lo3Y/evYpjlTOWovIyEsgPhjXeI+q3L2wlPs9FQQ8d2hyl3Tmn7WgQN9AaQHYp2PIG5Fxd
EjdalN2VHdPLOH85J0biIhzTNnCFYSs8miZuHUXTOKIAZ2kjyFCpDyBRn0oZP58f58RjevdTaTwr
Vq53jO1vvW6rzBLhSrvwpojQ+fSH4sClSXLUxf7+/Ej652+s+DDU0TeWGhWQaULavLZzKdznBoLx
3v4n/rJdV10+fRkxuG8B+PpyVRmNs1LRLn2DW6asm4kIkpju71avKaNlUlAAz4wp2ZtOXO4B3ii7
oA+naz/lHGhUucB+TreIc1WzTnV4rHty4oebvmipYI+tlS4psxEOSWDuhQtFlXa8NvMFp6+nzoJF
yClHrx9+fUW4ecs9rcPmxSWY6Aa34gOB5dGPbGrxFqcEQ8vU/yaHJNjYoFnpWVs7y4JzYNKZ1aoy
Wertl8znYNRY5IEU2UPZO9dEi4NQL5JqXSc99cYI9IcvY6EvAgzbmPAgOSix0i4HozA8etv9qmkc
fck4Md4Wxb5KDLQMcQKCe2C9XrlBv5xsWNywUVOXu6UrnBunWn21/T6/8NE6Mdf02a2KggWvvP7u
7/ttrvlZV7H7GLkvMSSLDuTcjqc+kBkt42IBJLj3zk+5zxsesnAhyxEVgewFfs7HdbAqDLw/ZVZ4
rtMYO+qt2boKZHNlibLZ+k7QXIWUXp+MyA0O50c+8fqym1MtS0eL8/nMQTZsp4StlXuUucavHZb2
7xX9nicErvGv80OduEgEHqxG1Dr43/HWkb4o582xzb2sk3RFOo0mHp0g0LRxLndWnZC/V9NgRx2n
U7Q/P/iJ62RfBRoIMSc3WT+a6jaEPcpOee6Rwh5tK3JTgyFA6hGP8o+3AYbKIqXZKIxs95M7lhpQ
HYDSSD3dcV7GMe9XugMgX6ZC/PE0ZbuBYAphFKcP9VjQXdZF0QZdm6IraMkXtCi8ivi2701rQ+Hp
55/eQKTcXJiuEd+JnONoigZRWuZGWnFZZiY8pRzzWfROT6dO5yid84N9fgEZjK0NWwOThvbx56tC
GxJabcaVKcZTKJSXanJ+xoN4Cnrrwh7k84afoTiWWlwaMl/z6LpA60RjriDEEGW6FtRK3QILoJ12
hNPm3Z4y5aXd6OkRXbaiaEN56Y4/L4hBCX9jxErr9olb/ijG2bcC3LbF5gtiWr86fzc/z31DZeM9
K4pdPp3Hn2gTw6DV+HbikRKwB9HpGUYCp0i9MMznjc08DEdDART9s+u5c9QB1pyReKCilCfFxo1d
DnwRz1/M51WEUTSVzYaDKJt948elclD0ARiQlnhSUNGi0rNM4/YvO7fu4wqXTAtHXozFhVVylpMf
nWIYlYXDNkkLY7U8GhU0TONy7Es81xypgqcuZbi8TIhQd+nSTzlN7HpEkQxSxwDoa08uBtJatbfN
UAW7lD7yBmLS0zSa1YPbJskqKEs2B/O2oCp084Aszvri6r3lBU1tXvjtTz6YGb1GMxAKw3GlB0lC
mNLZIH+MFNR1PLrxXhmoc55/MCdn2Sxbd0G0In88fpGMis9IUKRe3tjgPIvOUxPtybGbS7uWU48C
OjGqSpwenGE/TgATl0deVjkLEZgwhCx+uBssddicv5pTKxAyfspw6O8/m0mmWNWHoFUSxEN1vIAO
Noti2mZd1+lrFxt/vovmzIhMlE8GyciYDT5elNNEWNxDXtEx8X/O905G1n0m/ZfzV3Xq5cGjYOEC
on7zyQI01HDTpoKXJ41M5y4ZNVpsvvmTZkuxkYHpvPVpGe+oFtYXPlWn1rx3XwSFoxOHHkqnKnSb
LvGCQL9tcgXQbIDj9LmMp0dexAujnZrwHHtIkjY4WX4qkqVco22VdeKVuG62mWXa970eK6vzN/Pd
0vOxtMEZnJup8znC9nF84Hdnm61Jyd1z2l59jkKVtHIUx8S7iy6lN2f3X2LNKZYtbNvbasyTG5OU
5y0RVWINuBefbwCiSKv8dg14BT1G28aXTref2RnosnFKvhtK8H4db3ykX6tmn2V8bQaDNkFT/dAa
FwE/FstdZDsvAOII5YHAdZXmInpO+q7e+W7xPUTRAfSuAUufGTuqSO7CGpUSCADXcf5GnnjX6Gmz
BbVhAs/7w4+TP7X5HaKB7XafTz/LSWs2aomY0k/Rr4w/zo91YiJq7xpjcy7Usuv+OJaujZBNnIat
va/9VCk4YKVVfwCuzj2bNIk1pfLmwg7jxEsHwRzLHaOpM/fn45CdTAk5DQouLza/EkitLHVUO/Qx
5LQQ+lh9qWRfrVBjdN6fX6umUcWkIsUG8XilNHCQRNiqMWejD62snkAQmd5TjZ/9zsEz2eHBn+/b
GHAuA+ikI7GUfbxU3pW+qY2q8BQ1qJbkYqBKyEVzj9078zKLg/T5KzzxzWE89lBzhA2bxaNbS6ay
EUYFt3boAjoXhuxXalVUK4Ei9j8ZysWZ5QAYos4/rzm/nQlLwgaajNRfT3OL/M5Mq2kh7cY6RK2m
XVi+Ts1RwQs1+xDmSv/RHO2QxOUTlQGvztqnNix+mWb1hMdFklJa3TsthLE/v40C04UOtIr2yfEL
qA302vR6yr1Jn9D42f2DbOWqpA5wYaATCzMldRX0FJVnbBzz8/z9Jk49CjCfI2AamC/BMGydqXq6
cC2Cn3G0Kn8Y42hOuApEUsNgDAT9GgzwqNzXZm0+6GCDyPnpSfYjGnVh9rJc1VYcfCl6aSMWolcL
Fjyh+NeihswjOr0GpDaFTLF174ypF4lG7qEMhvc64bhEn3b+Nx9mxjarEWdxuh2XyGD9XWg6NCnU
YbgzNRguC4CQ2gMUcsRWuVYnmyKr5VbtMLtxgBqCW9gY7A4L7MZ5EsElH+xwi1lu3KUmEs1OhNl1
B8nZc4iVjYqkXnKHk01GrYhEJISCHuJEzGX9VBJIHpqIhZP+qjBEtOyjuN2cv72n5iZgI1tjngj6
FEdz06pqgHoWcxOZ8I9qaH5gY701hLIRWbEmM7r4D1479txs9ijf0xA6Gs8Mx5ycnjH3miqca043
vZ7s+ia/sHn9XPIzqJXS2KKWOccLHA1jDEmITdIFOaom92UZSTSDzluVfKEJfY0gZdma+vdA5heO
TMfAYlq+87hUabmjHK6PzxVumVUZoUjURIpx+hoOmBkJM1buMboQWY9mhjNOZWb+ukm6apXmiASJ
M2Ehr/RuZ6Lyh6ak7ITaEj3eGPnSRxjKhCu39DvpYLvxKyHKHNQHpICJPQUrGAmka3X2tAo0/1HH
Kb90JhPoaBMbxOSC713H/D6rJi1/4fnQ7iAYk3Qz9NUGRxf/PJtM8g6beG0rtv5cCfPSozi1pmPg
BpxHG44HMj+q39YIsgnNLE+gv6rNj5GW+QzK2CZa012YWafWot/GOd4YdWUH2Nftc88xU3WZU29Y
ZmG4Pv+6zIvN8WJkCZvTqk6/DQ/xx4tRK70sKqKmPZpOznI08wWH8ZciIV4hrMcLprOTg1Gv5MyC
G/nTtteSLEZ5yruihFbGSXTadka5QQGKlrqJLty+UwsBBEMqGLNl79PmNx1HYcWoqDwZy3u9tsle
8ceXIpW/mgjNQmhduJPaqXkx97w5wCIhsI/7NLB3Uu4v+7QYTAIuL10jZ1n2O51a/KoQSugZZdUs
h9IVDxGAC28MMDUERQTsNHCSjVsY4xcbSxD2DD+AiHP+SZ/89VgQKSNRv6V9/fFJE2BWK0SdE0lQ
lb+EGzyHeveYCnQk/8E4gCUxuiDa+LQ5qDtlDEv0ePCx0pJqTvMjH5V+VbTywof01LaV4hSiDc4P
EOCP3kPRuzg40F56DZ6RsEbi2uf3sjD3saPd4i5/ylL3QqHi1AT+bcjjDWs8GSkaPTXzlH7YBm3x
yzVSxO3WXhbdhTOHODV/OZHSJGP7yFn4qIzQ9A4RYIOdsczo4/cmLP/qIxfGdKo5S8q3wVIB+7LM
WJHXUTV7DRRtVmZKRH9uV7/ggg5f/MqpvVbHsYCrDZ9R2MhHOObFysmJmcOw7GwGu3eeHZNVk8Cj
eg4trYcVaauUNgv9L7XXsbMUzmoo1e9x0d4gxSnXDVs+eHtQ6EYRrdts1B9LRNd87Al2PT+bTt0F
d3bqUuJg3h43YNO0JL0Ef4I3lTCtmklbNKrxYpbmgZopmHkASecHPPWIZ2cWQhmbYuvxbS9jLRih
fmZeVLnQkctWlpt37KgIZgRKPWvSz4/4rp04WoNRzOhcIK8Lx8yjJw3YLaVLmmaeRe71Muxb69EI
tW6Zi9E8hEWaPpd65oBmRjn5bhdwyCl5ztqpWTdI+rZKD9j+wm04cd/ZbMwWaHCWHCeODkquBZqn
0UXqJW4AAUuO1nUesm0c46IGU6ZNHrrI1ws34kQRE1UCVZ951QZtpn9cooLBnEoS+lg6Jh8pK2jK
DYJUsal9CdrKtsSCmYJy0kzXbiBDgtnqBOeF8XdG1v+JShEn1srZF44cA0YqjbajX0RFGmFlTZTh
WwaNtXj3NUQine7RVufmgTtj74CamgcsVvUiSCkiawo41QUAh+6uF726GUdf/RoabLz1ZlK/si3O
t2HPlMIxBR9+cM0tkvxfEAoWLNnd2rDicI1W2FhJJW+80CI6dwhbe+UEB71IxGNCTM4try0mNBLi
ppfQaYEsqfY3tR2TCwfzU9dPBwwPOqAn7uv8kvy2xaHcFsOXFFx/mgyPIbI0b4CZ+RJpSrg5/9BP
DYXwGq0BbnQ+G0cbEJpOVZXNnyUX4MWqrJzZzTeUyd4N0+Dl/Fjvz+34TZurv4LTK5/B4+N/rlgw
prKIw0Fn+sA1aBhj9poMbeuXRbfK7VQ7aIT63DWD3t/ouhLc6w1ZWETLldsSbuM/d/X/D8S5CMTh
/v/27D7hGw6QsNu3ZPxAcECgwV/6m+DgaP9wqeQj9bUpeelMq3+FFrv/YPmYe6i2a88KEybv3wAH
stYwI7kkZ+Pwp6GssmX4X0AOtAWwNtS4qYTNf+sPAA7v+IQPE01n98OnmwIeAIdPXxFhEX9EXFew
p4nchMv5WHffa8EEogTPVVTZLmzc15htxK6sDHiucQE6tANmxrqadVtRadVWbYg2vVDgoIjIu/vx
V+PiAAlRZdcNNoNHKzua8tFMdMfa2Z1ZFrcuyQe3AAFA9cC4MZOF1haPkWYoxjqSMOYC6sVK2dXs
NNzW/+lwwruv6X1Vcl2Odma/TKUS3IxhhYzfgKvyjTNKY8l12pUTGn5LcVYpdlv1lrxUp1ZWhtUo
jtcn/rQykDw34UpLeyPBjWPYifwSjl3gFYOSxT2O+rR6cPw6HVeGXZPTSeKvuwcMqs3JyPF6kO4T
cJ5Qtmu3d8Qd7vX2C1RKGH+yyroF7S7wxW0fV6/ZmKkPhi8KWiWGLONlFKLVJhcT8DBWZD1MEb4U
abKJkK2BTWyFcZ+jjoFr329yCcHTny3A0ST32ABw2LeifovUUN66GU4iK8YGFxT7srDqJzuP8Nq5
w7i167Y5+BjI9oPSKSuy6QDmwHe0bipDjFd5EG6UKE4IjSCm70Ex3G+qiPF8RjTO2YOl4Vfdx1uz
wB/ZX8MvVu5hMbjD0g7Het1H3XAV2NOj2gbprYQwjYsPCf6i7i0NG0QCOFPWWYxtPawx05jEBbRC
jawH1UnKhy7KiQH0nezO7CY77IgJ0ZJrkae1+BLzccVLpEQzw3pNsoi+qRCrP1GaJg0rFDkNrdLc
pmmWb0q7CZOlJjmd1kgAaDXamjcIvyT7z1UWYlKr9aCWxc6YGkCkVWDdc9erg2MlOCdIit8H9Ab2
89l0H2pqGqz8XE2/lo1WPxU2SSNVr9nmMmmV8hEc7HQjcn24EuxnfwZ2aG0gvM5MPq5e6l2zTMcO
53WESA53Q2dspqofqkWZlOGPhGlPPVsOS9Z9Uo6A9jyodtffuKB9DmZf0+VAwEJqb5iuGwUnht5H
NELwRT3A8ZMEb0/Ig2QUMqVlZvubnkwItICVYX01+SFLZUgxVThuuzbdXvuhB3G4zOJx/IUF2L/m
M2esHKxlnAONrsczF1vfan2c5NJHYbfTOyuWq6IXY4iz1s5H/EC4Dha2iVt/oVeZrc+MD1w9KHTG
FcCOYMKk7StPJnZmG8tQ2uzcQWoHtzQhNw7cxx2FFIlXTkvDq4BQkgMkWu4evIVpaXRz+FAXbtJR
N+NF7vjGWwZlwFpEKDefpr7Mr9zUdbl9U5UQAxj7G1Ggd9KdaH67Qqcy2PsY2FsJORHIPBu3v7dz
NTK3dlJYuwRcqxv206vdTcPa72tj51rok7CME+pUakpxw0rYf+tC0pEWpWON6iILplxbUWZMZlds
3o8LePU2zAMbAq1ZyYHYRwru3Q1B3giRNOI1sHI66M+0rgmzq7GwGxxpY9ftCkIAzRXJIIRLxWQN
3ZpkLMlFF9HhI6O7v7dkh8Oa8CaMoGNep7cGL8YWUAbFD0RghbKRcKIQdsrJurFYDg5sVFKAgdAw
n+FYVQ9RK5pijS1CXPtVX10p1ZxkbQvwkdEcb21DwEpXWhsZK7Xg31vMURcnO6HY3WTK614Pw7tI
75Mv5Rye7cwx2sHYZnBGemJS3lO2yZlM3uKgIXwues/hJg3JgrI6pspXJKdYmoeK0G5d4Fta2+9Z
3pAcLLkxVCK+wf9We1Qw/bfACQl2p+UBWJ1Q8IF08EmxFInvnshwFd6AuqCGaRxCt4s3dt/JR1MQ
17fwNSu8p35EWajLogd7HDLNq2Ud3FFCL0vwLE2SglkI6+8k7+XZwtBwem7lHHDuz1HnIfGdxCGS
a3jd4P4tFsDlzXBBhw8ca0L0ya0yzMHpZlczXBo03V+s7+4D5sd+U9lW/d1SXIYIXHW6MlibNzEc
3p2Epr2uepCcrA3DLp5D3Luk0/iDScc6z0ueYDpfjGoxBzhPobJ035PgY7Oyr7T3fHh71Oes+JrY
ePKZCTDpmqo9NIRSvD82vGfhIQMGhxEOKLbeafa6Dq23WJB0PJ/Ql0k1iOdIa8pdXNr2nStCjVGz
Nx1fNxPRTMTtoJRXsc/SP5npVTA6PiH3xc6122xhmcqwJNFGWTkq9qoS1u/NiOlla8B94y9Mg36b
86LDkomc/sZsdXWp6y1NwRCTYCv5I3JU5TtmgOpe6mI4GGZlpAhqw/wbFNbuDf9WfUiEaa8gFg/b
eV/ymipJ8cYsNfE0jnbE0kHYubMmXjK8qgvcmQs+p/IgnGqoMdWFNkmm9WRD3Bjhy676TLrQ46US
FathatVnK4ZcsK6sKnk1GjsgY8nNkUEHRkAyYlwrKFIaoBzDAldhDwrxvWKbRGDI206V3yLikZ/Z
wvG4wh+KEXe3imokD6NqPSa4XrdxnIHaEYYkoT2vQ3FdR72Fn5ON162foOJhi1V8Hwu/2TStghG0
UXlePj4sYOcizr8Ls8r4mVH3U8e9vSbZjKBxO5TZtVPV2hVWUZbjoR5h8QIh7Rbsu0iwTZ0GIx4F
ruQHiYL4ivE84tUUBo5st6TK5Cu0ZXoHN4AYBz8E/oPSc60UVQbuXG1uQImM96iSI9LkO1WsrFoj
vEymOs78un4I4GUv2BSZ16GJgBQ/v65fRXgvzBXp1GRS90ZEdIGZGUTHp/gnfRo1b308VK8OFk5E
qpNCcKgB7IcNpqnLNfBYd02UR2MsZC+nnRMjEsa82FpXTQZ3YFFGaasvBmWywS/FcXdVaRPA4551
JF7K3LDMJdsT+aLH9qjcd8LIjG3LR/+etxYSgMoc8NGfpda+iyVfAppXeeUlFfdzNfSwT/i0Guy/
ilQ4j8OgUfesbKVmfo3Wgd4VC23oinLrFFYaX0uwCrSpfDu7IZpzeJa6Wz1oore/V74TbwsLhSl+
+ER5MzRf2TsAOPItoFYSCZUgUwFhaBOfjMoOwX1npXanR0GY7Z0ycm+D1i7/cnMVIUyqossHYj8X
0YuOMGPRWupqaKtQNAcLJkDxdxfx/491l4511Irodv6bEPfpWHdVtFEd/cjRRHDAi5px9/O//4vz
+Py3/nWuc/4xVz3BRNHDfj/a/ftk5xr/wIrtUB1y5sbeu4LrXyc7+Hu0FVREQwgYXCqF/z7Z6fxA
TvqUMmgdc/Bz/wh9Ko66MnTzhYF5b26KkdX+yY2B175vidSWO5OJS1EuVrQHNYTm4XRRuSmq2GnA
49vqa63YPix9F/xOlvt70k78fc33n2xPG26MauXb5L081GkUjhz2609OmbF7CEszWhdq4y61MB5u
tVxpf8VSx+odBumzoRMA986rYa77hAQa4bDKdbtbzW7WJXHQst822QwPrAiobPN2uFCZnos/vx0g
uQMGmIW5xzELwZHsfCwOxWzWOKiW5Y6tJukrPgQZ9iwuda5mvi5+79+myN0/f/LvCU1HFaL38ZDt
YZhEdkYX8ujASrKuOgRJUu56RUIqCVKM2j24cR9mz/mRjoqe80jYXQjIJM6Z0sJx2WsiXA2jgZUS
wsrZT2f5ZidpKltH+NFjp6fGdgxj/+H8oCcuD80ZEEY8fUxTdf73v9Xa0PHVfcbuc9darIcIRmU8
9+Bsc9UOs9b8z0dDDUYjCouK9UnbG8zBCXkWpztN7c3kOpfZtBksQlVv29S90KA5dk/N9xNB6tww
oZI4l1I/XhqWjDTMEjXaVeGQEkQZcpZfUe6j/0AFeRGO4XDbcpy/6uuk86bUbsp1VOOQ/9NrRlyM
TMVA+smfx/qmVKvtMWvZMVZI7PnQ1iOIhMD3n1xrTqw+P9jnOWSqKIxocuIhQEJyVMyXHJRFI614
V2rTdF84sl41Cm9wGZZJuBvfETd2DjjlwrifpxHwUWsWU1kWJbFj80ISxH0UWIgjc9zrbMp5mr1o
6fzkEYEk56/xaCzQqPx8lNoqiypS5+OarREpvdaFbrSLOM9DUhjtZFGqcjwEYy++nB/raL19H2uO
qsMICrkKSe3HOUTmB2cU9m47CHO9tirYLezTSHSXav7HZbH5mkzUTK7FIsN01T+Og42pllYxRASv
mF3MbobzxMIYczIiO2E+hlFEmsAgGyA1EwUkf81JK7w+f61Hc2e+VjC1LHQamk0I+Edzh8NZQhZF
w+/QzcACrauoN0xKcO2LMdsXgOAQBInxwnr+fgt/W9DnYfH2cOFYDPmGHmsAusBid+fb0S7Evfgi
Yyvbo0sYb0oo0VspSoI3GgXo07sayF7Cjh27XW/lw0+CnysJbMfN9omf+14wE739yOcPnEkXZIqn
fk+TB4OdlN0BIvej25OYwu8nW1E8NP7W6zi2hlx2Vcoxy08tlOk5ZDx7McaKbbML75NrtYPhtRC5
7+/apDAObuP6mJccceMqVm1vrC4sYrgxrt1tzz/Jz7N2bpphEKfWylnx+FdV3ZxCAGyZXeZC9Vom
gTMknF3qZn1+nM9vIjYlHhmnkLkLfvxtjBSdm6LU0a7oC8Bk0QS8Lk8K8wBB23w8P9bxcs48cVQb
DxZfR2IZPzkbRgeZmoESdlcRPrkKHL9bEZ0KX4pXhSTbMlgiwxkPWjvY4GVzokQKs7lwYzEqzW/i
x+nqIM/DvYQvkOSa4wJ2KktF583wPbvt5bizU53F9H/YO7OuuJFsbf8i1QrN0m0qZxIwGLDhRgts
o3kIjRH69d8junp9VXaf9um+Plc9VJGZkkIRe7/7HYZQ2e0pGdvlDhN28eamWOFl2Yi3mG5JNOO/
F12w8SrhEnQ3xedwHPUnrG2wD+txIOkiWQ5jFllFtVyTcoGVWCat+6W04/cJ888nCHbLNcno2PqE
ssNcSip8Foleupo6wYbbV7N1746YC3oplp6DiTdPWjt63Io2W9Um2JHpJGaaWAI43VYd7KEy1uJt
MSjjevRK5CGqOn6vAsNtzzW8q2VTk52O9tF0eqDSlCGv7a+EPQMnMrGppeW8knRnfsPpw36cbRtb
M0LFKiPqkXq/l9PgEMQzKDvd9UGeXic2b7bjsrWY3ZS94XSaYJiXuO8gy0gba2xuDdoxESQQ80Ki
Vkj6cw6zIyiGap8guMAfrV2dS/85kHMX3ENDYL3x9pM1UjQhX9+2nXEXwLZZMZXRf15wINsqZsjX
eLVau55GFzm9azs7mc09odirOyCTP33NOVM+SalxsFxvL9Zxw86qU3GHEjktzs3il+kpNhPPPlui
Sq8LzH3Qui5pDtL8sVuNpr7qhmUVzZnKeKmbghXZCGUKQpUYWI9Zy73TbpD1USdE+uCozPky4t0J
4TkR9Se7wCuUMTufM6dZeu0NbbLtpY8Xn4CHhT6008khXHAU3pDD4H4mKM9+DOqpQ1YD4+Vc2Vb2
VuK1uTe7xnkFZiJThJem7Db4JC937gzQFQ0FqZdikuo203jKYzZqZi8lAqiTWszyCQK4g9BrXYfV
3MTngPQ3THtSJBjbRZkUMGbVLPt6KllLfjUs18ms13AWWi+9+TC1rFyDwdFSUeeMKWaBUc4FgALj
Aoi9EwtsJ/q0fU2xHGDWErB63cJRn7o4VWiKUzoGz22MB490cp7j6riXGCX2NwFz9wWgjqgGddsY
pdwPOWh/Mi/NDktbN9JG090lZCucRNDVVwxPnIh4+myL7464Nm2MKonW8bA5cOOHZPB3jQM+KL26
uNZ8WxTHrn9bLf6hwIKUZL5YHUSW289BwGvXomgWjSbRvhjtLRmfC6CjZUUm+Qv7UJG3CI+tLCLu
qvUUZtNtlpAclZvhHnspew9Hojkzr2PaYuDZVVRzuJEVl0UkUhelRVFu9YQzEHZVjL1c57lj5nSd
VNltp4ZgQ6CB2k46cEBILHvvyuzRi5EZY8ZoXcFIiMRYuFE71POhCCsRFYuJcdoiPOIL4HJlYXrf
p/otbK3XdsTgNjcqe6s9EtYtMKeTIYKveEPFKNTttoy0glcYjwSsVbZzJm7K3ExWdpN6WCEVjvcw
TfFVU/vJ14FQCwLKtDqnZcUG7Kw1UmXpGy+z7eth6eWdmZX92ZjcYrss3gUvMB20G6ci9iUs1k0k
6X/gQt0eMVTNx00dT7Hc6MTOyf90sM6MjcS/jG7JD2pKxybOgMjOR3dx7L0iEIq4x8kKrwbTlLcU
Sk66neHgbgtflI9dq5NHIMv5s25c6oemb4Nk006Lvobrae9WEfveKQakk1XWnVTpqRNgccWXUkXj
RibuA3ee7/1Z6529jONuPX9IfscqAIYdjp2f+gFQ0OdNK0+MLCkFrAJr6E5Ti6ye6XVRe5iDCz9j
KyIAMXGwLSSeL/SPxMkt+5H1h8pN1/twEWBdM4TECMvq6rYXw5NfLnJrMmi7cdB35lFSYuG4HbzC
yffMNMmcR8Ozr/PC/SRGhW+ZPyZfhjyZr+xRbYcsns/5PIphY5Fk9mLnqo83bm0RSTaxT57qsEvP
BJ6TRWrNELUWHNHaDR5dQ771S+Ou1J2/q3T3tW7IXhdkbD2PpNi9D7CBNWwt03qwKtf/gtNluByE
S3adHmeF3fRIPVYreWyXJbxRhvTuupJJFR6NawSU9I900OExVCbm5q05dj9aGJS7ds71WQ72tY99
7HUYd3OJQYh5AUeuKWFq/4CVe3hXxhJPwNiObZr/PHWAKTrzwcgM0IehDM881PAzWrRlyyGMSWht
TM43tYj+zh8MUANZ99ugkdY2IOk49vKaxLU4cQ+zb5R7j8xx2OyZ81jovvmE2BBX69jMT+S4Wtfc
QVLA8FiTU2weJtdlYYf1tQd8EMVVaJEnWrpH0H37EiZJv+kwvCRBTZpbsuSaQymWdl8uffA6DlwS
G42Mpp4hH9a7DYlh2BPixjzVVrnB7gNiDzzMp1oo+2YUQXMrlpiyP7Qbb9P2aMJ3ukBNucnyqTyU
Re0/k4AJiNPI5EoZBGZucSUvTxqL4h8D7fhlsOfxbnAMFZBoCkcvYp7Nme6Ec7cik+4NHTthLxVB
J/FkNufSxKZ5mAbcV/Oq/NR67nAb9EodbdmnYZSFwbFSS3eag9rYQDQIrhqp4ut8JHHFSabqraiZ
nuywCJFfsHySe8/Li/fQrbI4an1GsjC1wZLysnvyewzv+egdMXSMD0J3sRgixMv0KhhJ4AFr9LhC
tDCNOFzFQDpo7a7WyuMVpNosEg3TeHfMdkVlfZuNsCWepcWPEn5Ev6sxS7tmfNe8+UiIzotC6Bbg
XfYJAHY5aFfHWwZvwydYUP1bju3tOZewnEo2AUJdh2jCnrFwH3GCxm32m4d7l7PBgVSl76mhZTRk
fZnyYg81bdJgvEsvxVvUba2bbHbHR/zZpzeny4LnZAw7otLqkJGcEksA8O1qfHurCEQETrLnkDNo
kTCwq7zpix7M7IZwArnF1BzP1Vyuk8u5MCOqKAgPlvbhoEtQDUvGJ7cplc2vGtTRqXNx7cxZuS1x
loDXYGldReU4IlZhc8LM0sylOprxPJzNrmrH7YC6ke1ML8lnjMVxJleuNZ7cUHGMmKBDrEtQ+Sjp
F+MhK0OB7WrDc+NQONhiFcAtGY6n9EbrdKTc1kbFXeiC7AXzSpYyiJK4Tv3WIgaZ6fcRHVj8RK6B
/WpYrfFuQf24xIFOHtx6ySOz4WOVo8JHs8ZG1hrd7iVunYxyEt9uJvCPFMbQ/WNPINKS9579lDCz
hZPG9gpDkkVVPQm3FlhxG/dk2aIvwYE9Qvu9dxg4brp6wDuvENVGUZxsfeJGN2ZNIm5Aj72pbach
kjh7K0oSayMo/B6q86HhqEwQ1BrWfvTmH8NihzgyESMrGRrsC9iEUVF5Z6uv3MjEuQHfvxEnSAzq
UGkbWz9mOQvCOK60Wx3GxXxdoCjjGo9TJwK3YlNVujw4Q6Y+S89KI2sMkuu8nt6NljGDXKp6402T
dc4Adnc9aNY56xDchAJ4wFKYBdptNx7adHVJH8xwQ4/PqUMhhPty4+z6MJP7CuXZRQwqvxSmOhRe
stpIpipCYuORwqRuZ2hJm9RR3tHtsP0V1RTQmrTbciQ8AAul+JMye2a0ZY637ND/GDoDa/qVRW96
GVNwGb502qj2HcrNq6EFO1gYfORzf4d/0GvmOQSMpJo6BX/Eqj9Xhnyeq+V2LOLz0HiPbRdfs+UC
GJUZc5Fuec9l8kR+zL1v1YeWajqq8/I1FBkhUAUgpT+Eb+Sw90RCrCFNhuk+NmXW7URjvanQpLAi
YWYbpNap9HADxlgEp8wWBoKPdWnifasmNOhWBaq9cQ06gmQexy+LvXxTU3by8hHSiV9mc6RDnXwR
mFYgaOsCDK07Zl8aG9esyeyDuewmic3rpGA6D+nFlY94wI8Qg2S4S/vsMwnnWIfPYRF1chq/GlYX
7NQM0Wqih7mMY2ccYRWsr7kWZ9fO/K8Y39cMlKQXbPt07k6Z9IBH53xtJ/wwVYdmNimh4Sg4uER6
y2WYXKPbp5W6d5HufBce07Oz0ZYAOlj49oE4WJM121dMv1extoRw8Km0uvXzLFnkrxrQeQa4gCt2
SiCXhozfC8a/oJpOPmxEXpp7sycki9wNdz76NtaaN8M4+Nm2N5pcYkoKaOr1My3nh338aMXPQVKQ
C4BVPKsbKv4aiUAwJaUIjRSOHw1tUcKyx7SS7QWcaZ1p6GaMnz/cfmJD0mOsyn+CaNWN5Ix7CmSs
rw3HpUvOMOUetPTETW642bTDfGC5w/GTbQmjWTuqzbU7MTM1/cgXa77NPW1ehEnWgJkQQpzirP9M
xjUgd+L4JHT07rDzUJORjLpAjGua2XOvh3RaW95wwJE7ddv+C15blA6lgR0bjv/didqejyYY09il
DQ0641kodr6JZb5gQvzilZW1zTrKv42Ttp/cblnDfUlXX/MK1rCVk1Vg5JL1Nu7iqQsoQLjbdTD6
YATrpObj+6bWMXYa5sgp9gi+oE+YDgh4q68f/0oYVNa98Gj7Gx8qNvYMy9GyCxIaqoEeTHU4sDP+
wlN0oez5R1BEsNTe57DgZkIXxtkyHeT+AyhuS8UYRUG3HwtwYzJXW7HJMoyhjZCfSEAyoQkLIQFe
5fZfCLjmArKcR8s+ssDKIzgX4a75lcRPnnpdwFeNETSeOrdWnwpFvbsYqcCmesQXotUaMYrgupwK
LLx1afvklLZN5OpcHijV6O3HsfS77VTEM7bNC6gI4CWbwUiAZCyI8sMXyMWELBZVxfoXi3EJm6RF
PG9kB4F/ahoEy1XYdb21MfFXBpIhOpBAh2QhWqOYCRUu5SBuXAghV02OyTtW5IBXMbYTH+vOyEjA
wM6A+IMFznvZwcFOh96jTVLG+vvIH383GB4DitBm3ZXjek9K0hqgiC53PCt10/gTtw2QMiKAe7n+
yMZoViiuH+vl2tfxfPtB8G8I4N17DitgcASfHU7rB66BDgmhzbswnYItSXTg+X6LIKL2xddK8Ccw
ELqTX6//tBm4WyaRIToybfJSJj5oB8ErdLeEo8AHN10n3xZDgb1Qz7pPSWu6ED9OOvQH8GQaVvy+
mA6gUs5qshc+NFdG8wqUWNtbjvPpccCo9PIRNjGlcfMap0J90nDd2o2R8go79shsch7ic9yazWvh
95DCpMLjX/dTKWANlDFZuUpyhTUU0XETJ0lBBby6VIV1Zl3oW7ovQ7je3kqUxXlsuE1T31j3+Prm
VFr8cKsnqqBaqvZVBhlfrcZ+OpeDjk+IVViQY2D05EoT1iRA5AbJ34VdVlyx+b6Nbj9FqZnRegzt
txpueESESXDop44ALWTmh2GIedkVb2A86vAfIRRDNw27pPH0tQ0ETtgR4tZuhsuKCcBiEl9lmbe1
7cXY+Nr88oHOx93WbIcHgddEv2EsGmzddRXMLdCc27pACshOpoi0KXrCGdeTs+cv4i0RBKwwijQa
OCIt73TTufG2oTuFAcj+GDrcqcRLjIeFhuDdj1suOBzWNdgJzcpz2/gMyYyE5sDGI9Pwx2DrBz5t
X4AN9o/Ao0+OaDDU1w9rbzUFTKF6CvIOKBV9Y0pZwcnY5vJi9lN9k87D+EDaWPC9nZz4PWsU7GE3
LTVeZZxMTob2Ubs+zthhzQqYQqzecsLf0PJ1dhdv/QaAe0tqOHkvH5Dw/xEdfkN0sLBgYHjzPxMd
rl+p/17r73/lOfz5R3/yHHx3JTOsxmYCOTTidgZb/0wgDP9gvOHCRWekB8sB0P+fNIfwD5/JIkG+
UHFWtwZ4E/8ksPt/rHNWE8qE7/jA4/Z/QmD/acbP17PAKS+wCMMG8hfv5VoQKFelBcF9iekujMCc
+oIfmX6sYPFh1O/+Lsbvl4EJlpOA+aD9/PJfHVHADVIot54+KoVcUxgT2TTenP1mevDLkI9LWjkL
KDSR9vxCyx/cHtzVTdWRlPUMpqeSd0XTwSWAtbQTxlxuzB6LBkfmxn0/++rxL2vgXzEZ4Jr8NLtY
bTasdcYXWNzkX6aMo2a71P5whENF8LPCZ3Ff+pzJE0Z/F2Wl3VnhMt8f8PEHBmtBWVYUI0Pp17OP
fQYIMpNNQ7uG6JsIW6iURGoEy1zstVXw75JeUlWRXRpEyquWcCvKvp5NEst4/Y4yvri38wAkkDiN
Y+q47LC+J4FsXPmVNCx9WMcH2aZNTI1iX6LN2TA7XI5CKvMBT9n2pqMFfqDnIRHIJutw9vr2Naiq
TJBTMOn3tOeKprqcnsoRBnOfq/oSm0TukSxDUPDcWPUljQX2LZlun2Gr8IezysJLz36/Y7Yd34cT
qPZ26lvRnLhVdQVBkkFbFDMjtg8Wwxt2c7+3IJhn1oNuNLuratJbl2QBbAVCTFI5DciH8LPurikn
OHcTth9RPvg0VB7OloutMoT01byF2NGdi9GSd9Rr8XkZfXXwpFmeJDaZO9MepqecRuxJ5ov3madj
7XB0ZAZiAfiOnpLfdAMVJfFR62VzrR8xXm6e4YnzZCR6oaO3xkP6MwebPdThxYNTf5Qy1e/z2OpH
0fEnWnT9F4+AgUusEudE5oz5MAJSfcmHub6opgkvVYUYb0vcrpMD3JI+sfHGRWChXba7vo3LaK4n
awekVty3XhpuRsYkUW413Tcn5n8mBaSmKCHXLzkCPhGW4IwSDiqvc2AM+uBlY3lqAh6u9tsZZlxO
h9DbGJRDlYSY0hKqxIEKgOwDXh0MMy7uEyxoAetSeQPrYmUNJtOPQsDGqwmKwvtBCDYNs3nJlJye
sOtZrkM58VF2qg8tsoONqbjicDbam7hYX3ZDurdGIiYQR67Fc/KQmV5aRRNxGNVmSuvpB9NxfSBv
2LlNHJ5EjPnpxqlbva1oHysOuJH7WlB+glK6EXzEHLBWUUIy4o3je0/E8hvmact1Paf60UIIdgBZ
JUSnk8UeLG74LnLPfIBlPW+hWtGrGNzbPuE5Er7MrV6XaFnT02i0EvuFnI4EcIAn4XhkIDgm6x+O
Y/tcJn58LvvieTb6kUFiV90mwTuNN+VXZlReisC7skghdl8E8MOq8hifEou1ubGMIjtYpPpsHad8
cWJ/Ajv0W2bxLotyLYlUyoMiEGzYx9Jpb1sGBLfhMLu3o47Nhzrr2+fR9ZoXQldYrT4tV2fFzYtN
EsJVTp7gZxWsAwAjp+4K6rl5TShNsKm1tUGNFhbbj4sLUl6CvumNe6XbetiqLF+ucRnpvwB9ws1t
GHBuMBMpwXxNUtLKvIq8WWTHobF8crRilR1I+YIcUHqCx1QVo78OseRXMyOoKhfaJ/fAsuXN4BFM
Zn0JitAsvOepqefhW9aNznNGokiRHCd7qR1sghej3mEUO4/XWs6xe54Te3TuyRQjXcpR+tEk1C5q
vDGtN6arsL2Vi7dnHbpAJjADmT6oga1prG/GhjkByTbh2TGKT4PojbtGlPeGO944VVvtYSm7dwtN
08b1wX47NwFDjm8ATBg74VFxTKwlPVVW8dhDtdpB+x13o6PfsoCJpDON34vUqk5GnXyDopCe0gU/
o9oc20sDz3hXupMCWk2G72bWy12S9VdqkPEezYV5VksRbk1w/6j03QQTviS7cRYGcGCqk446OiQv
D85G0cptVsp62bRhLE9QBJBfGAo8TCTupsoKWPZVWb4n7cLsCg8MsPve0RF51fe69rOdVRnhVU76
5DUWMzOJK7ywRJaZV5nGZ30MgwTCDQ/SMidxEkD4x8qnq2kHO9g1s2FFwI+8lvUa0Skw2rWMSlzN
bhYex8T8bFdxSCvl9xezDu1yZ3Hvv/XtPHuRi6wa5110OTHikWE6EkUFE8OcGdjG4DE9SF1tiREP
4tAEYQ0J4XZjT2513H+zm3k8JG7CmccBHuxJQpo2KWnpu7z25D1cRXNjDkW/x3U0hWtcGPQdgXoJ
oPRsZrtQV7VaozHKongmZaPxI095+sCwEJzJ92jr4EDgjjg5NhWijZcRzKS9M7q2f8InwxJbzSZC
mF/RWv2m5b26dsq+vWKuSm6jJawTnn/91k5T3qp+R2MlNzWGARvQZPfcep16XGYbqvWavYeJ0nEu
t/ZkNADB3vLalsI9EWG1PLR52xAn14dHtbjhqRpj/Skr7GU7xaM8F0hfIs8qSSvximlTzjDue8d2
7vwei5QmXl3zko4kL9EGe2lMeAStI+vZtRHShXb+1fcSYt6EnlFPaVKFwsnYI3pqgOWqu9I0OMtp
N05ZZgNq4/y7TYwkfCIl1jyUGSves5v0FEwKLvgcO9cNzhUMT2bjHrJBcGPKRZ9XkmjJlDwkp1N6
XfXDSeQN9vn+JVT4tkfOPAP5lvieMn5Li+u2X8xTi1uQRJrndVflEtvPIzR0B/3TjLzHIkT9KtVM
9aLczMWPliScEl1g7amtyMV0WlDBRG1ldIfRLN3nuRwzBuZFll+cIem/VXbuMYLunQkHKbNG/fFM
lo0g8aPoiYBqaoA5Q9XF3k/d6a3JzSYaynmtC1p5R2RMucVsvm52ARqYK4Re+E6TrJX7LL8qPeH/
3l1C2TdO1MHdR4HYuBkBW6gXozxr3FttxdlxSev2zWrpjZkx6mJ9NjR+a4mU5zbn0MpSyN0e2ZXF
MD2o2+F7wBCxRQmFBHwvip4DB/dq/Y4OHLhBG/F9yySVdwD6xcWPRRtvE3dtN9OsYkjTurcL8Yn3
RtO2XG5mp/sRQj0RWTgZRRVFXoogU7Vvqh1xZ0oxCyS0jtMZW29kQx/Fl8ws84Gws/57m/t5sLXc
lOszq9UNQWlt7ShDvc8KEUBPdJyUBDMivdnmqVWe4GnVl5LkwqMjergozcxm3OVJvqlaxibb1O05
3MOqMe7rJByfMstObpOKSqN2vfYmWT5+RSi/2iiVsk0s5bopQ2x4H8i+ZqjuU56EUpqf2Abr73br
oeI24LNxasPx8RI2ok3V8XPWzMRDahrjU5oBamxMaQQ1GHunD0nl6SsxwSNJx2neJmueUUOx9Qzk
XEW9Xstf0i+e/UGVJ8YxYoMxAcahldLvgW6zg1riBlpMFgJ4znAwtBsLhuWtXRJ6Esrf0eD+VQ+x
EgTpl3wIez+bEzDwKJokMYZjYljyHGNBspbDfh3JXHYkyq7lvS2D7cSDeel1R+jZXHOzx8H9XUNj
rgzev3Gx6GfWXwJhA0DrlzSbsbGbCpxiODoZlX9EhIZ763uDtUsG0lC1Q0GYhtzZIQGl8hNsw/Pe
JShvaF6SuGZh1sjTenvSV/Xcyq/j6Di3pBqrx5mKe//vu69ffDZWR5o1SwSWJ+6iv6Tg4D5Q+JNh
90cjW2kMPSisbnnRhJkjQRtZdRxFLDBzYsUTdotrPufUOklvXvOWutln4vkbyucHp/PvdxDtFcTv
9Uf5EOt/4kgnxF5ZYUZeTVXZTBPx3FsznUZ5WWZjOnTdmG7ZmpedxiiBqftIBZW3NK9+ur6mOJbe
57Mjz0QCwHCK3eY7Gh//LvASwroGgsRjo2vkRg7u79xF8QL55eHDlg8AL2iq7dX8jH/+F+a6OxpQ
VTQhH4rwsgghWZvvZBXqfQN9hXuJs3iY2v47LMzpCOsy2Rum9UrIwBeyZW3M0iiXDHdOtmNbNddT
ZznPU0swZLbYxZUQlf1i4VWsiEJp6+mKDMYACN4stoh6ln0GgH2o2EqOSUhYuDBTQs9URb1aVuGF
ApLxhbL1Ff6LM9II/MebdYexnNG4nxIYZgaIGWS7RBCIVDsOUuWePdZzoP/3cwMdf2QDA2GlZqdZ
pi9JCv6lBU1IvengeEHaWGt1VS/yrsZ3nD2FmLitQ770V0ThiJ7QWn92mAXsLBW3NwUWkZd8ZKwy
Qb8j1i2dnlZyLykBrlW+dDbcwfNQLj6qrHhOuEkZxBBD9YPauUmRimhs7bgkf9BGAtlFBNMbvbPl
gmrrqYkJHO+lTdSl7y1lckJdl23jZf0/Ygr6eCt6ZDdRnHmIZ/F1DawrHLp60u9s1XIaU9N3Is1r
OAspV5zUIbpWNmEyvBWlvA+LbmNoinzaaXGk+2aLDZz+iyA6MwJSd6PehfwVVSEQu+po3ILUad90
Phb7LhuywzhRXYliZkUywRi2ae2NT0NWvvgd/SPEtvY5mEs723Z65dus9y5co/jOy7J6qLipcU8u
oX0yOTjuCnvKDjF+xHWEZrY8DbAtXhXss1dHm9SGVmlZG17bYm8PQfeJTjS4aCkQgc40/V5Z919q
2HFfkKjZJ6HYjYa1t6uR90YpPJs5cpZSMWUs53FvLkl1IkmYrqX27Q21k39X2d34JEwojWDyzavb
d8w7HDqs1qR73nb1wgkwNGaPlA5AScqyvWFcR5Rg7LCbDHEdbO1goDOKHYdAuMZdeEd6KA7mRpn8
w0Es8ltTK+5KtUAipDvcuJmzHPGBk2fZSlA55OnhRoXrEZpWbJeu9gGAKkt+xco7uJgzMAtC0PCS
mG13zrRfX7yEG9dxgB5qYblRE9TTE1ZetPezzg7BigAhpm5vqgJ8yM9okwM8b9+ZOibLLguW9rnw
qk+T8ts35o+028JNUCg5kAvnFIc1hw+tjbVwXn+1clYuV4ABahc1+FZdtD2jPFlfVbXu76Io5i3s
hfbFlWrcE7qaE0cpZms3ThnIyNq8ZkrQwKfKkXei7ngyTU4p8nEWt3VSkzCWWBqBK9D6WvSC69jM
QgFWubrS11dLwshATaBrH8uQ4QmFRFJLcVSjQZRwAuJh91refSA+tc3yIUuljDxSkOEH0gUTfJwd
cQaAxIFP12WMUUl+wANGYnAbHElnC+DIrV+BvCUjBb6Aux/NafqOCYi+Xnjd6kjphGJkVmBhQQJ6
JVpV3MvWUQimGVPQp1CSjQ2zSzmSkEw2M484mdHwq4UrwnfOAsRZeAUxBQSCi+EZA+0ISIcjRABk
m8AZAHfzrq54YxJVuSRhEwFPwSM6gK+ph5vWgQgSQC2/Luhpy407zPIbUXdQc8WgH2u0VpvY6sqT
sYIr0PnY1ujomYyuSM06It8ElBrwlZaMT6oswB65sMXZJl//gd98HJKqALutm9SB2Gj8EGJZy2Xf
4PGVFcWS7DEI/cfShFKzxw6hPNWNGd8Ls6wvbWMVW+k6wQWag/zamGBojL/B1LCfri8zkQi3k0On
xXRpYHM3rP57U2IJrRKKnU7I8DL77LPNnHILUxeJgqhtHkhRYB3S0z7teo/yHAOG8LKuZ9mt2zDB
Gz28+RJEMsx8at6i4885RPVVhiDwIV1Rb+qS9RSgQXsxA5aEs4z991EyiEvNOLn1IaBD/l3XD+G7
pOmCQ5YelxOv6NdHeRuEIKSkFRf3Ff4R+5WWuPWwM334OBvMAQgY9kl667PlgzutNhCG69z6iYFm
PpzD4CJDyhCpC+sB/vsUhRVDLA+5wcmhHY5SLzcfWs/GRnbkQRIhBwetFPVlscf64loUsdX6DFLK
w+ce09523y0NxflsspvBG3vSM2VyW4DPiaa0HqDys9myj31t+qB9Rh/HmBaDrOgDEpwGQMuAiPJz
Uqcz00rKz57dpI1oc4r9KnzYy0ZRnAw0OxUvNrmoNihoU/JSaDE1LwiiAahnMGM7i2kVBgpn25Pk
kgAu7zjsWTwf26zyuRsgR/C8Gyf5Qlev4Q5a1dpPQHk/q86GxQxo84gUn8Eb5hAagt/EzRRsb+nE
e1RASfsivKmlx7NZa4aI79UMXmaVqspONfr589yWgIjrVkngiLXrCru4XQIScEsvIzgtgb5ry5Dz
IQUy4Z3sQKfrgXkvhkXmgy398Ye/cpcHfjoM24IXNwtpQpget2/EnVNyyH4pT3nNS5a1WXoL8fxl
mlzuGgIX+4QFBa/KVHAPhlLQDU2z/EpVkjubUTHs3ZB2G1K3jG52w1yZTXaGVPLUNDEVpJ70dhp5
4Dog/6GwgNQ//ufHi6mrnCPGgPP5zZ05U9GaOqd6GdQnZRl6X6V5Br2l4YXOqCoT32WTwSsruXVa
H4vAxc2W69Zb6MhmX+/x638fnaXxYNrQwH4AxSuV0LHoTOe1CtBK0pJBUh4PAAlc8YxgIycbNXCe
4Q2l22WdxAwAKrvRZdy6KeBknYd4+NOn9/9Glb8dVboOU8J/N6rs+9dv6QhhbOj/Pq/8+Ms/55Ve
+EeIK5SJ2Q5oF9ZZTPD+Oa+0/3CFZ7sumkdGha5No/DnwNKxPqaSROj5LjPTD7HOnwNLx/zDslcf
WJpYj12IAeh/4Lj1sxAq4BtQI+JYyLnAr/tJvhfamtDr1miPQVa+p5T6B1Kj49Uc43cGkf/qmyw8
+JEgMfD6xWC6rMlbW8vVY2BhiUBK+0tbN2qD+8EY/eU5fPpHE/hvhM/cLtPnOyAvY1eP/nH9JX/p
r7B8iZcO6yISJ4sRKoS47Sf8nDy5PP3HXwSQQCrk6vUn+K6/f9GE7V3YdAsSAN7noizeYyN7z/nP
/+ZrXKTHPk/8l2c0MHrrU1e19KRzuAsDhour2joqVPZf3DrWKrJ/Aq4YoX9ICf9661pROU3KFU3w
/S8KbQaseIsasM5/c1HeT00wDwnLgTVzNrRNHOp+unf+hJwG36P2mM5wpLxR3+tEPZmGfmon2Dv/
/g7+DLd8fJmNnhDZGwDGz9J7KJYN72bTHoEaAfk4So45rLxNY2SvyLZgMjtI5E0d/+cG/FzlR5bn
h0Ppz6+X1zV0w6CXR6CH5vOI1QDcbqN4IoLS/o24eL1hfwVEPq4RSIRdAbtX3uq/L8ZlzEdNvlxL
GJQkRZg56Q77uPjzv7+T/+ItJuz1/3/Lim38ZYGsDIvJYKh3NELlQktST1M112es3v6rW/eXb/pp
Z5qRnDcMxFkg5ai3nspfF6RT0f/i9fqwCvj7rSNM5v+xd17LcSPZun6V/QLoQMLjFmVZRRaNKIrS
DYJii/Au4RJ4+v2B6p4jFbXF0Lme6YgJRkgUXJqV//qN5zEyXN8iFnAZqz88VBUWtldUdYG9pVGt
a33Q0LvV7O2zVUwbn7b7WvhSYOZm23tdqmqd5qZPLWOVB3gRENRHzh8bj2ChlaQR9/wKI7tpaOJW
pItt72YvKKDMi2gWw1XtImdBYdE6geGDMVU1fwUPoWLDMd+gPW7ae1c1xe0kfeNT5hrVhR2m4Zeh
oEAZC2XvQ3emXzGV/m5MGc+Zq5wIwBUPnwDQDQSzobbsOjKh+iwvN7iulh86LbUOuj+Pz03IKi86
h3t3BFdJreqIjGZIV7HrxdVmsnIsFrNYg+DJ/Wj4gT4VIQ+dIanYVn5UX9PIq9YdIYv4KpthiIkY
LgjEcJsd9PKQyrjR6YalDYi6hux0Veg83VywcCGf6lbg4wYEChaXOErKjeOwBSCUFFvcmiuEC74w
D1ZBGUmSSnVEN4HxQUG54/kILbG+Mz5F8WAfVSTSL5FX5Q/OCKLUtGb9uXEK41PIs9eBO4KN1IXV
z9zTEBLA5tZ+h+XPxFxXjsV5VuMs99COiFEpuotbqHvdl5BXc4zTpr52+vRFF3zTPnWMT4WXvKh2
DD90zlxdjMvSGLdtdZzypccgKTfhY/sYDt2kiaPuCGS1LljRuxXUkGQ3RLkZUAYk1KBGX8JzQwYd
WD19yghRC0TfqHzBrkucUJPxEvscr35DG0HrX4d93kbo2fTQu0TLVm4ynJY+EQoBHdeCm140dXTv
zcZyRHeT7Is/Q9IrmhEpjR2ntPg7lOqrapZOvkvoEtZXAlzJXztxODzGYa35GxqWrYecBgVh4IAY
XJJ7Pn/ytNK+p7tTvOBTVh14xmlT0nVdKNbN3oJI/FDhvHRvosNJVzYVerKS0GMybO7iodr2ClBR
qtokssDgE3ShytChoXnGYirKNMQFjv/QNpJpZ0GDRbTCFjdPvsdppx76wM7HOn4gWCoadr1Xpk/+
iA0UfL3hCo8mOD2Jj4qoHUJF3ewPj7Ocsx3Jvx3JG5o0km1am/a8mSHvNAHea2MfwOwWX2e/bv82
ZuaWpdH4W+ej3X4cMNL4HKXQSN0pZw0FCLMDCVx7gIyW0AQckYqJjC9hx1H2pYmM8oDBZQmA2hor
uP0vHEB8eDuIbbkRyOdRMa21qeU8EkNfOEW4UG6wnfR3qcYX6k22PkQGgGceJ3AbUfKHdJBI6+Ja
xd/K2rf3ZeaApzkxdHlL9I91O+FyWlQwL/2egTAjYjpgeAVjndCIRuvoQYp858voW9dLdx236gNa
RegFA8LlKTkUpQNMFCJ1YCt0b+OeSUmzWW2AEIaroZP+JsqY52QphXAp3eyTB/v3qPtqi+4LM7lZ
1d2qGLM2w2MqTQKzyxnUrIrqJs4hlZR96l+bFJW06Zj1WY8N6YAeG5w4nTazZHVD0jHsxLLv1hbP
bRTpU9Jq3rVHkNJTrlrv1hw6gWf6CJqA++hB9YwownLDL70PdULPp2o9kOSysduZaVSgWSB8rCeG
XJNw9aOWNSe2Mu9WOLIBUM6fkLwBcUjWD4cQ2ts5gXVqoEtehy5y2cA2e+82rDIJ+tezkr1WWuie
GrRvRb9OMUdYFUZfrZ2RS0uAuX3Seh1tfjE+x0Rl1GVeBpHf6oxgiE4yya/Nuqu28Wh6fISivm6b
pa6ujOqYi5rBxMkT881CWOR38HaS0AdLcABaXlddSGqfu8wT3/SR1WpYxoitz+KUhV1ySm0VbQc8
dVjjqCQCTevsUxrZ25ZGy2qoJIaX5syK2FVqNcxO9RE6kX89u2GJgsuVK0trx1XPF8Y2UJeSbEKn
vB/qKIRpW5aYUPTFbduz9mgRq8foM+mzAfuZAU+0rYlqFCRwSE5maOhffdF3R6AW6tGqv/ayNt+3
jj7s0hhz/cKPtKtOJtcm1iOPWpq215OKu6swnT8lujlCX4GG5k1Et1qzsPczVgzAydjO1ZoMb/Ls
s9vIYk0D9qWKltz1LvnIfH6Qg46syasQMEQFWjbdJKxmggPBtoh/gmN91ewKTbLLprc4sV9oSYxM
vmTllSUrjl54EJZ0AWt/5pPW3xdZx2oxrecbbDl7IR9zFNwbj/QVzG1Vv8el35I7wO7AAIodg671
UwRcec5ilnLIaxgiqV8sXlLZYiejI2iCTIegQBYSkXQz42Jbm0lBIxT2PvSMsSmCujA+toVRHMbG
xKzE7fQafBm6AgaE/boXpATkwGCK5LvjNBqoEdh8csn6V7hjeNeAZhOOlaWxtrOSoYgPuOyZGMbB
ox68A7SaCgW+05uYEVKLY8kezL50X9opjb3AG7LiW21DtBFJ5F4oMGzIhpMvF6TG1gEcFev65C2G
36tOdt1N6bh48aVW72Nc60XppqtjadE57cVA11e0X7xMz2AUqfzDmJoKPqFwAJooriE71O40HMo8
zdZINL5aXo+cOIVAMOFSbNmYpBsO84uFY7jFN1VbpO8aZDQXD0TNMqYd89QwgyqlW9zjM7g3GqIb
VRM+ZbGdbVwyhDavJDAs75BzdIY64RiIGBuEU1+XltFjZZmb84npGj1HGIr1QSZaDQgaBUmaa9pF
omzd27pRwfpmOSzfVkR1wmkJs+nRIjpjXfPA+4yOCL2ayX7PAeWt1zocYhjJuu7btFxx1f65GG3n
ObL6Vs/3IFOsN8aI+2fUI8XxJHVCR2l5mkwN8Z8xU1dkvqyOTHj72JkF7BThv3dQg5/987liuR8Q
ApLTye3lPP3z/biRgfUmS+heFuKh18EQM9bU0cWuLu/vwolt7vdHjDcnQ38JTDK4EvaQ4Bxn7VGY
JnYRASUiNKMIK8M+ZINiOy7LuDpq1lRd/P56bwNolgu6WLNA2zbNN3F6paTAsZyM4FHsObSAVaJa
Jy0eImvI3E9Y+PibDN+Ha8f2xpvXbQfTGNKWYmMUW/h+2irMcvupmpthp1r29d/f39tUBe4PKydY
WAvv/c2hvCY2XPMQ3O/jorAO/dAWL5WJnXYwdmOLHhRxPhl5KG5IAEhFd1pchQORcce1oNCGRvlE
KVMePAN2w2Rw8myTGnpwPvX20TIgEZcylSD6rY9suqFf0NER30dLoLapOLhuLLcIP5iWbj2ZDt57
gc//7TwNc3a4k2zA4aQIQUuS9MvrrliWuu+txjkz3ovXEMsp9qej2vIuqCjh2Ts2pLKzwRH1sFPZ
vbJ9R8Ib+se2CpCGYrxiWo8N6ro9vXWIarBotjbyoRVWmH8aU4vZPbEyEF4XpztUBT/PB0LSRofU
lmTvc97e2diLH3GPeG8ZeINYcBWACpLNXTKR3HMgpk/6IXTKKtk7FsWzQ2ItscQOAnJYLFHgZBW6
pJTDAx2w4fH34814+44pUWBXeEvCJJGPZ8dh3LSsQeYjuUvtGIW08OBIaWHofyl6SmOkrvZ07Wu2
/4BNz0PmTw1yX3tE1zjY0aqryhhH9UjiQdogwTWhtNSUk7gK76m/aQZDGfu7CRfNphYSWfkd/Psv
Xv0eXm2+Qqr/N159+jb+z9U3lTxXP4HV33/tH7Ba6PiBEjCGhsZkgi3Y8r9gNdjwXzpGbzr6j+/Z
Ef8Bq02XX4LK5GNx5RL1umwR/6prxF+koUMfIu7NXSLmvT8Cq88wLjQ1XB5nX4vgQMe3rTOMix5i
Po9RmV5Ko0+mJ6ta2sel5XbWRo99rfTxFZa4cRDpWLWFdlEZUPnksnuX+2pM9J2jtdPf0ox6rHD1
GrJ7Og3zUVHUfGtk7q4Tx0XB3RB1HTkZAE2Wj5P1QUOc4fXIIXrD4NiY08iFOzZBALc32TynsX+t
J1rn3g5VPwhzw0SFp/gBJQComINmWv+c08FPJlrImgFGFFf4fR8ST8M+2XO1wBhgmYPpRIgFVHzp
DGVTex9iFCTVmK50z+RIIQqro4DE9qNo71tQQLHxUgJW9E+YwXf0icp68AxKML0o9SMLVNZvZr15
jrVWbt2mnm6gy5Tuap7GlF8l83cGgdfd5Dsz678T8L0JKITPdPm/J+BV8kwI8FP50/T7/kv/TD/P
+IvZRdHz7xQD8/ynV+Trf1mIdRjzoNe6bTlItP7tFXl/EZKLOgq7FjwomBn/mX70ipgmi9sbSBO7
lmv/yfQ7j5wGWhamaUE+xW/VIiz3bGNADQvjPm/FsYR50OEBg8uT2ksbpA72U0k2YRVPRXWZZkIb
OXNiMQ7bLEaR3/q1/eQmWMQIqODpcj6xU2eeiBG2cis9RsZi+QUXlc0NnxuEXD+86V+0hJY7+6Fs
wNqEG/Z4teR60287v3Ov7bFckjPe7BAq70Rcaiubc9LlNLg6neAJaOr3F6QyfnNJS6frx1JlgSzz
zn6uE7QkN2utr6IjvqOXCJy1dJUPFHc7QmyjBhVSozV7IXUIxqQoN2rVW4Nr7X2HnX9rR7GoLvCW
BNGbB5e3UjohQKbROerGKxNEIBUOxTfxQrDIDdHNOyssq2PailCijSgp0kQWSidoJIZ4K1v1ULQJ
huBda86g7nBoAnjBxfypK+uqxabF41I+eGC0kW64nPrtELX6yIrprRy+CKfbru37LXGIE65jSMgk
Oq+GyovaV5qcRSaCqeVm7mpxkh5A4sqNkikicMUfow2oKu4CsZWjMIkj417AJ8Ley215tlbCGtbi
Sd1EzshtKCPx1Ma0jfqzMYzZDEvDaOJrFRfcEc7C5gWnjlh9lGgSSUNtNHinRhqLlsQvWoIncnJd
beu4k1M/GrA34kMnW8ZfhE0BeLZrD3ezLGFomLmhPtWewPbONDreXNJivovqoFLVhazR560GmfFL
oQMFk8P7wJ/WPQ5ZG3IfKKHV3MD60/Q0jRe2HDtGJcuFHI5oIlmlWWk/pdRQD/0E6DD0+PJARcG9
Zt0kzi3JpPzTetvwkjBf4ys4Fr3mxxhZWr23ZswBNrxHs1/ZyaLNTnCOQ2ZmQ0/9MM0Vn3UwbEMc
SSbM48O8fBJ3eTl+k2R8v9qsjn6jAW4meaex8A/DeBVjOnereToqDxBqLJGgZHvw7Ehi2LTYoEC7
QU/ECd9xR3ddDUa+QUwVkUXUiEVMoKZ7aMrdifIPcKRIQyhsMxmoT1Ha2VfTFDkP2uCK0zjU+Q0h
EtGTATq5p3NjeavEKN2nMsqGT7WJqwwMQYZsPEJxHtgkvVWcLofqIg/xMjKUY0PgxDjkQcMYrbs1
MOkkSGBwGTaDdHm9Y1I48hprGJuoOzvSSqIZ+8bEIXmyvHg2ge3Ybp9pmfDtEpMq/WVKp77+zI9F
+oLpprpLCh2M0SEeblVFjJEWwky/AroS9whD+Tx5hg1YoJHCQjUwzjl9DLeqP/NmmFw4EDAps7oa
w22r42r2iJufuuM4zUTQZpcXnBi14ewyiCdHG/lTHYSqBXAbUpoGaWioG7qHzb6P50ldmmXPq3er
nquAUqdzIJht/gZtL+/F9RdWfm9z4Eefb8h7Sg9Ne9B64pEuO0Nq8mZSCEvIpTFZfucCHOdjYulF
dhcSO7CH5CsbuhGmeTFj0TAE81TwLgF1eJdKHzn3+X7Ei6AJLPdh7iG0tVhV4kPdoA1evQ7kTGl8
uAphjFw7wzIpOgnTKFAjHFsW88q4T3oN2STt39h5VLnXG9dpCBsM9p54jc8YBX58Hqc3bzHqwJUw
StXeDSOZfpFCwuAN7B6Vlxl6XfZJskKIGF0csS/XVVGWjsfhQgv9jZtHGpFFGZGeAVTr9NA2eOPB
+5HilGJ0pD55fdhk36j9DAMQeCJLaFPog2FcF+w/cwMNCBLuRVgaeJEEZNzo+kVsmNRYtlgabBpx
4ugwZwhhSeSdSsyPH+2hD+mjiA/uEClimYqq/4iSVttAe48xDKjbldlH8YWZ+yEi2TDBRCYZxkCY
YrLXsVvYe6BXZ4nxThstoY8F1rO1QOBKAnrqCR/DHIOxuvb0hxYvrpVZ6F80sNagw6IxyKayC5J4
VN5eZEb0NW9D95uKzBCdnCyvu9y5xNu1mTZZLtWtU7nRF9scyk3BJrXm3GXe0fUuvwgrLrZGqYP3
unOBkwr2Gzd+hEmZW2fAAwYZWldJHeUfjbR1A19vu+2sdWBwgyJ4QsJppetbXw/5XFzaQIybHurn
Lct6/SX1+/jDYOU3o6urdCeb1to2U6Nw46nK3YD30IeodfKPY2G10VZ2JaodNjBMv5oZ5yM/2yIC
xxy1GbFPzl3g02Qwq3s2nfqxtIs6XqdzW269RK8+xQ72P4KtB6DVsftyhZGgOtWOMrHlGYp1FLrt
SyLxFskRSOyNOY22IxTnkx21rrWOsdua0OJQDqwXUxo6IkW18/JmWtrMZnXhxsrYRra4TcOq3unE
Sq4lz/gIwxH4F1Gpc1ECgAybqXD7U9NZ4Qe/jp2d1s7Z1sZcaKWl2uyRaek4Jw27miML9rQnzHm6
GDXhE8yajThhSrnq4KOvmn5KIbC2zv2QDPPfup6nRwyF56MspZ+vf1+hnOF6lEQc1fjvFWQzAb9+
rk+aqjDJ9oB/qLoaPLNc+iojxybysOjJoAyrjrhJyv3vr3p2gnu96pJYiTeCMFyMJX++qhXOsRuP
tn9o4PR9RjLMwlB3BjXG769zxlN4vQ4KG4dy2cDv4dzWHYNqp2/9KDxYNKpYU3XJmr3Qwm0VsmD8
+cUWzgWvU0DNOvfrF8xhLaIIPHg53ctqoe++EnS0pPc3v7/U20IWkBJmObW4jjvbOZOlwYGz1pTu
HEycoU7lQgu1CXQGiu+qY+sipPjj62HFzble4LSBl8LZiVt4FdM2L+zDrOLw4fsWhLswO4ZdLm3N
Npl4vb+/5hn2xbfj4RZbbgwn+HjnxfpURFbny846QLqmunKhQieUJYBFaBMWexgLgpm50oqBn3Wa
SuqPBymdeJv3rOMPbhCC8PMgrUqr0VWOrKTvE7kfR5ilSozVO6HYb6cCV3EFkiqiibDvOJuAeWiM
ZUhswwG/O7mfEtjCrvduLvOvrsKB0rPthfj0BjB1OtNobI1neaU+OQktXBjg/x/DxCZ5BgsSTjuL
H8nPbyxroGfgk2MfjBA+O/ZcDIphwglkA6dKnLpaDfM7R7q36xdrOmsYj2UtQddnrw+TxXAac8c6
aFXoPAq43/AjBkqRPgewL6HcG4HTzgyR34/OtysLobtw1gRPS/ru+aP69NuwQ7UN7C+Y3SF5d8fO
gbE2p4gcfn+pXzwigwNuITU4Adfni6WLtJ1LFQYE7YUSXIjqOLdQFHJr6UAtJzi1jJrfX/RXz0fM
iQez1AZjN89W6AHZiBkTznrIHXhkZQFtKde9eMdB592Z/gpj/3wu90EnbMuyXN/13s60hfegs55A
l2jhdKeisHGXcvX8DrdjSRIY5Dm6C5TJaqSuo/k+taehQUK9pQtgcbioYAwg8vmbJHuTqnMuIeB4
mVPn77yWtwsv2KPpLoRFKITinOtZJvaYoBtmhBf0kEjRQQWwWIy1ATZrDLXUp6z//Zc4T8NlIYTl
y6xaegEQTc+B+CgHLwnZ4w6ap1HrKs/k/NAhqv7bk4ItExO3ZbyniTg1fd58hgk/i7WZ+OquaY0m
3zVRPy/2tYhKOgRe8R9vDnTnoC5DFDX5dq+NhB94czp2ujitMeuL2aPo1u30i4hgy7S5WSZQ6/X3
YJw3YxNW7zIbgHIYorgz/LzMNFjWUvRP8wE/L+upRUSXBlNTMkzV0tD6/ev/1cXAjRYg3GepOd8F
oFP5etT400FFcFvSEvsNxICccmy95pT0+4u9WaZ5Mo/gGxD4Zcd7DW/44VUWmSbqNtSngxPaHCyj
hBwMTF1jTom/v5Bxpj6Fi85yuRQPEIrZ0s8ro9yME+XU7kgFIeP2RucM1680r+2yjyGmqO2xTgeQ
ECtCRxSPMZ33vHZNSTNn2QarRt3FSQZOoI0clmj4o22bXTgkuuYAZYF6mVs9X9CPscEvcTfSPr7p
SrwOij9diB2SxMidJtiERIs3pVBSYsfiYtF5MGY4JCNd2yNiumQX6dMfV11cijFg0YsD0nvTIUaF
bXSDQmEk4fOj2kl5/qbCKFXDdfKIp/K7+OGye/2wMNJ0Yz00mPp04VAAnH+lci5M0UjbOjiNsr4R
yj0cpBX6D6+AiOO2oDrNnOMcq5TxzkpnnA8Ra2FJw5Y2ufLSdbbNn6eZlUMyguuGkz1dhGLGJ4LU
Yby1kKmbxmpUofcVPXFmrYcKwsfJj6BDlaaMkr3RTbCpcIOe7vS+AEWcswWvaaS7HCx6gqCDV6GO
LJw2xXBCJDduN2kl/9KY2HsfTiBUkcwzq1s7beH5LMMrJ0cbw+tOivow4NLbBgic1I09KqCxNoTA
ccwAjuBQNUPkrr0IGsiVrWuZXGOdWtyOoA0n6XQa/syJc1NNQpt3lVtC8Bg6rGB0F4eSS2BpvVy1
rt37uAnL+rLLcGyEblrPaKCnZuYAPScHpLVihe7O7lHFirjBIKdvErsD+9YHXIHMOV1kDblIAY/6
WuTi7xH3XUBxDRkuFs31AobixxHfDJPiZxfH2OrCqYAooe35Ybx3hoxTUdnQ6trMjftP8YmZKMiL
ny91TVMz1+Iyt/EmK0n1xJ41Wrjlk1R+dhF5mrqr1VzENzAF8+oyi5qhu20h4BVrKH3M7koUdXZX
zVDK1rLvRLOFkqHuMh2uf+Q4VXYHEaj9m3xkngLnFXv+Zjplb13JRixQ1JjzmVGY8os8uv1k45Qw
f6hRFsCVMFLrcli8RUA0sIDZJhh3qq1TI4Neg4OAXHVzDBDuFRNO9hCI+RcJcQthZY5kZDcq7bUP
qkq4dJPN7Fq+DnWnCeLcbIl1HQe7uxOJhgl2xnCJbzivIpQVk4vjBxRe62IYJEkqa5Rz2mquS5Sq
jsESbs8RI6jEDBfmtTsm7qWFHf54EaMtJbpCCShtlczBtLy6b+edyjnDBvAjQBlh4Ch5L0pb5sh9
bQZYGaNvOGmJZG94rQPA7Bl96GaBGmKHNvgBDwiU9CFAiNeAtlXqxe/m8AZVPNTyVwjOzntuxoyV
uLdSw35KwjgOMVhtEUZ8n1bOQpvVF3Hb6GJB91TiVCsB5ydxL5SIoSGwKzaECEJuWknHZhQ13iIC
jHOb92q0C2ZOOnr/FXXAOGwV5OSb760Zku6eQttcConIorYjKBSmt0gXJFYCzwd1yvEHBTsI/Ov2
5zo9IGMMduVe2i79iCDTE5Viwpvp7RGuH9O0qDU6Dflk8WKJuCbtIvWNKLlty4YbETrYybbOjfau
nEWjvvTKNTW8eFw7y+68ylf9la1yce+kaWmtetzvpm+eRidjg2DDsG4nUYMCxxO1scn8G92C/Zg2
AB7PMXAFY8WimwM12+pM9xOFedZBEyF+DBZFjuMqxkZhCHFqxRJuY7UtW9D6ie4sZF3U5x6QBIzT
Q6HrCqgNhLzzAMjmfkjH7zv+f/uk7/VJXYgFP9Qsb8JO7+Lq72//c9G+8QH9/ov/9Epd8ZfAGAoq
teM7Bv1PCvZ/dXViSS61dP/fnud/OqUGaaeC6hE7k4XcYFDy/T9VHfbAOg1WczEO/QNFHd5pZ3s3
dRwAhmVyD9wXZ4aft88GW3dZ+H6Fg21bBukUV1gyGF2yiRAwbBLDfhyLYbhiW0sCnN0f88jWLvTR
PRkg/xnxGvEiCbWKW38oypu81x8wxoHbV+cNc83Cj3eGk34hBWd5a9JcYr0hnaEvP2GdDq1ZCVak
UT7RL7hyxvyKbsAu7LA46qTtr/qRAZ0PPTZ0MnnBmTc5FfSOV41bs5WVCFJ0zQPQt40x4KR7rHz9
xhHEifhyfKromQR2JhGJEHEkO3jnC5mzMNEFAD6dXFPtWFjrVY2cwc/Kq1EMd6FCgW0l/dZi2eyn
+YZY46Me8bdkqgUqTp4Q21REHs/Pdpcd6JI+Q3Z9bKZ2W+XAkjiqmp8w7dsn0nOCUYemVpGxQUAK
plmd+ZgN+ZPLTrbVo/FOl9nV8ga6AvGJleUvaU2zt426dGsutHET6jp+XThK0HO6j8zxziuVs6Ii
ii5k7j+PIdbHIrb2pG8csx6BwLw0h7Sx5cXgTI6N+8GIe2OlMkXS03Q31tZjbGaHSOVPskmhAdon
NzYp4qETbyweaKHnV910Y+V8q8ns0BER+aVZ2WG2IDeqLi6C0uAoY1S8KNwyCaViyQpw/o83uP51
q15bUAZY45tXNTvw/VMvgIr0hTTSLWrt5Vo1GoUN1cQNrMCbzhh3dJWOrzR7/LKOtVshr8jiFxMi
ysYWyVWGr5vBx9mz7uIfwTYSVDC65hDmf945+TrxTW2dtVxoSAjwiaH9XUpWzWqiMrNQgcS2uicZ
bq2mclyVMWkFcAafUF37Gzqrz141g3hHLLaxTE5Z4z7iSvHVa8xrf6SKclh0J6Pb0z+U+0YN93Nj
75Ok7hio5j4q+EbEO8Er74Yu6Pv5iFtkvBlHvif4jHnwXUaCmjuIZhzKyZbRH8pIPPvm2AWFIrOk
i/KDcIf7Rvb3lspfCqLNVzql1rov1L0ZkjSVJWgdUPAgOnG0eEVBmqxe37sonRPI02PVlOkWZPRU
A0ZtCWO/N3nOIFYuQ9F0HhNXTnuH/hTicHoPhkYLJNR8spXiCYsFiMwgtdU6VzRbpsYi68vHvK9Z
eNBNZQ8XbeF4F2rQtOssnvJNA95zXZJqR4hcPmBd37QrQ8vN5w5m9TRI51J45LMxaqqksdYSlme6
9gscFjH9GJ9CTLe1IKqNfOEZNOUDuP5DoTSnX88WcRo4T9Dri8OTVWZfpIkLQqbyjYqdaTXjIVN3
k9zgChlTFaKmTINEyYgAcWzIHbc55Vp8UxJutRk166HSBKKz3rY3Q28/qXKSzyW9U2ZlGm/AjgLP
ndKgnn1nWyRoKAyC5m9EZ3doBxj+c2o8V0gycd8piBYbdCwFDbE1Xejq3AWNzplhCE+QyHFsoK4t
3e13CvOzYMrcR1dzTr3RjAT+yBdtlEf4u+/wPM8AH/SAvgGlDXTDcAjjPWdgJqljkSCXVXsEj1lg
9g1KLk+dEru5mlH4/Nlh9vVqoErQdzjroRk9QzbwRu9LB6cZzMlgfZeC9ANO6oFjsqD/sJn+ggpz
frLkuUi191wuBmeItsXPu9Po4s2ZhnXFWS178peAgmU5TsVIzlUbtNUFP+nvgA7n/tGv1/QQVmK7
BkvwDZBlln7sEdKGf7QdI9oZ7onPy1fYz+7HRTmyPG+e0+dqWQB//7jmclj98ST9em0f/AYWLY3b
c5y4zmA8kL1d7lH9QgmoCg/bf0xvWC6OaZVmmNSp5xGdwzYbh+GQDi3z1i/NQMbTc+zgtlnOxz5a
EF6kS/4iQUx7Gs/eeBwdlm9OAfUqI/uuqdKr0pHbAnqJKqIH3Y6LtaOsU0/0xmoxJN7ZNk0v7FDw
cfRYHn7/pGd41TKEgMawHxLQowlSPvuwRp5gCGhY5T42aClX+g1qz5tihqz/znV+9UYtgfGaC4TE
UDpD3iGweIo/ZKz6OZ0uTlaTSGBg5izCiGtSfNgyNAtoS0ly4XyvF7SG2UOtOXppBtblpVRJl4xE
YagjriAhpJj+nn7pyZTDLvZY7u0ak5goopnaKEM9Rjbij4Le60YlU3Ls8X6+KzP1oBaVXW8k1qHD
RXZDeMkCxyQvYWLTLMrgwUvlVTtICy9hNT94hHPOHVo9FIn7eLL3cVwmxLnMqNNqdcxIUiPDaL5x
p6ULbvBv+572RdrZtHLFu8T+X6wwsKshg2DD7b7tJACEVI2lmeV+HnH+pZxQrGw0/aGbjOY7WPIZ
vvg6ODCboINH5i090eXPf8AXpTHR+SGvb29nw53VogOs3lswX2fS2UxzHZBxwCtAOdDrn6+RxE2G
64oO1dYf6m2bKGNFv/d5Wemxppt2HXbemQHFTTNOY+jHG7fMD5oKP7Vp+tWD9IpmaZDQQlJzz3mL
TdZndaqn4kqI6AWdlrlxYVTsc9OZEVyh0MIxvL3ME2czePVHD2EuHR8ceK0pmVaAI5ADoKitYNfV
W0MiRjD9xtj1CBgD3Uhe6P5nAVypq0Flh8yOJtRvKQWqoLdvC2KbYLKvBr27q0oj3ljm/F4D8Bcz
lm9BvxiYD37iOehLWkVH5AkZaiLnoDDEHEuTDl0xBnk8M/EVQUK5tc4n71TYTr0KW6kHsyiuu5Sx
HGblhgyffjuGGGp0jqhILdUfyVsy13Q2OZwPzinsXWeFmuMU+0a6Br3QVrCVqrWbTg+6MT7PJGMl
bvJBmVSHfsMDS6zKsVB6mCjEMNKP652Zjzu/Hu8i2+mDVDI+rZqFD2csMn01glnwNPV3BrI8v0aX
9vvV5heThD1j+Z8g7ME4d+0co8bNu3HA8tcr15Q4Cs0jt2PpBLDU0TtfRIgzdHyZJx67MMuaEEsU
/dki2ljmZELFKPfSaMuNcFqk52F6CNmpfMH3gZCdAeVwQBoMlqk0pQKM8isnowDsaUQGVenXZLcO
zcZ35iIgQ5Qkx8n72mbiUhu869wv2lXsU+2rsjLXZo3Fbjrjvjgd0fOxGTPMIjN7IuaOKhX9fTrr
V01Pvq6q0Bgn3WbAw3Xb8Ulfj5ezpcw1zSljRerfwdE6fqMG56nDvgvyuYsR9YFQLYegEGe/9dhl
1QGp7H3ScZD0MuTtMxpC3GHHewnQDXcOTzVzuIdZdQNF6fAajyzcfp2U2bReftCw9sWlfhmQdT9s
hYVacJlGrbIJDRrvCXDjAGGj7vYchLh5Q7Wkh+mVanDQdWv+ttTsxya1mWJd2Fz6tnqWXbce+wWX
yZOrxEQaTJgdW0ZuPabxcIe8xyGG095DujxoQ3p4NROQUJaCrssPHIp3RcjOkmBfizPw/OCM3VUu
7C9xiztFJuwTdlZr05ATTJsR51m61COq86NHZZ931qMhkeS+M3J/Mb2pdWyUQjZNKygNP6+H0PBS
ICu72Lfu9Fy2w12rs+8NHLNCxI3rpf56PWpXnY/1gU+l9zrny7jbTiPxhU3KrzXE3WZdmW58HM69
QZouav4IwM/wyg1w2bTPFwHjAFCPKtdKNv/L3pntyI1k2fZX7g+wQONswMV9oM/h4a4Ij0EKvRAR
ihBJ4zwPX9+LLiUqparK7mr0SwMXlShImVL4QNLs2Dl7r10t1kbU1PJU1hJOVMi+SL8VkxdrOZgs
82xorDGqnZ7J01mc22a5cnRQMmPYguryqKxDDobsh5FZcEFCymxXdY9tzwpaG+2l9jiSyi499V13
sewO8hUJtBty3UzimuYjeVuPKsi8dUaj3beL6RtzeGhpZXtxOR3sk9g592wiHDK7R5N25FLNt+4f
++v/77D9Zx02QV/6T/fqP3TYTnGefzRF+/qrFeH6t/6wIpCl4y14YgwHC5/nT+016V4BVLrDKWXh
Rjm81h9WBPk3QmiwjrGXLeIIl1v+jwabSTiPNG2WcWbGkp/87zTZWIx/q0KX7p6nGy6VE2+QjeG3
ldrE+Za1FlaXXNeKqOqAaDraGghoQOiBGMtNYpnQ0CazL+stOV74cpyyNT/GMQX3mc1xjpJ7ak5w
4SxZwC5R8+dxTi2L7Ebml+uhEW+hZ4RP2QioMg4d+3MPc/REUkB7RwywFmzjQtmkygAUIEuc/7jq
nVGWOw7Ayb5uVX50FQA/iC33ad2ab9oANv6I3nsk2MEx2ttekSvwZCZs0rfNXM2galOHVZDYB7N7
V1d7hNGMqM8JugIHvZ0naOAzHZm1WesmvBaze4GZMKDm7gigOSVmDHoRx7xbbhOu7QNBExkLpwHX
Y1OmQfwkoollAoX5vKpjhYARMxhYUFjHD5x3jUPjttHOGNV7yuR7Q2WwBOhUsfJ7hLM7ZcSPE1S/
O0fhEdjzR8wTMPcgIy8ENmGbm23t1/iIN63QXkfC0X1PV9kABtZlFEOmwaZCXAOUAFDfGilgZW+w
RDUXoaf2qWcjwCfQueLQSVnR8Zpl8DxnnvtQLsHndTsZ3gFPFV0p1ZR2CnXSYvbh1oH60oPN22im
QaApNlq+g7L3q27MbxxZpPTOXKwm7KfxMjsMcF9M03Bsuzb0VlpYUorGznypchZQfReE6J8T4bC3
1NSQRjvsJyLg8zXyLPKzrYA2rDcFwd4iMfxLSWmb+XOjzY8ypcam6zS48d5aWlfPdCy7/AmjGM7e
TccUa9Q2A+EMTbNDfTzpzSEK7TwDi5PasXglqrYOuXLk5tp2KjdZY62MqrTOM6yAzagHwHJgnxxQ
h168KHAI1yN1OEkWl1hsEwxgFVW2ihzZgi1pG48CQDNjv6GXuyEZoAey75V0aNzHZCRAwDYOtKpP
9uQpfx5m342LJbG7WsH03gFYDW7cJN/mzH6fNC26H/GI+zUvsw3nkRZbP70IfSA40o2DbdBPD+hV
m0MFcJpmWqVuq0zTD7TNEqqVyrjBn9f6CQPjTaOBrsisMb6xEGttB68gGiCd5oNe8WgaTmo8ycn4
mrekxlcidH0VtRrsB9VvCW9v2xsyvtSBuedbzbzupo6t8Fih/SWoPdM3WO92CNRXDVXq1po5nCPh
X8eZlq/CSpMaQAIVrcIo+rDn6gvYIbIu0PfCh9PBllo1SQkg+WBwd1N4m9vkryNyLHeAdx/aWGt8
UcRLqrwdrKxaiTvevToqe9JqpP1tecBC1X0AwpzWHjnNkASiYV+VPZQmRlAEOJJhVVXgIeyHykwv
iRffziJg8tvpRA/Nj7HT7gpa3DcuzWw6dkAmCeMkdGITKr790IlWXm89NVW186bxpEgvAYTdjWyv
KbVhMBO/HVjPDvwPfyCvdi2y9CO1INka+eAAroq6h1jLT14lxEq2kD1hnLMIxt7JKqHKqGxEq+1J
4RvAAO51cmE2SzMV+0E/cG+VjWCmwbmcySJJ3JHs9l6dfpvdCSOOocsbh+XypqvRpI+BqTh3tGqP
DZh8ezcW92FU3feq2WgeH2ou8vNIVOtruqxmSRe4JdbtRjuWpWFdYqNyboqyjVZcMIaGYymhgURf
dK1hYGiM36M2E/vQbRABxFXqQ+ieVjbWgBuM2eamYVm/b81hiUZ15CFR7iVw6nuMJvqWZYLQb6UN
7qpJnPYz6woNyt4Ner80W3VWRkeKaZu0O50LtdWLqkMzbkcXcxzlqR51/ENau7ZU9gJhmopbdnBN
sm1ORpU/qtL1SS29NE7O6gKpAQSh2pJUYfL2Cus1smiGmxG7QxVw7heEWqr2MYX0szVoRTwMyXAq
tapejaJVTxjHnmxY7X6q9a/NLL84IXEpHf2NkmwcIqNSAluMYdsM9aFw1I5zHk0pMq/Ohgir3eDR
lyXucUOKa7PXW+OxDNyEGzhBK5zRYz7a1aCfI2FeOlnepk307CQGkGzY+TrjAJ+VdgOY6qslB8wN
NLCTZS0tNe/Oa8xdE6vxMnLpAJn0lKUso97XJAjFl9T2nDXlKo+aRnfMcHsyQ/tNXyU36E/ard1X
xrEmlcev+jLGmCIJ806m1NvBWpkPUdHu21Ld9HGQ7Ggr0KaRWokZQCNeN0lXcyBBYkDkQHhhddY3
S+N6wVxmJjTNunUfZQtv2K2rE4Em2moaekKflR29laNjrQajux3jij1hSJ+E1e9zImlkP7OxKgkM
q24fepSGEAWyb/2Y76U3fVFukm56Pg/WnCJhEOTGx36CrA4YY2sRK2CsaO3N5xH6M6j4gAjqDp3D
0Y7tcDtp5uQ3XWi+BEVXXtBnJbmvYX8oN17CytRnZn5H7xfqSFFHMILZ10qi0fZTwVGBc2y5zbuy
uzVAd+OjMpAHdDrJHqb2FGnDsj2TB1A40tc8+zzAqnzGDpV/0sOyH9fWlFrMD6dZdZdcad5BNsl8
M/bmkzXq5ZtW91q4DzLcR1vbHegCm6kYat+yCuDq7LMGZ075LdP6OxG5cGCsob00dn7HJEZDoqHd
Z1PUfQJH+bkhOHPbjU5xQ4rUZ6+x0scxppetYS9DGtgTxZpWX1leafxChHlVs6g3OA3rg0lG+UYV
fbRzoAX7nlcyCaWtCoSuf5Fh2Gxy3dNOIX7AZzBudB76xvvudKQ9dfTMfDsy09eCmcODO5CWnnTe
i5lwwiQCzn2GahyvtcDRV2DM1CP8cx3HEvJE6ZJBapqci0dreYi4YMonvQf2Mg4TnmveXohGYJOp
97JO3iZdcy9S5v1ns+k3Ol6XM+A3G7gPW7arSgETJq6tCNlJbfmlXqdHgC4FPOqOzOsmD0/CSPdt
EiQrzXZh93ayuGA/qkhF8KLunqgsbz+7TvVZm+WeoeH42EN+2woZSwZTxPLcEhT3zkH6G6tzyiTR
kWtUEt1TrMTRyU25KyVUKxsb5QbIFxsE8pV1a4DxjmwDgRO51wZeJhO/m2FXt0o0M+ewZrrNIK/t
h0KMhOBU39IwE6tuTGMiYspePLBANlgyOzP1fKcdIlLf85A2c2YlbF6Nlr9UmAOOoTPZ25Ra8Hnh
Vk2AjFJvQfdM5gNDXPGGZMl5s+KcKKi5DSUBzAxCEaZuUJYlWwNoHG5CuFPQ/27cbtZgccPtMY1P
nJhJaiKwryY8kbiBdUblATYt7sNolQUC5d+xxoW0TbI+fJAahag4UWitMkj9tZwPgHTe6c84u0ZU
b8iUQBGiSoeEFi4WsILQ99GWPhvljit3YyuL+St6kXVaFLRqrO5r31rwvuaSCRfxkms7BedVB4zn
NGZEkZVD1A6Wjpkn0r2JncePagXrSB82QW2eVaRMzHhOvUtLxzvGUYZZl8Ev8C+JmTPapn1VX+qo
t3a6eOvSiKIJ19FGZcET2q7MTytjHWiWCbOvLNeNTZ+0V8FN7Uz5xq3S/Zxz72WA6HzmWmJVaDlt
KKsn9nusWFLgbyOL6Jm2QUeZk+jrINtbhyJ/q3t8zcRPPIGIKTbAgvHfxRmzDRoiSnhYVUfKQxyk
5OUws2dfTItDUVgXiYVrR1TQtzTvnvCukUPokFmccVYxWhvINW5j8pradWlNtF4BMZy0mjFLPWvG
M9L2xm/TLHsa2waZEph0SP+ahQScAaZZ4MCKsC34hirQr2XzE4hDfIe4IVdxEcTvSS3WYnRnSG7c
6WQM+5Nuke84esGTK9Jb4GrWubaW2XmVf6cAhmAeNRuh5mIVaYnBJe0xFDfRdk677Km2VLxOwTFu
YXrKjWVR8EDLsf1JU+mJbETDnyCSbmn1VGfHC970pg7XMhmdHeHi4301YTiWjSNWU+pS+QhQTXqp
zvk4dWdDL1ZZUQ2ruakXZZI+neGE3WjC06GPFebK7XtsLtIdbvFWvBecOQgTezG8+TUsnZ0rmu6W
o+7El5HgX5sPgZf0G7yfuzT6rnkVgfFOo9+KRpX7Kqnvqtgkry1iiYwqb4VFSN+WJUdcLKvmjmjO
HToDgSZMHUn9YRNVOmBH7wmMuOmb8fw6ut23oAtJk0+4fwrzvmtPbhE8Ff3MHH7Mw6+aRo5JByAf
Uvu8Ck33dpbeF68EjYfuZZewQfqkE5JRCf/e13Jd3FpWea8GKjStUfqq7WbSwxJSZCDaFQMlmnZH
dFbv+Uk2zmwLKuDjshtUqFHKaDt5XnOouYO/TnX0YSZgmsxgmPzINBoyqC0Al4gRspe0UFmxiWOR
ndm2LGQshZlS5BWgEBFW5PdDi+Cg18ZqIU8mOxVrYb0qDTJcVgXYwxeQTgzIkRhy0Cmrp4HZHXLC
qD9QWSfQXKN8Z8nc2pbTHB4HvXO2dd49TvUMt6CQn6TXqbs81sR3O2664xzFzg2Jf/XeSKclETyY
tvZg1Y9WjibAq41XzvHqRBI6h/xQ/wT7qwe8X4S3Jrq4VYdU6YQwkyi4eRx3JkPTteo5MfUEitIx
dEEaxiFFQI6zMjetdcigC+4nzeW4acM1/Q0NEblO7meHib9U5saI0uCTgxl/76bTG8GLEkmAizU+
5RujsD3lXUrzW00Hu+4xBw/9GZMrpUUTYfdO5FdoYfG68lxGqVmE9b20c0qhel4PCT++kXAFeXZC
FBHcrhlJeQbhOC2jIJTKagv4JD1QOx7cLIeHkGb9luXK3rCiT1x6O9+kkFwV6CoOVN6lU5q14zhM
18Uc1UufSLkkwejJie2anWjgxHCeGnnMm9zzy0SR6xO4tt8l8F0QlvqFMCpgngw5HCaQ+yaxxKqu
S+Xj19WPbVK1N01hfq9m0jExO/rL+cKY47NgdUdaEmZ3quYyFgn6GDRcG5GmA1ogTfhOEbfrBGrC
cbDUXWxgIU6K7BQ67nPhyWZHjV0xZuT2Z0C6zYW+Cwd6HikD8FVpR9MSKMeP8jqs6XH7MRclft32
NKGS9espoG9r4ryvOGsZZr7KCJPwhzbi4xFXQUjFCgc/q7KtB/uoSKEuJKVN4TLdDDypDHwQtOpd
yxppi5o4zP6td9UbKV0Hz6ruRvgGh7iZjDXHyCNL9HMZ9PnW6sYNxy3uZLS0q7anBc3ToJ9n0Rk7
bxxopcxsvCgrYSOIC0zMg6eAzPROsqoqIKIcdub8MzNNWifDMHhbAyUna+fFmMKJT0QSfeIMnL68
ATAXR8JWY541k09CV2Atgni4iTxUoraVv+VtIe9VqHEhPXtXDVXELN2cn/At3bmzJFm1FAYJNPq2
bWzXt+paOSuKZY2YIndicOWqxyyIPjxRnZvZOCae84r0D+3payuyXdd63+t+KjnqoobKxaxWTSbX
lcpXQiGpmav+e9nWySrVkq9RpUXIYhDYNswzEqMoaKwwAnJnJcN1ntMPiMRM6QKgFEnBXR2xQKON
qZ0RM73lfsq63rjRqOtLzOspVI2eg3lfTfUioOEwBYURl3VZbfJmzOt11Lq4Z5xjSa4oSN2Vo0YU
0mOSdls6Ofjc0s72k1m4FTv0VHWweud6Z4G/lD4gkvoQpxUyY1a11kehX9sZ5XEF7nGkKm8fNbiG
zTbz8FRvay0Z6pWJkL04OpwTJpYP2EpbZUlRkQXFd2QHJX0HQn/02w7QDJOs0U1aKLeyoWvxQ1zw
P92z330U59fso/m/yw/+RnHBOhe1/+/X3zY/fh9+FEsH/JffACmO2+m++6iny0fTpfxVftDPP/lf
/Y//5+P6U/6TbjwCiYXh+K+5QJ9fmyjOQ8Bof27H//xrP9vxcGH+Rud8MeSh8qDWxSr4U+3KwP1v
5ALw0CzC1T914pH3WBjI+Es/syX+6MTbfwOgxTSV290Fssi7++PT/5QP8cX9+Db+iZzo1yEX4Qpg
heDEMSBYoI1oa38dcs1QDzvSmp37rE8hkuTx2N3XDD0dDlhV8/VPX8w/ebHlh/1dYXB9MebAi2hJ
WmgMfh+Yh/ZoERbVcroHB/BypU1MbS+fGYvW6C0NHXUNjrpXufAu/hsvjdYXNufiyPzdeB1riWDZ
FNb9jIXjJZc1XI4fDle3c8Sj6Y0sXI1eL56oYEY8/9cv/+sYfPnkxEsw5GA8zRSFocuvX7NhxkTL
ASW4TzPS88gIWvhLOmVUeRMXy8uNGblDf/2av/mAfr4ot4olkL/he2LQ82fRSF4C3wxLadzbUFEe
c4jlByNzcBQyk5HPZUs4mBUvZJpOdPgOIvrp707ZxLtUc/geKvbIXekueA+4zNA3iKSzXh3PoLcR
2L0ujmChFzzNQjj3Gw7P0XpMOZv+UNr/y1uUZ+O3uwYQwDLKctBGMdv/bVLkDZ6JzSAy7kWnca90
iJbGtMOS4jUj9KR4Ko5QyZv3v/72ftW8/fjygG9JhzEVL7ywwf785TmazvTHroFHiJ58cW3hMbt5
9B3wTYWNYR4vtgUpyXbJtfLpn/x7Pt7r65OMuLhGGZUxcvvt4vV0KZIqGcW9o+HsiZcHZpIgo8K+
Eue//qjiV9XEz9eSPFkeDnBUYb8tAgT6trmud+LeWrynFOxYQPpY4FwJTBMbUWJZr72OZynUgRqt
cB/ysGiKzLZrzsBfv5t/XJFcE/k9qyXhOSAZfvvghgWwlfwBnWNLxUNiuQEWKKMF/eIjYZD/jYfE
ZdnjueR/7j8oq0SpYP+ZvXFfNy2RsROho2ReYgvsXJg/Gajkg0lJf4SxxF1OoLQ4Z70cw9WkoKT5
y4n0B5IrrMB6b64WrDbp5Q9iFhR9vDw5tVbs2yjVhxsZ6V26/euv7Dcf9vUCugbXT8cEYXJu+O0R
UWlIQuokxT1hDnq1pW9a76/3zdhm5cuVm556A+vexBeYeei7QzK6mA1Ostqj0MI9FCcWjmPGSNiT
RKA3eJRBrf31+/wnq+CCl/TQyPJm/8GSq4305R0iO+9txHOxf/2ayWgsmUMF4rFa0D9//YLLDvrL
2uGQ7XMVz4Gd1T2ws78+xVkbGkpPpuZ+WHBaV69bQPLJa0AeeIj+bAlOMx08XEEcYFIiDhnD+gB5
6SGmwC99M59AGRUYvpTOCqAvJtnYxFprLffE9Stq2DUc+NtINJreJVBCmN7t1cdmuHygecLY+tef
ik/w+8fik3Cdob9YBkqL36V6s5dItwLOdl8sohDJabZeKyYNn5hJTe0+58Q7rJTbq5bcai11VuB0
gmgryetYkPG6qZNQVsqVoQzaoFnrbokHJ1o5cpqOTDcRTibMLDvAO2rOEkBTNGhPpZaF7Vp3oef7
QzhF9sriQN2sMZbzZKhm6IBcLjVyoshUt7wyv+/yNjp6TaZujcwrznS8qHlx+6H+QuOufeGgknwS
xZR+I+QbiBB1AA6KiTMF76+P3ifUJ6TDThB+4pb9mwQUG5Uqw/7yrtKjAoIbrAOIIkWjr2mA4NPr
XVcrn7uctDUITq77wCg60hHjhBwCoQTRQMvssGZU6EgKeKc1vDfkNjXhGRkm6v2MIwGHJg3f+mBU
U6zRrhEWjfsO835JurYO0eKBeYToVq5FpO49ak9B48tuc3tVNUZCQzMKy/IOCHlKV0wyW1h7apDP
kMjZdhPuEXdaSGH4IeSmQm4Tbq6BNC4cQN5dYcMxIzcvXuUeqw0lIAtxTzP48oPWMpH+Ha3pGiDQ
agIm1oxAU/eWlOekY2cWkfDI08s73S1v4CWq6URwfXWrjdIT23AqsghVZjx6B4YK0ZlDefvNY3hV
+KER6Ts9VvUa61F4rg2r3tZMrooK2fNAmuUXqAXYZ3pvXOPRMt4A7RXA7SqOy8SDbI3ZLL5msrG/
FKZG1p9TRu/cKONH2AWq9ecozNd6x+VZRUGb7+qwZIiNwQMUTJjpJp2QfERbMWnahJmxfQfj4qxG
Ow7LR8324uTY5x4tACygqPAe3Z6QYskNgC3IXWcugVQMkCbLxezsW7aEvLAolAeDKQKhlBpuEQgQ
k5OhmhOy/KKRi2jydhPFkW2qpszbavpS/Mwg4Iok4QLli29HR0Vistpr1mvlYeLcNGSacM5Cm/E0
gooi3mNhpGTThJ25dyXriixYK34gATkQs5laZHhgHhYuFvu64co6xM2nfqxQbeo6vKZBDtxetOS5
9EnPks1M/J7j2twCfHUWn+dAly3WIbK0tOTvaM1g2ghm+TwY0DOaGWaR0zksPBbrkGtliA9qzCd+
xRPqrQjZ5sdPlc2b48QB8tpdqIYL9ySB+HkkltN4rFC884eIFL1tsd6iO2CiihKQGV3ICKvl3yAc
wAjexxQ+2BP4F7PLLG3r2Xw5tcFOTU94YVDVkVDnDgquBN7LuwrJx76VbjFeDNthU48hkd1d10hq
OO82sNlEGaeCrSs86NLoUmD215Z4bJqOX17fbdZ1NMZM7C139OEoQEiBnO6qay2SAJKpP+UZkOow
7MUZ84lAo0ZlONERfOzFzFBwcbV3MccNM1XEji7wvqjFz72elupxMvjuRTbxoXgkeaUk6pt3mDhk
AS2/+uFcDxXVp5709uuVFYVVo3kvU3bbSobVi0qAi6xGWjOXa6EwJ1UOf0KlzqsxUt+rJuXSVryZ
0fDUO/Rfl++CcuhQVJp+1heuqVME+rmpUyzn3EZcO2N5t/j62Hjog+6vhELc2RThxYIwsEVSvgTd
YnKbEgPMSLAEPv0g5/QF3qVD1dR47n86uosBUGGlQblcXQucbilVklm17z8OP+ZS+kxK4vVGgY06
xdKSiqCS0umsE7ZloBKZzQwcpES6Y9vhDZbojWafqKFBbWh5BG/4jHDz59dHSAQ2tvd+rJcyiJ2n
XdfDvWcNYJhlwzUqiURCodO8y3BBn5JDytpWLEeVJIJJKiZBYbBQGxyu9BkEnnvg4xRHs9ecSzx1
0+RrUcq77X+wnthx2+X2tPNUnPVwIT0kuPTwH/eUq5YHQPKEhV+L9lmEzwuJMOQ0H6cdpPPFGHpr
ECbPaMNK+M5awL3PYx+7hOJ6VbppKx2kviG5R1L82a9RNlCVjiUK4B+LAI6F8QIKim+FRqi8ZZxm
Hip8HcfSWV6e5BxvpZanPm0FABpRwPhc8AuU+9W+CkyuamwQdZOykfM9EGV9lHkcPF/pqkQpO6+1
h0ciwayRbX4gNdE1kNFUN7yT651ojQwFj8A1l3uDGn0j6pTFB2ht2NzJEWzVwSuWC4TGgKXJKIJq
n9VCPsftPEpG8DM5r/SZKIqYGlIDGUOYPYBXsF+ZOYhHQ1u4qlJxDLFGTzwOZs2XbBqT6H3WeZn6
UyzLFycsedArMYygCfmEV3Iv6EBWoJp51u564J2JV36ZhckjGnJEjVm6dX/gSPu4gEAfoYdyWdql
Spu9get0rRiv2yYiAe6ocoGamF7EZ5/tEo2s4Wl4co0MKkLHSWZh0qIkG+VaDSKd1/Xydq5JwUkM
gYacKZ7XPArlbUry2kWfJzNYu+ZsbrsmFZ5vNyHLUZzwcBlYfjC6NbVt+hG3PHPEhNSqKA6AIAy9
W4EAswF/2ihr7ctYM+pc5YOF916jB/hqMR2Lff402P1R59gK0vCQVMUSYS1JgL/JiH3INmkXGdWD
QNrPLRIkfNHYOcU5Vte1b4RcsitCwSK/yDWWI7nVcl4hux201PIF/FiLloN7rwzWhWVhrcOFtnq9
d4Nw4eMic4IL4MbTG3yO4P56f9IdDXaKRgCTiMpKTm7ncYt4OtZOC8/JTRROtffzhsiGzPteuj1N
0qzu671GoO8mnUBEh7DSsGpyVyCy4KFIjECcHRw9O1HlIIbspduQNFpcrAgqQonU2jkrETZYguEq
gyYEhgkgI/HygbQh4+7DQoGF2GLeuJsohGAnCIOUNYuPwC0nHm1YDcNapCFPlkvOzsWAS2duAQaM
d50qWO3NWHyyXWO+56TOTa1rgk5wO7BoX1dAC7xFti4Cly+7DbRl+24V35LpDjw2ywZESFBoTsOq
JECv8YuwhvBcaR6MWMKyeLeqQ/28MauJ1w3Labxkk8WRoOSo9izHicIPui1dlqn3uLsNq0X/aNWj
8GtqofmhJ1F73Lddn0efGALqxQFGPAzmK7DL9pjRsfMzf4SGQjDqY2t3FCGhlkiG9OUSfj4un9eV
wx0KUPeh88bsE1wYyPEB3W6pmr2dAqx2a1b2AVrr99AkdsNdvJgmYXQJiVMmDzAs/YuKS3akKWY2
39LylFQok/OcKGgVdlxyQQt7mMed1ikoQTDaej+sCow+/Zgd4rJUJ9NqhGDEa2cHTvbjPhdljpen
LPNTUJjFdzmm1AtXnAfCZe6wujFaD0Ju0+o32GsBISv0m/MKKQE1VWdh9gV7TzB7YdCFocsGZjMN
Bu0hVAaXp85K/r+Sgi+JYKnxjg4gXnpzYMHBnQ7mp6fGyZaSjgY6hJSwpcIbK425MkTA60H5Cvcd
TMmjysQVMIq+hKEFs0uzySioD6xg4J2O180kiFi3Zzsuko+CGpPdRZZyo5Y9XGgqeA6wm4Rk/XB2
DnWcsvgiVcmS17KmFQRSBUf6afWeND55Gy/JVkMpxTlEvEB4artk2gFDcszEOnAG47oS98b+WS8k
jy4LWa2unOh+iVG7rptSJSyOkg1zcyVpMbJhUS8D6d1mNUnt6wD5x+MwWuVLkiLRL1rWvbriEWpT
bp440BIIfPbWCZeVGa0LOxBnu2hv2FH8YfUOZBC77HjiGPYw2klImb9GSjoEoh07jZ05S3LPOqDR
0d0DB7axXQwTne91Xb0rYI5vU0I7Pc4qrf0Ki0Q8ep6gZWdLViX6PHwlrgJIDNjD4CSROWwsTj85
jxEdawY5AHRKe+R5mMNlObiWzLaefUdHh3RS5plOrHzmehtnao0trxw9RnU3PuGKnm8jvGRPZRcS
zs4TwurMaWcm7dHoXEYtmW6sJqvU7mrNIWqNcjr3NmZtjnsDpsO3rjTtd7SB80dKVfm9INqOcntI
0Yw7k3GE+MXUnqJsl9Jc+YK306nXXRCkqGNwnVebqhgrtK5jfAap4K1D5cSfs7INHxxqfIDxGdF6
SWPru8mzp7M0ywAxmJt8K6qJn2TnetxQKecyvJtzjRNrCiABolGr18wYZe+8XNsK/9OzG3IQ6qIp
vre/TmuuM4e/j3L+F014DFpDNBn/9YTnFDfN8k9Zxn8e8fz8e384LohxoGuJCcO0/7BV/BH+QIzD
dYZj/H3AY/LLnwMdU/8bpBMIrdKw5GJW/7dCVrBx/NIcWhImbKYs9I4dE4YJVuJfe16I/iub6jU5
ZKqYT26YzFvNaFg454y70G4jfd9WNtmb5A5wzhHVlFh+Xxg5VOtiepqDjkxJaOoG93niEJUixQSg
KVkOTJxLk7U7LVVbmdQzIxMVQ3YIYp47pp+lsTFpYpykG+p73iVj7CmyxuTcR3n/4So6+asqjnkC
I1OSWmCZzgXEvQtJJBh33kB1xoly3pZmNO1cKIE3nL/YOp18zG95mzY0ySEvX02Zz1tsmQlxlVSA
HAMUI/3IQjW1pxAJu/qBvbLTbjx0NIKOAg7e9z40Q2c7SBf9kt4HYbzJcErxLJGVa79EuiTGECez
pGVVtCYQM39AtTTcVYbbRb4bekN4nqUWedsimUR4GULdgZWHccvCuJYRO2c0qJPXWsQR+yCs5U+G
IpLul7FOynyHQB0yIOMf23emiNl0IBrQ/GLwZtMjl9QRYZz6mcOSSO5DHr5l8xR+6t2p2BQ63Vqf
ZbUqfVTB3pe5G1uNufcwbkB3ubvOmdctv1soZvU3W1X92UUY1KwSPTT3Kaw4lFaEIw8BibF1ek8z
PN1ldaafaOmAxJJbrJ+eWvWQH441uo/KqmixwannhildnUgxajZtksF970zjE3KF5Ise4d9z0zxa
mUQIrNo4sT+0fFQXlnrShOVYrXOpyW2Ui/jQMhh9UTYC2QHa0xruRn6IZd7eWAHJbUKkF45xyX0/
ghT3XS10qZ6rnSYGB4lHfhjl9Ogyzq59TcrmzS5EcMmSyF1T/MSHJHSIXx7a7Ah7tNk0pYXUfY5T
NE9O7lf0fnaca+U3J0xQmtdBre44P1av9ApsvNvlpJ8lptDIb2nq3+SRw9+a9FxnKIAbYaiq+dk0
0kellcaLw8km5DiQfIsNRzw7Hg+VhcFxi2iDXRsBI1YE6qHaHD6CoPFeZzTiG1kW+oRHOGxfEXJv
1MyGjl3Q8pNyOPZWZH9Kid7cmv1MlKJDdtu+Bup1IMjAoXJyxQu9c+8s3HxAmDO0B/b99ECAF0Ag
mp+PDUkln8zBLvaJmZnHgYPPmQQA3Es02e6JPKQn0pfqS5VH6oUrmu7GsTOPXTGn+y7Py3MyW+m3
MmydYBVwYLiJa3O+q+y2R7oGqJZKnONdUHouupE2Ax+pYY7Q2NtO3lSb93LWwY0MPBL7dKwDTBpe
HN/kyAs/dUhPbzE+xp/B0Y29TyWtn8qkj09tlFSPXdIND3Hs0KtMiOLVxli+oFtXz3XvtMfWLqS2
wZKgbvTZnY0tHebsztZlcCgJSd61sx7CN5Tetq56+7vdE/lKw3z6PCojWSM5P+RJmR1aOzgR4ZCv
yVymBL8alfLwYMjyONn6hHgd/gx9gvcuH8CtJXm616GG+rmNJk6Ipt/9B3vnsSS5lWbpV2mbPdJw
cSEXswFch3tomRtYMAW0utB4+vkQLFYno7rJqX1tkmbMjHB3OMQvzvmOSkpnx3x02iyT3fxWh1Z/
RQeaUNzMjPNKc7xLK8SFcebOh0r18g688fzak8L8jSSW4Y4DEt5MEPVe8FqIYDBHBpEtttmqmNLD
SIrOvjZTuCtFX2VPdcJ4ha+dq0Ubm53nZPV3qeEtWdwCjegU6nI72ZPJrEp1t46ANIsGfbbxoAwx
gAbL+LkYRGr5OrkznMrI1ZCVPtZTNlyIKr+llfHgVRnRq+Fy/S+W1+wmOYNy0+dEv9hJpl+8LvOu
NTxSd8ziex4UbIvOVSWIJ86nm7zp69wXXKgnBnMkiDImLAJsz0iTwBme6grhWOTaONLpoC59gyDX
kdxq0LWzMANDZDSmeLBnbEyB3mlh0DY2xI50nFgvaK6iYQIscGiJX/4NTxj2qTQ78SwB2txUxtcU
YeQxby0ouWaSPAqVtveR00HhQnXtaz14TTqurHlqy95D1O8slwH5z3td9ZjxhBjvc5qq1XLVOueS
lc/3GW31HABbJLW5tMaTFhXDPmzFcD10SgJ0MdbcgqZ5Hi2rvZ0sVF6zCTJPJlN8x5ONmYfXV7+5
Xen8nIEmYmnpWrpJL/qOxjTdkrOBYhpe0Ug+7NU8tdYGtESHpJv3GXhaix5LZClYqDYf3msibvNg
MEaZB/aiwbqLzeY5ZKOyrRwyJlyrSMLAstPsZ2nCcWy9oXlxo9K2t2YVFb/JKHL3ZTOFl16E7tXg
lsSkYpw+xp6L+SAja3c2eL4x3+3y687UvZvULdpLJuZu27stFoBKI+m3g9eXmhmuhNxBLziU/Qum
a2ZDNQp+TFoaE/tWjv1dHbXuedG8+Ycu+7xf8615XHsc46t87LTHOLbsN9IoufVk2GhQNjE3WG/a
NZG2Sxgy53GrGxxr8jrBKcdtaaA8dvNZ+GlouXunY2zEOTEmJOF6GnlGIq7gsjjuewZme6cn8t3s
2+qiRaX14GI58IU+yfPYeSa3wdm4BQKqB1EI1YwvkAQDKfZLx8x+LpMN8yzjQqRyeowMwhlVXFa3
VWTIJ8fthu0EWWTXAHzaazYJbuyOmBbisyH2Imk3WiVrIo309s6xIvNbF6u880VXL5t+HLwHYWH9
LNkMwYRSNNJhGpsoAmvzNgubkH0X86m7PCqdPfjbKhh1eXZDNfK1FybsAB0hvGlPJ49N1RZuZvMD
sYHREbqL4D/sGufA4q8O2rydgzKc29t6yevbbK6bAzGaxmGSSDzpWLVgHBdv2YdCOS/UAsbjJL10
ZowunZ9uofVvReVauzCrX60md7Za6t3huG9TPp/eUXeMbnswuOVFmM9TcoprpR3t0mgJikIYH/LQ
hgCX1Aoje5uE48nopw3AnPFqRijMqWkiWksz6zakNt2JhId1b2dmin9QOelGNgv1B1KD/pp8vwZp
o3oudVXcDFhzQRVgCtrzvCt3A1Gq6DARv2mJcA5Glbs3jnAmngpO8kaBZqPpT7EtNHN46Os0xCuY
eYbvCCWyo5VHIuDMJuCkqnGDKsalls+qn/IVdNA2Q1B3byvWkOMix6Otz+SyZA02NLAlipPDcxCv
L/BEzMzYZ3A6LlicKaYnKlXmWYY+Pgx6Hj3pWZU/mQY1oIkt1AwwFDU3ddZ5V0tmU61EVnhkQ4db
mBWdxNFa8QTDFBAeyQ5Fj0ssTHpKO+bCmKZE0lNigiRE3Re1P2SROq1HngxUcJcldcMKZbCyzdS5
6sQMpUE00soLMnjaygapPa020Z5RM53icly2EYX/64KPITXtx8gmgLo3kmsY6YJPaZ6KzBFfE2DK
KFnzPGhCTKu+U0DpXwbjOGsOsJMxBhaAcmxby+Ud1BLiVO3OrZFse+zVNsgkYswKeHCqrhz3utTI
SWeQN9EiXCW5YNKZRk98LUxaiScOvNbrN4BKQl/Lk5sBWdKltcw30WI9m4au96MsyzdZ5qL2LnIO
TDHi9ihmDIcALnzIp+UJbyLzkt7dsWecT1hLbuLZNJ6lInoncCeWxbpdqp0gMyJYtIlUsKyXm6Wa
UVmaBeENjEeWJJVvs2ZMSMtZQheeu/dCy7mZ7DgLaruEG8vp9661zhZ0RPhYMCY/1Fo4nyyj1S9x
kSebIRrNYHEVjzmUg8zFHCJk2m4JIITDjzP70a+rLrouyQPbsX6cbyydD5e6+TZZuoI+oVbkTtZ4
aX/pWv9Wfrc2hgiZJOoEkwxAGJefJE1xiEA06d3kmBYsmHyNadRJLS53aavP7AdTL5tvNbVUySNb
z/4Gp/FnJcbvL27rYK3ImJD2R9bir3oq/Pp4XZY6OYqpUkCFVHmukzwmcd7L/kZmsoKK/ltm+PFS
SKfoadbuF03Pp8+Z4He3CZvjpWqjKbdcIzPZVnNU/fjr4/kBr/n8QqZjejT9iEts+5NuKqtmBr2Z
Ex17hHC72FXrEnYytnmZdLeNyhDbDOh92MyZxTtLTDrqcYniGy2M1+Ya91S5/eu39GdhyPrR0e6B
EQOWtiawfGaX9nrnxh1dBhTmcrnohZr3MsVM5pu5h1RPj2L1beoHvmcBzenjtf8zP/obhbAhgID9
8jX9K6+jKrv38hOt4+Nn/pAH6yZkW4hsIAv1D4jtf8uDhf1FRwasS3tNOWdS+meNsM5fEaaApJgr
+p8jJdP8QpI3olOyk9BNEtb072iETflngaAFAAd9MFftSh5c833WK+4X/FiNg8IIwzm+cXAiCUT1
BUYVAgSswGrsbD44xByWWCKiOCXwS9aXCHVPkCP6/t6G+MSZnhRg9sgtbKZjvDS4ISi77W+LMhAq
lIlrYhms53OF/yl/SRazOVfton9PWUd7vkDs2fs6esF5g4t1kPuEee0TJAEH4kXjgf3DsqjGi+IO
vY27jAfxjGMHSoSdXWpuE4HoQ6B0s3bW+xlsr6rdCKNAuRibZlZfh96ACIi35mgOE+3gnLriB0hC
ZPozCYtQ5Lhgt0yeMH+Ydpxccnj3R4pc56CpXh2HqkgR2SfldDc02t5gA7mpDO9lLCe5j7W8w9oX
Veu7wsP7MlltHWDFxF/MLj5md6EOq5FWCEw45Gpv+ipPafJYsUPbJAKeSR0ekZaHVsj4nKUNbjdf
X3pxmxiJdTLTpb1t6zG1r0Ykld84IqBvWy8N1eNi18uxU2armVeOYvu3TZXwa3O0p3qv3DrOt8Zk
jJeKaObEzFdXkRB6ucMGXgwiGM047uQhpcMhOQKzfT30zhXDJwLNlkCw6zEYQMVZj0TC9yJFptpR
FMhrBmp+LwWGgDiJeI4PqL3j1Jva4Kk+SEPcty27WQyM2vTdK506/emxtv45h6w+QRyVrVWIBwdn
6M7ukjV9AO6981qPrE3peb3hPFIRnGxM1RwolYUxzr0+PSa4u+QW9cSdEBV6vgQkQhhn4007Y+pe
I+45LbG3bWbAkmSJCnFy06zaRpG+7JYkyfZZxRYuqaf7DsVDgmczNwDp0g8AwuqAqbqdYwam5Gij
nnPDA1MifDG5nK1jMelqR4ndvldGnX8zukZIHvCtjRutWYdLbuhiwuxSBUmi9cSplRihTQnmNi2S
VBzMsv8ap+aA6KcyrVuNI2hRm9TR10iZOpsjs9iBo9H2gzTBmfByF0Z79V4sYrorq06sbkY3vUEx
5mAEcceeDayeXa0kAcxAjCfRPtnlcRh16zrpwhQfZZebZwIWllNJiY0FRqfp6uN33iOUFB1rfJ9H
13bcUnT3pn0G00nC6ZSFX2MVeztSTIc9xjRzi1i5PPUonJ4IfkB+4Vh365l9w5BT3zi6BH3SiMuS
Yu6JQdMFrqwt2mm8exyBWv9ZiVm/qawseo3qBJRoY5KyOGT5oc2RFM6JHe3TdMj2RG7BV27I8TZG
Qi1qW3kPkYnczJausYrgnhdDvylhdwUOlvFztgwWlUajHVIkii9WU42xz9JsBCAgjTeCu5nzQLWu
eDbnury3wcdtBUKTn5rjYvDtOBq7VSBz7Lv8G1JMD/IOY72N1s+Nt0L6zIdajlOMN32ovpnuHD1i
P4bEVmXK+g0/LStagDH8jlo7MpMjFFLWmt/0Q34coRmfsgnoi5um6Zacz2kny8g9TBaqxrEucVT2
Nsa7zooEJ3rfJVfCi4F5rfPjnOPz2E7NHac1NnRjPqMiIxk5C72D5sS1S3HcOCdXaSQsembufp/s
Mr71cjc5IJ4rvzuJ7m1ynaRUvwaZb2/nytSZFoljaKf3HQvE4ywBEGSc3Q9Cq+qCLnA2GB/IMBg7
3Fx6SiD0ZMF4cRCkXqdEHvkMWOTXKo9Gv4h7kE6jgDFI5p31ZqE8JkKiXu6rCT+86ajxBVsv9adM
q4uR1xk6JWf6pk0lpAlDdj8jrKI0Ds2yrfK43U+mIV8NkCo3i0i8m2Fyl9u5tKrduv+/NZSqr0Jt
1B/o9ZaMgZLKml1VtdG2rRr9nVgItTGnvrpPEZl3QCViIExpr/kmDdFP/IL6oRxK500a3aJtFk6t
7cItJ4i7ebB9N4rRMFXc+d0Rk7PjDvbFaJYIiaIm6fKE8UTeUH3ljlZ8qjxV3zYCyyDCi4Ej68Xz
j2RW3YMFZyMNGiOMN60+5+RiCBzU4URMrRD0V4ua5z4wjeZHUcBBoVz2WG0b1QUwSQpzt1FncnfH
u9zRtgyOvEszGFbiA3CJw6O0tewS66LZ4JxMv+btgNIN1dmFBSSAn1G0zMbs2Ls3Pfa0g8u0rprC
hGlMaI7BECf6jRrq7KVgbvMSuaW6xVAaIloNobZOxIDGbCuehDLnbaxX6X7GYLYN565h0FgSoWry
aRnK0AZ3xzJfBugtTv9kmjrD78Rsy43GUCiwLSDU6Hf124YNCFhQNwRqCJW6w6M6zldWiiQ9SJQw
CFA2JcexY7864Qy1BtA1oFro3KGvLCeRCPubwe/Xgiosk1uy+Eb8drr3Mi8WvBRz4UHvlkjufaQ8
yY7Bpn122PQ9hs6gIl8jrSmDuOMm5sYdp3PfVGrH+oAw0v8Ux/8/9jljzUD6q+L4+sf4X4f3oqYV
VvRfv3vyjt//7//5x0/+o0R29C82O80PlN26Rv0jK8L4YtHyGDQ7a27hR4zEHzA764ukamXL6KC/
xhdBUfuHhc74grWHfy5R0FPR6vLfKo8/tZsrkVdSvOOe4V3A1ftzcYxddmIl5yyEsFIfyoU7t2FH
z78clP+hd+cj/qmn/XgRcOYsd/mc/5Il2FWDViMUWw5Mbht/ctqFOOLBCdhadH/TQ/7Z+UQSI5/H
5LA4lqk7uvXZgFMV3IvSSC4HlI8gbHOE10htQsBZ3P9zos0OBZAHIJyW6QPWqf7m5T9376g/KAJX
rLIQfGmfu3fARa412gbTy3J8NArnxWXE+tcH8/OG/OMlrJUPT1sFH/6TK0Qpbe5xnDQHS4yPkyWf
KcaqoKfRo6xufvz1i+Gg+vzdYRBgQECLZmKw9fS1u/qle5JRw/yWEuDAmrA5sSEETsxaqwBaHBbk
ZZhPKIwasIFR0+k8C4EgENfmkWSNoLlQSFdC7u9GJEi2Sqml4aR4JNtXg4dFPc+jym+p9sEvN6Je
H7qerwjtOeLfl78Z6biPhrZjSeAyBlCdbjzPLYxbdrl9sYFdJK/jpuexHIP/7PV5ep5pHM7UWyMa
OCws3NRRCD7aTE5fktmpfK9g4RdGlXWD5SG7ty16wcGEcULsd8SasRR+VJCfzZajIWzPanZDvyxH
hsAXgADDThbFT9PJ76vE/EafcdcpRnOj6RanWp++RmzGeInU3nJvhqwH13GT1UuzzxqLXVIpNlab
jj8oPpsjIQ039Qw2MvEo9k2j6LdjNdrXEwQgFip2eDIi+exoIjylcQJJuoVQlgwDYVia9zgRvbWZ
RZqy1W+ix85G7dy7WaB7Q0QW+BrSMIbDgTVyuE1Jj77QlAR9jD4sJOf1ymL9n22pBLo5iMY58lhx
p4DcEoRGj42D7Cx2WS4bLkFVtZ6mkC5rQT9TTkrZT2bpaC9xNqBar0AVbl2C4B4rkdE4qaQ/oCAg
t1wpcsnIf42vwqJRlyrXra1RNtmO6SenSNGkt01Fekg6lgI3a2/g2sv1Z7MC1DsPNGxanBj9W5/o
YPgCfRZnQu2jxySmniqTSvghK4ZN3KBH8sdEEGitqfAchrG6qxee/YVqzyFi/Ddm892jCePngJVe
XMQk7UNRci5gSE92fVdO+7KQbzEVL113AocFRdx0MNvEu9PtKN1rslYXLEbVbY/oyWj7+cJCvm7w
LuX6To1p81bZVoQNzUYtJzB97JVn9lfsETKf0Gn7NnHaXRhKYgjDzhFs8CJWgFkMM816mYboZBZh
A1RgvKvn7IlWkmf7gFrWBCB0xZA2I3d9oLrso/FOC0exx5KrHwRRkIcZOMvRqtvmaq50FH16ZFU3
xcxzgzOa2QtOqEi/k2Ezv7esQlB2a+V5QA141UW2sZcTmF471ywYzwXaO5Y6zqbRG14tyiSsAY9d
ObQmMk/DOsYOoLnhmwsTmDyKyNtHYTheTVT/gVP11C4ITPbtoIdc+4XmG6bOijLsp6BAukbrn48n
FrviPCH524Wp7T1XEI4om5JyYzvxuwzliycWcINdp98n06wfjEF+hbF51tw8esgq3fSFw5EGFXPq
zIr9V5gpH4wn6S/jkAEHETDSlvSitQ3MlybMN4TDfU8iFyAl0dF4c8JoOIZaRJ+k6XcgcnZw0KND
iizUryCN75eMXxuFdvOkhOYU3J5GbVPDa94RyCPf2yEHkxbX9raddk0dyUcL7fKaIoEmpHSG9rbX
avnOfds9JsUoQSrFrA4GZjBxDBvDx3m7XId5hlFLhvX8VAk3P3NDWhgue0zXDetNVSMoSvD//khx
iQI1hJahx2dq2n3MAwD8JX27H0UoO/NClNdt4R7zwXjKChQCyJaBoLBMMZVLI8DgZRNmmnuJwuxH
OHlpsDTt1ukN873Xzfq3tJfDTW1CoPCtnGuPW4J9k8zpdCaINz/ahYEcFQMTgv5lfCWECQl5onhl
nQUc8libCwjMzrQOQbT8RRC9Sn26mHekEdqsRRi5ibxI0R5budw7edxtbbZVXCf29L3As3KD0YQK
ty2DjF3asxVbkOc8dq1Bo/IVrTuZATG31jbHxrDvF8c85zIZG1/Wy3BTtK52YJ5MiFTjfHOEjDp/
VZhuGswbMEJc5zHHar0nu67YKsMkTWGYCYvMTIgqthcf0AZVV9XUWwers6wbOxHZIdai6KtrbYso
mff5HHP4h3h6Ety5NujgMFt1c47vnnWcpQukBFqXGQ9mY2/tsSheOtReX6fBjq9tZS8vbSk3FcQV
Erdqpa57UXegwlLOvNlJD+REKR/0rrbh4fmzzFqDCYFCZxyF7ZHn43gcUsk9o2FbbF/BD2E6iKy4
7X+vK/4zAf+7CbgkVvWXquhfJuBrkX/6odof858r/I8f+6PCl18ICLCpPU3GzB+E6X9W+RZVPje0
1eOsg72gOP6jyBcMutl2uDj0DcfBXPzPIl+6X1Y1pa7zNwgzdUzTn7gYf8XJoDP4VMXBBiOldg3A
gQpPxs+notFo8EzJ3lIHD28crhEluy07JZVdxSxfrxjGNcNDZLVoFvUk7o9DUnZ3ca0NxT4D85IF
SoHY8NlFszAPewlWFO2hUWMlx8lhJnfoKXS4Q0TXRB4TgmXSxusoEyxaQS2Gj5NRWq9c9u+5oODg
Vz0OXJ8P5AEsd63yHqs6AslU0hAgT87D1mdejhOP+unSY6khtoWp9n1ro27o6k5/9TKRElWiJcZ9
WY7ZqVXMMYnXQc20rh5Hm/kCkMzpusDztxGaEPfhYmhAjTXvZ2soOHF1JdmZDoTUHKMhZdSKPAdx
5gAtchlbL1jMNoVBw4HK1rRz5cS/8f0npHy2/DTZcupIGN3i7mkJvCpIi/64AIEK4GLzg601tgbE
yRWpZBde4b0M6dJEQZm7+qtTIDO168ELLMND5qZD6sZGxixe63l1gZbUh5U5k2PSecGYVLL3485T
cPSShHnX2NLgqNSlBjbqSHvre4lopEsL1He9FGfltp6+Hy2RP89ZDqlriHrxqjCZYmCZULjw1Iin
GxcH0s8lHvGhyoZ4lHiKv2vcLIkbc939x/tr13fFma1gsfLn0YAhVfolg9PAsdHz7XTVl/sedwi4
xXqhfuQgty4qnHIZVuFplxg8tgQRq37fZdl4JlMUgX6Yi2w52C3apF1sYfHZ41ui3EjBl+BcJR9m
MavjoEyekqCXuVUmkfFaI4W1d6KeXUiJmUk/CVnh1QPXeUr7tt3w6oAq29ZKtiZIjgcGvPmz0mT+
ENdqfm3quD27cCof02Vg045AxN5QiMpTafXRFSl/8Us6Q0pm3Whd0bLCOkGiBNCzo3ofAJIG6WJp
W2shn2OPjg8BpNUwBYd5DXImrZe3pRznvUvaGbJ6Q/4cbUkubKiKovKFXKZ4g6U/yXZeqnfxdZZX
/C4sV/XOrmBEElkjUQ8k/qAqJ912Udbeh4U3X5JlzEigyJLN0unhpbCLBIx5NLp7scY3qDyWzznV
/75wSYP1M2ZkOXqKpHD3mdDbh64yX60uh+Rn6S+lO81pQIW9jpLBXC5bBtUXHMHYdVv2xLvEXcBL
O6y8WKSjTAhdxBSs3hWIuLy6bYkWuWs1iRp5npEzJqY49QBisCs30baAAbVCRLstTs7lhOwrw2bC
WiQYc0s+sVChSSxmFC6hsrlQJ8b8Zss6ozTKhJOKCMRd2Q3T1qg6oI9Ed5BkPLbavqlle+kR/dxM
rsyuSm20bhksg4eNB9RqutPiy8e0Hqa4OT1KBLJp+8046c7rsGjJJRQi+jarNGWIUx3VzFe/1KsG
m5DPEfJjBXx1TqVdBjo/874Q3EMtlCoAvFFVNA8NjKwUr5yIt308ADbXsnJ5Qkinb5e0wYpOk3Ba
9Lp6Rh84743G0dGTI8sDhx7VOnrneRG1PxD4AQ2wbOGZlkhWRm4Uwu/zUd8Mtj1fjaSj3cXT0r54
fH5JjO0ypce6qJx2Yy+ROuFSjOl/7TUAd6QS94s1ldfXMf0HQO0rPBZlrQJcIvGjjZJ9octm3G6o
Ir0a8IbNAdGbJG+kBqRbCTEnwI0x7WP8PsE4F0RI6s1WJbNxxFvpXFdzrz0iX+Hm3xvxsvPGKQUa
WeYdNn13UbfkSwNVZtZPfcjN3LAH7kot4WRvH3cWYplCjFMFGWsVV6jBtge07XoV1YCOHqaFe5TC
krexNZ3b6rByFxkH84RRlV3up4jbc12CU+RyGI17Ya0vxAJh2iDe4p0QOrpcRn1kWAvmwSuvedrP
WJCRN2yqaum2bY+WQLnC+p1j8Z9y6e/KJbYUVA//u+HkBp3fnwql33/gD6eJ/gWm07r3px75SLz9
5zjUNb+4wJ4Es01ydVeq16+VkgfexoY+5dj8xyKQ4w8DivsFmIhOXrREse4IhAT/RqUkqMb+NKp0
cJ9Qj1k0Cjy3/0UsgDkvwu5hWUd26aTWGumSoe2vw5NlmkPAKokLk6oExwFGEDwL4cnlUnjzUIc/
WaVbv5l22r6wMWxfook7wC9H8n8YpH5WyPDuDJ2Pzxs0JHbUT+4Yj5swoeGeeUwHs3q3cKesJJFy
TQrg0d4k+UxYlg7+r66opP76teXn1JM1k4USklAOW2eKa8pPs2JkBPCD+6Q5hlH4WmD45s7cJ94l
87hWN3ZtOWcmiSWZH7PtXE2mR+RHqpKv01Iu350e/O+mxqR8inKI2pnd57DVVZ9tVVPZd/BP6jlA
LG8dcSx2Z1HLemfqNehqsMs+FEIaScA1xU1szHodIBsXge42zUwt5jgbMloLuvs+1mgMO3vyh9Q2
3uiY6dbbFD5i64JpaM1lq6q8v+cOXO6q2SyRBXfSzXZsv7w48MI4DWRi6i8affaWjexjj+4YksDS
YKt17LqE7AsqSYu1ceAeJYfDrBVhkGmL9FMUuTNYiXEg54ScxwAYFUAVY5pfS/TJlq8xqz1bYxpu
bDV3L9jCKVYTnbu/z5hg9RcArj/wfJt3YK7t/eRR0GimMbasqIzm3uu19E5vYcxuiEbSQc7iMiSW
QlcEPkzeduylSnaDnFw2VlxK9xNjGh61TWPnTEni7lH0VbwtO2fsj6uNBoKkUXb3E493AmjlyHo6
sYW+K0QWun4ZdhkCRcuuBeV0tKxoX4VFNYoSUruy2Fsj2RZAzzWAkYM1GAYybeS0/mhZr6S8uVtk
0+VtVqpp10ZYpNHrAhwz13walKMTqckp6Qqq41k+54a2Xww3+t7EBnmYerLzumEAjMNozzac4n4x
5oHyv+pJ4EqJBHatzoHl0NUHkjeWrZfXHTZ2VS07OLsRhMzUwFPQDObUBUNTtnsqZMGK1UWO7Irw
WaYG+RFjvMpjHSv+YcJDgOfD/A5Wl1P8oJFaUcILcYxMbwlKYWzXQLIfFkv6tkN8wIZr7yGOtFRe
A1zqrZr6tbDHB6j8yVSDLymrIQgZvkVBOoWMlt26y76XaRwmrt+pdG/o1fg9y4ZizUSIWQz6dVkP
+gUVjEremYfmsPbLwTRu2hbJ29Iv8siePx1e7QlJ7XlmtfpOzApC8BC+muKqaLTuG+i8NAeH3DUM
wyj+km0HGFfbVsx+L8MscDUTB9aJbT+AhnuYJVrAAxUhNjstLBntVKUCm6J6UEBr9gJ6S8aGqyB+
tiADRGOmH2hmYh4FXXlW8ZjUDA1l9Y5Pdc0kmHNO9Qkv+Jy12T2ynvVmiJEKbmhS3qRLj9Ghh/+B
hsXj1dT62eaYflCFixi3DX1oiy/bbF+6xE5NxEkD736KWFNhS10OSTXWb+hRq7dxMLDiedZAyAmZ
hdLdUgZOmt/rU/+bDj9XB0KvLBxS4biyWIy6eldt7lmbWsupZtZbuccnRxqF7mlLut3aImndcD0l
xvKct3j+qyAbJcFHe/ATIRwGngRifrdwCOv1yYVwzX+yiLxmziOsdSZzRLGMw2tJKnfS0qRa5Xs/
dwWnDu6pq0ot9nXTCt4xW5BK240II1Lf1FS9b1wjv5lLLOkr4xdueCvS6a6n97kxq4oLK0GEcwNU
ANFFGdmVtcHGPhyZDNEnMRKMi3OhMUTjlriMnLtFbR5LNpMD0ToKZu8irbDflK1yvmKGgGHNwcm8
II8guLPysGcdmsjsKj8GWPJWoZq4ju2ZoRd9UOWHro5HDMnVNhvb6rdWdE+00PYR/kdqra3IeNfb
ucw3GtkJw96FaMW4Fh/3gAbMo6ew0nAnaCousRxC4PvaXJ5jaOzk/fWT7Ttxb32zhhIz1gAVdkfc
4TY1Km0JSNObzmaeVldhPMSgYGG3+F3j5sepcWuLBYQSVxKt2tEjOdUBfRFStfKcWfjI3rwBuQ/V
SzSFY7C/b5kF9xVIHX/unHLel6OcufsNNvAo7uNRQNyKuZtCbvhtIduXj+fofwrHvyscmXWxPPzf
C8frSnXxfwXvPH+TT4LT33/0j1mb9cWkFgQsZ6/bc8qRX0tI5HckxsEStFepOCXKP4Zt0v7C1IKq
znJ1afBj/NQfJaT8wj8Fh0NuHOPatbr8N0pItsyfakhqVygdFKy24cL8dNb0uF9Wps6qiQJDmx6w
NIBdEd5q9Vx4AI4bY1AeFKyh1iv4JE5M/gN8ai5So/RcFhd0K4ExwlzeMS0osm1lVVFz0PJKkIlS
E0BJoRCDbSoS+KdzCDgLNb64ZrRuHjuzByw1G6yjqNMkM7yVvTam+YoRWvEJxQJYwYvD6g3GT/1W
6wtoIQKRIBOwg3PPImYngE0VdgVJ02VQcYux1yvFrfcG7Fu1bTNt/REZ4pbL0mS+NZrOe2bkxAuP
NLmJ37WAKj6IEEUipnsFQfy4omA+Qo4ddRMZJRmglaUq92R7DvQvdwXKQL9ic7YipES5xjXXJgLL
mTCPnmimlVRReyZUEsOI1EEXUjwyNLXeHQPWRVVp/UEOsXxaRuBipVw5U1JHdQlpGjqFASAPASbI
sNReQVOwMFfZJWgRBHjoHb9TonIEPoC+ycq44nmtA0aSin9mTtAePqB2M89+YOERb4DFO+92XFFm
gN9WGtcK8+ulTW1jexOf2sx4TZfa6S1PdT67l1ug1vpRlwBlCLgoYye+lpmWnvHMgFIZE8JSwmQ4
ysrLjiXJP6sjaT2esOxBWxRTgZON85r/8/sXCk4hA66+InmMfv2G2aBOt3ylbfsKNwtt7vjBt50y
NukbTHlZcqcVBh+hggaXcC7F/Om2JJ8HVt5zXMZU4z3Gk4bvfZwRJSJBdCLAsR2h4od6XS29MLIx
5Q7WMlOmYVx+xuGKAtSH0nue8/G+W1prx+OLkCPy/ojPo0W/cwY8CLj3wJbUooAGZnICrs52ztqC
Ez2bQFzt8L3zm5bQ4E8HuBW4oRUr8oFPilmOoCHoBs4GPF18s57swMhQjcgjAGzgXrnjAGzCxcfJ
pxkrYZDA0Jq43rr7jgcCSCEuMHEdjw0XoeNNfMFVTcQjgSVgnYA+Qno5lWD2E6AzDDu2A6comjYu
y3NVe8y0SBqURy1F2If0TvK+k6WH21KsHCXJ8ARm2IhQyA9FD3R2MnnJEudjxMSH82T2pvqtX78i
V4KwLywMl65o+WXdiuX6f+ydSXfkxplF/0vvQwcIBKZFb3LOZHKeitrgsMgqzPMQAH59X6Rlu1S2
pdbeC+vIlotKIoHAN7x3Hx2fv8UGFO95nfvbSpmg1nB/vVxu4VhAc6GUYk21POwXEFvgDOMDJQ2X
RMtwuhtDHoV8lkSQR8lCxnIU9KAL7asDJ2Stq8zjhrlAg7LCWe6A5ZFg9hjvSVvh4k048/a4/K1j
bMb124UuU9sVXGTYfOaT0iUkr8QYsEfTTzGqrQnKzZqFm3eBWlG7Q6eJbNqiC7/LNWIF6H9hNtXG
xP8LBRI3GJnjAi02kVFk0wDJGyRQm8mYOUHQoVjHC1xGLxy/uSZuZtXFEz+hJIYNhgjOWkJF3Day
7pJ6CN2NaFBiMxqa/Y2RVe7BsRsDrEHin+16FBsLSWmDuy3l97XGJtS7uYWxsiWnjCeMmRgfaLY4
sXKJsvZhakfU/0nvb+OpZiSNuvYhXTg3dJHg1nIz4+cAsAd+lTKHSjp8iMZCf+2gzHAFiRV8qLjR
CXrEHf6WGtDJfLb5+6CL5JNrcc87KT6xnRfRNz22vm+rw9hzRFozv/CYptxRwpd8UXRD5lNgABM9
haVLNqVV5PCF8iAhomKhufZKwvwZFhJUtuDA2lhyNJvBxD3FxJYbfHJmvlaqXcg12ucJHykFn2oy
xp8S8smRSjcEf61yrOVYGtvO35YFd6lmleNAcoBkE+Pgf8rpBQG05hXErsFf7hwybsoJ5X7Dj5ds
KT/DFJ1wHNnc3ZiTn9D4+y+k/pjJlUK1ekBYDdf3cs8rAFIXdjifEmAOfyUjHHv/Qja02fnwexrL
sTdos+7wI9iQsiHJcL41C+GYQfdyP/oTjLqqhm+HkZ8v8m9HWtKaIIMqF8YWCWhe0x8Tr60RKyPK
aba0sOadcni6sgyuFKMLLq+VjbvLE5cPnnrRRTcCVKjtJtpdTtayjEwHY6tXv5gxQScvOiT1+dXW
FudEppZTyhx0vKextt99TAPbpK/zezPq5Ro382dBT35sKlqNlVcby8sZcAcG3IXDrOcF1ZdRP/Rr
j92JuRojWqToVk7RdOD4sXLIYGFPCbEKSUcygSvO/lVetB2uWzcY4TKhUMnu5yT7BgaaNQ9cPhG+
XECSRceQ/aQKY+GY9QCISp5Jwh04YsqVACvKlKNunM+yyF9gsjUnPxh7OvsJHSl1iEVJrjwADsuL
qHWK7Aleb0XiXO/dmYwbAp7dwQJbwBy8Ns3uxqb7uyLrIFwPKI2fY7e2sWgXwa91J7dCQnBtod+u
m85dgybnGVj1uZkLfei66dhGfQVGyUdUcGdEqlz7fvda1P2uQteyE2zd7io1rJKcFEUJmfl1crJK
8J4o4Y0c8UrknKq4SsjpZqhvGRhYKqNiN+bImexI0E3gamuVkD4v84Np0rmi563IR1SptUsLOfjE
j847OkdN+laUEpDmavhgrO8IS5kccpUOPrclrS+ZGSOXP/KvOkvNt97YuacW4uS9G4/1IR4FMVy5
Np+VOWDmRld8G8+pd3JlwN1rKoqSyMOx4SUVM/hqlKj53f6KaCrj2oUyaK1aYY/vmSqT58nNn1VC
vtY5q1t1X6ekYULZ0h7DqMbfeYM1fG+nxv8aeSxAWo1NeOYmo312443HhoPgv8Q/GANztwmW9jb3
KpT+SiXpqrfa5NprIvi6XC/nM+m8Yjf3OuA9HhsAtvUzTR1BvqBO9m6gfx2CEVhu4n7Fhzs9RPZU
gK2r5c5K6TZlZzf3Lf48yp/C2dpjPn7QTj9BWUd5qdv22ouj+R4kjL0u3T5n8Ea2TuAPiMv8WG3D
un2ql9nWqnGojLZtXpfX3RxwRBG/tSZjuNqG1A2nHtbjSbaNgM9TtsfU79W5tDDGc9EK9lg1GwWH
NeJY195WEFlHco4jEH/m6Z2qE4Rx3knMqXnLS2Ci5CN4JvSEc8zIi7sPScOyCqs4SNE2e295Q1gT
XfoY+v0BKBGeYBi8zB1AwyDk8PGD2PTmJKRCfTEeUhayZ2jQ3TMdsjhPeYU8Xnguf05Tu37thgyt
VUB/eurGosaj25VfksVMCzUjHxCH5DJ9kk3gHVxtiRvDqclkZuQNR0DtmItOu6RMc2wXrvsu0vzL
KJbdmkmKICudpt0JAoDJnHYZJk4MIvdGAM3Z9lJ0apjZNjMaSOKFo+44FPZnFYVqK6HurM3KyJbT
yjxO+GbeA6Ya9SYo2/GLKuWW6rqhEoyNYjOlRgpFFNd1UHOicPI3+RYhHquwWLoHo8UvRqjntGkl
uiBbk+N4xkOB3q2yekhkHCRew7XrbOOBJMXMxEaeNRO1OAlTyUMcmBjlzCRfnFxzO4SfHP7hLkpk
vZk9s8LNNJArF0ZwBCE8WcG+cyLBwdTEjEwBsbwItDMQmB3gyewrzWjTVATGJ1G9dZ2mBJTFcxHj
WnohBS87znCMVn4zpbt57maWegb/NXGR2cvMeNbh6HGLW3mpxClGJTqQsdTnsf9BREa4MIFv2Du2
r0sILaB979pJCyJKqQYe816ylNYt4xoiFoPulDKkjl9bp+oNeHMsi0+iNudl+Ggl/o6sFHB+28Rc
BsohjVtwGzBKoZplPLRCTFh6b0GdQQcOkkQDbxZ6AiGDQqKZ0VMBZJ1tOLuKOKOwFYZGkYH5z3rD
/8Nbd0l6dsiF9Kxwx3LVzq9qo+F/R0o3Y6m1c8iTA0bGZmv31KD4oqi2Ct1SiDiD4t0U11U2nYwl
M+KCI6YWzdZ5DewKQgv12Q8d//9jwUHrbNPYSxpoufDhf1oxIFDN8FfFCSxlIrE2eYlI43VWc99+
UZDVa0IffaqRskCq5qwIq/2z5Ip/tUWTp4Dkng/CGopPsSi8f2jedeSY5cz8+GCPvrdQvdsw3vS+
GcgbE0t8SLEZVPvYiqPwqquCuWCR2QY3YdGZT54BaxABK1XlX74sKIgsUG8Oc41/cUYXVh+wn1bh
4W9RHiNv/+0YEzRNRQZMEZEFlU+fzxRHYgirtz/+t/+U0IAxm+thodvnP5TgbOZ+f00KQPcATWau
yQSr+pCY9YTmra29POELiSabtFuLpJOn1A3E0VzK70IBBYINVVeMLp2JLe3KSLswOnRLB13VYZF8
v9CgdbGQNP/kA8t/mcDYmMht12JdZsDPWP75D1/i4IfEYiAZJVp3QNnjT2PfEk2eLjBL27frNZBS
PH1jW78TIjo91B2zijqil4/LsXnIi/pPYmDMZebzO7e9ieXWUmDtlGuh5/rpEwm7FnNP3YBsB9XS
yllyUS6E5pYRD7mZYml/tQSHjj8eaORAf1FoEsb3yzidsIu2WnowruwfXyrr332wxW0NAADthX35
7n+4VO5gAD1p6uhQOZjAKDXpveDfaN24I1WR1RaPGG09dZxKylaIZWWbnthIDA+9Gpi9R4OG5Wqg
p1jhEKAuNjvaWBHTRIVqpnyPw5aaO1hidppl1lP4Bk82OzOmJanbjKTfMRj8/FtTimJ2fOjnZQpQ
TPhY2ZRA+UM6Nd4tddw7xFfuLXZ5aboiw5YO6I8vh/wXoZzpuCx2HPbJjBD9nyOlIlMQTTG4Ym9F
NmegLOciOnn90upc0Mcc/KxdpDeIx0LODE/GPOJjTYAEH0ff4WqFFlS6tT0LYkQzxd9ysfjriDs5
3F7GQ5bEv7vSTcKUhg1qGB/KkAkYMHW4yNtwACU/Tzn/dlumDG/wqCOX9WgIPi+/7H8n0X8yieYE
M3mx/OdJ9GPZM4nevKdl9/6jlOG3P/jbHNp3flGKh+a3VLQLwuA3Z5e5MBEYQFs8WCilLiPqv4s+
7V98pAqwvy2fqbPL8Pi3MbSSvxCGw2DbsQDjGYt56C+MoS+qjB+PHOAKps3xR3ybyTFI8/z7Q9A3
2qILglpcsa8a7nH45NtZNfYxz+Z0C7yH8BOQOA9W5rCrKVmMm8PkQ/HyUKmlpX6aUie/slqZr+nF
vUMaGySTUoMUa7pRFP/Ycbcc6Q9hZSFiJgQ1UMuiXNEm9+ndgopGoRTSZaUyIiU2gVHbKry8+aL2
VrAdV7XK5GNXkFtfVdJdz1aY3yg9tMR9kbXZukilpr7JPg0BBs6znsk3/G5V+DWRoN5P/tQ9JDgo
9rUmtHFlJX3+ELNcPDHZww7hUp/RCOQphnMSuJOsGM8TwtBjHo75NmFXj0A+8Hdd21trbPSzgzjP
MG4aR8Dm1QpC2jCCx1+5Y21FGIuL6TBTO23RJATryq7ts9F4B3R+D5WB+cpCincNPuCqCMZ8k4wU
vKFH95tGuA7oR4JdR1O65oYpt15hNqsaf/AKHfsapwVhjAVMqRl0/861hXvKEzz6QUm0fa/cajfK
ECHaWGA5W9vtEtWUzY+1XdQbPUUv0FHks85t5zgqd3grzFICe6+ZibHaDW7QPkpjm5XI9v314oEx
CCMJrPkRdWua9tsYppv4YEVgukCys17Mu95pE8rXApDF2rBLum/8rVDwOtytD7VVeDd+SEe81V5t
jZCWUBPucxqzA2ChcU/AKhzMmBLrdsyRFwiwvx02eJFHHQnQrTWsujC2z27aIAYzSWnfinReElAG
PyeNp1fpjZhAcQjeEyMasH1ZNXODiSjJYhIT4E15OABBtw2t61Mow4spTm5QdE7zVhKC8NBgfY7T
ld+WsaDdbcCvJfoeOUMOVo6kdniT7kxu/Q7Bh9HPezVXTffgE0s6Oc/a6FvjUYBx9hB6kHyXEzYU
5sBxdiB7vBG5HYkztjFe65i3VL2r26DAqJAZ5iuTnPFek3WZoyYsaJBlbCZskEU4bmL8nsFaoFRd
BoyDeIlSG18FC0uUK52Tj/DrcGmuCr/+tOewnjclTuuHIotIneEkgXeX0Ia+BHaR5jcimaS5BjxC
dO+gnWGXMbQgfrWOygKAW1Gc4MpGh7LIBGgmhgtr7fUTK/bIxT8jmvE1jTM4XEBQrF/rSMGDC/Pw
to6m+tapY2/ZUlVrJzJBYPEBjGsYcYsjoja2I+7oQzwV1Z3TNsULrFQ6N7c2AWgBv2xpSn0TrXCS
BMfIY0TjVS5pY3bbudiVu9FeBNkdBSGjJL7ymQDSxLa6iWHa4pIx2u6hH9zijtVuuHfZIUfmYN/6
yRA+BVk1XlUZJplVLcL5b4Xuf1+If/JCpN3yqQv/8wvxNs3e2WH97mX42x/6+8tQ/cIKFSmHhFy1
WCDom/7xMrR+gb/guGxrDUl7xT/6+1LWXf4JJTFvSPnPN6Fl4Ze2bbRO/EuWP/eXNH3MiX9ffJsG
hgxfouzjE7Ac/DkisBlS0uscsz6RXjBuLJXtOl4OeDk7795GolUebT8UAPDaaLa3aeP04pmRbvKZ
oUakOh/RZjBJzHM/DsgPEIxH4WdkV1jg4uSuA8z2K6Ja982eneIUmWF21elEbnxBq8p6J85PGOhw
9KQ+RIUhKc5JVQu2sFFVIsfpq3mfTyYZzajqwzmS1S5nru+/DfFkeQe4QwuCH6z6l0GPDGAnabtM
suLojDiiU1vLGYpi7YdAWt+HTkRfeGW2ORzXMg13FewT58zIJerCnchyQy2q7jgamVIyFNA3kDkd
z91hrZqrGyS6/LrRiEAEje+UqOCA/dBqxi0Z8gam34J0VzAwHEu+tGGtMB++8STUbb0KMq4nvL8p
73mnBbZvQOYbBhf7VxSYxofWWQu+L41imwkV0xKbOU6RlEG6zvtmJjbL6Zm+rQpPCqLRAF+yM4q8
GdDqxk6A861Th6CVao2cWkacJBhWyzn5ZEw4tXa67sBk2jgdcOauyDMdwr1Mx6C5wWwhjgaJJncG
yJsVjEXY2Fh+CX2LimMkxLAP7Uo+pgJt48pqjXk1cObdm5kmWcCvpncAP3hlWZISUjRFuAyYSg9e
np5hk1j7slX5kcVcv0+LgVdkXZTOKhuy/ujByYe+jeM1L8oN6+Hwlj1fAakiGzeOguuvOqRkiROW
h3aGTt0QTvIaFAJgZRoQMT6LobrNEuc5LfPw3mJMeqejwb2HNTK8RYj9gQRjD26qaLznfijZZZQx
oqUxuMtkOYEnqYRc675HhcYEmvSR2L3x/TR4iarROhAyIG4Fw4RuxUjV3w1uY50DJ8j2ghXxvDFh
E00v7FlgTAaZ81w7ZvHIvi01V3RvIQPhhLf/msWCO65LxjPHokF3QQRJm2/7vuiOGu3kXmdp+GJh
t7nyZ8AuK7Oy9RMzhxa5ZtUEyaaHm/Xd1AqNIm9l5uvsO4ot8RUEE+Gngts+u8dG208J5tSW6sCC
ujO6Z5OlMTxPwiAhqzf9cMt2nmSDcSwPSlF+dcnEd91nbXOPmLJ4aQi43g+BW33VMno162ZYd5nn
nfim8y2+D7We2sq7ntEd3AdOG50KNTZPIcaNLz17pnwRv8uPhATAKzEXzL3r2nJPOhv9nUqqbzja
g4NpI58HMURvSwr4o596/Rfo0tnrhPbt1dJdvGDHvPS1JhsBZBZPmCO6Zs8UQ259V3e7uAKFVVL9
4WbK9oxkp9vCL+yTHgm4pytmV43d0he3Jk4SkoNmxK0oduO7IkhGDLoVMsCSkpK7mNY5sr2RrLZO
tBsl6mlb6r5a6wDvB9elA3yTRetQGNSzrT6Vhl9s0DjLF+UK67YTzXM8N49JJdzP0QajhudzMCgZ
NNXIWlZz8uSSMXqVs989Gx0COMTPZBDF4dFXrXs96abm0ejbxxl20IbdbPnh9FQ4lZ7LOyvw568E
mTT1yhQZcRi5rsBEheo5jBTB4zWq/4ViT3o7MY7XSpr9W0fGegGeB/xlbqyZ5Jsz0srmRNRT+N5a
pH5kGhVjO9RnMoH01nb0uImG3voiGSUcLOEyIR61ns5yXNDnRMIjJOuk4IlTkXFjsjXeNQjfmAVD
9L1PUYkwie1MRhjLGm1oYzb9iBvYrxKgRbqwjLrxodRLo5+G2nocusD7muqccUcfs9pdX7LWsKVP
D0qQF1YyfX/v0b9ckf3I0GTqFpUO1KHxLjQL4s5R4mL+1dBz3WWZOjF1vHFZQUyrsLdYCVoMzdlE
YB7PER+uKgiRZ1KByhtiIHAWgVFfd8b4UfPOezC1Mx1DEbRrfiiD4QRLKZsMf88YfzyLbrFLeZX3
ocrG/l4K9RlXtTybLsyF9VRTlWZ+sq0ZWfGQw+YBFOVd+/QMZ/g5qPSS+SMyIHrUxpKZOY7PpdE8
Uvsaa89sIoC+TPZirF+7GNU/4Yyzf1+bTbkloRl4kWp1eyDM7CZLh3Cn+jjYNEVjvpIAofYJQ+wd
z/tHMhfeQy1bvY7Q8D2FLiYaM2qqkyawbts0gZ1dA9RHtNcWw3VZGOFB6HFixJY73V6xHbznzs03
hUHGEHHLzWc9MiZfycrMKHuU9xKS6nriE2LtB1q1Lu0KIW+W2vldHgh7l0li6MyiA/SNyH8ztUZ8
JlHaJdehKPddP/Yb1Y/dGwCnaJN5FN+Dm/7atebXpK5STDJyPg86D/uV0+roTnnAMoq2BHibRyS4
WGP73bSGdNubU/+YQJraXvbVZYgoXbEZ3liNCB7B6LY36PK7vfatmk8BnQwbv2VC4/dhAcGPoNNu
InHUrBNjxean0F8bQ2W/1nisdiFeoc/cc80trGe+V8/7NfKybw0I6CPNwLKWTbHP2/wdyFh/NUFm
PIBQMY4GU6wNWjJamS42z4DAkg8/8WzOzkjssQNCoCLJ8z4hPZHdXBLvqi6pjz0FybaHBHKwoJTv
3JHKS2gg1EwDhqs4L5EZZSOrps4UgkYV99lYlcPWctvio7M18TqKtXOPxbqfIuegB4t4Oft6Vro6
FCpPWZ/6clea9kdtVPd971E6xEWCkJd2sTEE9EMyWmMFsi2C8xCnMxVGBicsNcobt2ruXaPd+21N
bHAOoBF20yLnfvCwcp/YqYS7AtDiCtuXXBE0hTolik7tnIW7QGXXVi4E7SIQ/8zp/QNdDws2K7/H
FHbHQiraYUwkYLJERedkE+7Y3tykRLHt2w4ofzdXxUaFJRltUY81nQEFh7Br3YqOjTBnu/vUKRkf
5gT3v2+b36AYYzucQKvE7ApXyLhsXmRpxPvA6u+1NP2POJ/YcwluP9jkB2ccCjjKENiIDIpWg91j
lvCr/jjmjQ+cJhTEcs3eKe+m+yy2f1WB+/zf4eL/hxkFaXQRpP7nXurwrt/j+Mex4m9/5LdOyrTx
QS1Wcdf6OYuHqeAvkgXQMr9kT8Yq5h+dlJS/0HnBz8XnrRTCU/8fc0UTLzniCtRs1lJFIMH5K3NF
An1+3GQAN0BCe6ExQ7DwGIAu6tcfFgbYkzIW36F8ZCVREYU85xRyVMyk7MxMSs6VIlY4irPmo3IJ
Zo2iVDxIv0ZmrciBh6vK0UGJSkgJvBK9EY657nxRoRoYEPUbBj/HEQttmPza+A4DZpWuRIXSr6Ss
2iF7kmh52INIYSw7yEJvYlyN+1JO6cOcYIz2Q5cexhT9NwR49BiR0ooyN45umVswu4naTr9zOlHY
k9QTb8KIy7aOwoG9TIOje+dmBtFX5AR9xfKYvGM8nO4EqTkbck+nN0T8DeSXMHXxOc3dN0hsJm8T
BLiMD837MHLuiRvDxVtmrXzurXH+Mxr1BWL1z2XS5StgXQMACh8dVhVv6Xd/+AryGQ0HL3XncW4s
/2hj7N9WcqSY8MuRKZol685dxTL370q3kgRELLpRlt6lvY5TY9jP6D62rmuXR3/uh+s5sCMMGar8
NONUoLyx24doEuMWwUdy3dsdOHQv6rKXLAu8fcjLd9e3Vnnrec0zhz7gjEqf3VDLJxnJPdqYz6R2
6q8/PCT/ZjPs/34zwy+tDHe5gaGUGRDRft7MVB7TuMCoikcF5OsNeAsFE4EeX0ypxjuBBepIsF9D
bpTutioqcrnKBXFpLRaP67Efja9VanIZfFuPt4hJ0pMuLfsxmPi7GsH4N6wh5hXiUX0bobo4021B
5feCl1CNcu/HcfaSFnpYI+AzDnGhIbEIQGLpYDmbZYG1nY2ce9rqjOHKmK3PwunPupEm2YiBfcBT
QbWtAmsD1SbdjraWzJH9aGfHiLX95KRUqT9o4TCfd5b+oC9CCjllzaHpluyaKBoYcy42ePZjPJTp
jQtTjecojQ+p9WlAYG1WSz3ZboiutK88hTgTswjFSRy39Qo/ub835kauZdx7G7cgMBQRCoktbOuS
6zyy6vME3vN16orqm4e/hN5cNwgBbdJVDuPswn6KoIChY42vsq4zrqlo0fsV5nBNrh6/nCQ4I9/W
0ZwcJoRFC0AhlA+C6PPbtjO5oDIOEc1CgdP28mwy8b1nztG+KkbVX332n2eY//56ya65+eN756cz
y2ZoKoHVGJZloqaQl2HXjw+MDIcA7I8rHqLOmO87H2aBMFvoCKNeyA69v2YBzr2DeexDS29et12L
G1ExXP9EogMRAWzBCcBZ/co8skKHmBl7xpNfCEinauqd/Dmv+SkgsdC9JYNV7DO++3NJ3b8ykKdu
Wzsct1NeyofRaPBmugi31nirp2sS1uM1x9W0G7A9LAcq9IPGpufY2p2Q29igisL/OIw3uJrn+8tt
WyW4pwgemq4b0tAwS5YBEX+e8cUTOQ5VEFKvSAXqm5g6MVnlVYQywLKK+GthpHswkUxYejYU0crq
e2ePtCJ1tymGnVvPqMtp+8eXXy76gH+eV8vlh3viucAZmPLB5vtpE6Vrs2VY2wQPsqkAnnXYePFC
1eKR2pXfwAQtQbvXiqdkivHA2WPlV9djg3xy76H+nFD2jVwZmUGp8NKhegdcC5HCrzVhVgsM/q1R
KLpWBgGSR2z/YvfXfwEUKXysRf/gkkPw+wO3wP3VmFHoPmRoardkFI83oJ/CXc2whGas4JwJFkkM
2z2OmCLC3u54RL2REGlf0YQF33n2LA7mqXxncmGeaUvTE5M+lO915gVPZGnTK0V4H7zVH3/2y/v4
p4sP5h9ftQQZiDzyp8+u8ybGo6nth7K3sfChxgu+czcjM2sIUngx53i+htg93hKRU+y7CyREFoXD
1D4eThemCtLC5pjZujmWbi2AzeX+3teqA2lX98Xt7LXx2ZX8/jr3M4AdNHbfB14TfEWx+toGmE1R
MnvDOkXpddcrnRZ7+I/EYST2vBolE4Cu74NXSfL6QXjCO7VxDbPcc50dFjymmFk0vjVOMe8bvYSM
kEC3ZQJTeOtOyvGbGbacVzJXYrE+S3M7WxXCqjL9auaYQSKrwBOcVtUxU0PwVrg86tQE493l0Qt8
EX6S+hUNWxJd+HhEI5/msZEPmUQsvskTa1j7so4+jaqdd4kRBW/cecM3leXLCbJcGnSOjCAADShj
5gZQOScfKVgI8WSePhmVnOnQaieG/JJ8gIEj1zyMxmOqJfiFRg4oUTN5jkbd4nfNxpvEZJL8JzcC
ReLPjyHhCtQMJsD9Szn4U9nAWZ33KO9rDO0mQlw2moyBL2dzxsZqPwXYIH/zXsxRuKMUq94daML3
s8mZtA3zlnEpIziy7rITZvMWvTBtDhm8IomJggmLXVeny+OK4PvrpI3smeO/+8owY/jWk8kiNr5j
58zw0MDGe2IRs+sBpfI2d+n/VqMqiPLFPxhku8wMoEH4c45ILqRzJHzDZbmZP4+6NOFPRCDRcY/i
nKgdcW/xYOlN2xv9J4pxjsi0QPxX1uVhNOd2r3hqgcPHS8m5fK+sBrtXjAkHW6TENI1EkW99a3o1
SfrdWCXZiXyeCPJbwgOB/J+bNZGtWqMAcD8sVxHQPQzpiSU4Nlg/mwT4bhiPcy2j8ppJP5TtCrrf
C++B+IWgqAzvdaUtb1XGefLaesrHypDWTghnzDWg41mcBqs2qsDvQBZ9EINeCpxmLE+Gx8hStLmz
aeYB0YgVAQjqRqR9/LrAvVdQNbhQrcarC1sQfSyZlczjAde0Si1JNsVTGHbtMTAUb53ZTKyvkRXE
QJhMp0qvREe3W2ORvA879GRbto7G1zwDx4QxBSoHW3d4HaKYzXNow1kCNZ56q1CDTBNqIsLKNi3r
C4q52ON+6ud70rTJbDPdBBcUteWhWyJgV207z9+lk3pHD+IMozRkkCs2g0QPGc2st2qAheS1Toxf
uQH/DpiSxyiuqTKJLm42nW+nYmVXgYGAc86+uy5mo7JGF2VTtuJXSl0Q95qtqOvm0Z3MXb3mZeBz
Zfxpvr+cqP/dEj5N1bf//Z/3zxzcYgx6Kf7ofmxTaUcdVnf/ubN9iZswLuL3f/OH/mndpH/l50jq
d8I4Fhncb1tCj52fy3tK4Zu0vQWY9o/e1vIxfNpQ0AwD6IVknfeP3nZxdaKpo192wKhdXJ1/QTPj
/otMj2fPtVyXH8mnoG7h9/2xUISKDpFyCs2D500FLoWh9NbN4lyYi6k+x5rgQkwNU+FR5vWL08Ho
eVTU4n5AENrfWCVUHb/BG2G7gRlsG6Bsd9HineDtlT2VBZ6IFSvSYx10TwGieh6bvn43LAJp4w1v
6vCZVUzxIjsHN1+uGQ0PUjSfdlDg/oqw/CuI9e+FwbpuPcrWfrcqapAVulH/pXNK8S0dXRJOeceM
33xwImRPxq3SN1HpbpucOXA4JleEEVYAvoageNKWItOBZNde3fSdJMaDQ0w8CUUBupojUPaVh4nN
hUi4avO4VhtXWuON2YwABtLI+zVLM09etd3gcVkwVR/MUYcsOM1+zeYRaQ9jiZJXuWabZtbwO4M2
/aryubgKwQasbG9WLAZU+oUMxGJrm4HaCNbFGAgt/YJHe3rAfmmGR9ViTwPiXN2xNjBczPiROhLJ
Kd66ltyqvmX8jHQgYszGwBK261C7L1Ubk0fhOiNK2ZngswpKV4D6OfAXkymQyk7e1pwouExsPG5N
7QHFrNTi48xADKhQeWdQNeYT1MvlKkOdC1fR4oryU8S6vN61+QRUmqVpVtmLW83K2Aw0i02v5a3U
E3jdYgq0QBjlW88eUFh6zCxyRrU1ritd9OWVCasJPNbyt5mZ8L0G5EIQoku0aY4rL1/sTNaU4pVY
7FmSlyIqoi7Hz0ofuJyAjnfuBsWBmUUhEs2L+9Yj1KZfIwDzX8xe4DFovEVO7jfKfJKE+i2mgyHe
a7it855lKxa0xcRUjXhN9oooNmYhYztf+QUrOF7z2GBhOKO3TJDKLPZZLgpUQTS+XTpjTBPexAfQ
7E/CrRsi01nnQ4D9FRxmAAtlYAJvk7UKtQMhJLh6F+DZTTAsZri2C4zw2FUDisewTLpPJO0sHNiX
IScZlx9LfgtC2CxJUGEyUh1aUmov7ljlLbSK0Vl+eW/uMDshHeUKNnrh4cw1Slq12PXGMeJrmRm+
vjlhL9ZKYC2CYSiNO6LWnPPl3+i4PXLVYUmFx7vAvUk2Adc30fgkdZMilEfuh+dQaUlwZtOY6t1g
9YwdBxrwlWM01VsN32pY1fbYHMI4sdX9xUyYWmhyjkjGm3YbOD1mzFouluPQyvi1ptzzzujenVe1
LCxfLp+S9Ns+PGSTios1mi8+rF053GWCLuXGbzKoNkTusi1vHUyga3J76/mx02mZ7sps+UpRsi3X
JJmM9qab/GXbhH90AnzYkha8iGr/5nwVvLqJjVmMqn6O59HVGSeUm6BBVblhTrtF//99nhc3bOKI
5Z4yJdue0BZevi/7QUPVMfOxX0dVOqJyTTvN61rObLQd/WAsluwBqN6bxZ1mrYkqND3u0wLiia/8
6tx5/bqsbHg1thT1sGol4qg+L0Jstk3rLiuP4CrxJ/+FL9NZmlgKpCSakA+RKlS9YXpvgx312cjm
zbf2ifby3Uw7ujaGcLHndO1HIpgLsPLAT5yR/vroObS/rmy4sWWjG34ZLsDZMZTgt8tTZjBzaePm
6ACfWBvbL1gBcskGoPKA+Q/a9N2PukpwIDP19KwtAHS2fbJNGQESc3Okz+b6TmMUvDSuywlCMANo
O5nrW830l2qH8SZWLkuvZB2Y/ipvVHUkjhgxQeZF5DryxrgvzKp4IKuJqhVAH/gNN43ks1/O7k7o
Zvqm3Nw6BU0XH5LB+z/2zqQ9UqPN2v+l101dAQTTojeZ5CgpNQ9VG64aVMwzAQG//ruRh7b9ddv9
7l/vbJcqJWUC8TznnPuYPwpKYl/8WGlvj78juybdl77baD9PjH0zBLkKjTsroi2OuGcUve6FtH8P
HTkfamQ+srsojUS5yH9fm7qa+G+62gu/nHcVFLl3AoA5VwAmjivfmRC/R9pwJEyBiM5BZFIsL5FH
1IhYx0ktXX5DNa4TOvjICVHQqeGyjlq8ayducVh25TszSiJ3iw9XdKPnlvT1oP1LMRkP5AIpZsLQ
iisy98fevC5IVLT3i7ST0ygQL0dX7xfib2Hf5s3NhE0RZouK7qqR/gugughBRqMezKp6s+MJbXAI
+iU+jCq1r5u8EtZz1Nj1C4il7rGY5F3iMBRRJIMpO+4hheJzeqw8cpZovoN/21KecEy9otkRcRNv
MZPulYz8pyW23FeFZ/BQo453B2eq6pUEjT/tOHbgmHJ7OrLLYNfSWHd9D+veZRUDyJj2kGtoeRhK
IpZK931S1ztteZg014YruHYdZSXgXJodaKhKhEmUTF+iRpfF1pTKyfaiVKo84kECkGyYsoDJ0NZb
X4vhCcCC/zm1sP/yKLTFrcqkIuRrNKfRBUu2Jbz+RfN4v8LRoi6DJb5Mnd/eMNvOFHZNunGx/kTD
NZzHLBxlYD3OAQVcM1uP+9x0h58AlbovcxDX7Vc9iGK8TzmzE4ahteYUF3lFMrd7s+Yluk8SMwpz
Nydq7Zv6ehwY3QrsgaPnItn3tnELJB6QtmXHM8G18r0YqDFp6bHcRc5s3RORGz/7qRuFcQlFPWgC
51arCe2VAa9saVXzmgtFSfkNSWurChMljHugTXQTU1S549flAfenfrbpy+pLqgaaTOvmOVKNOOei
exl4JO4ImDm4SsRn04pP2ZT118bsyDfqwCkz9/K525pRb+5YECRXfSxxjvq1ulFed/TVhMXZswbI
4nS0kUdttLyekkHyE/rQ8xMJDAe3khp4+BmgH/iogNe9Lie/PrKreo0y6W3iwi03nVVLSuOHPHRp
RQihA/E5sBqJl8QNeFIE0RLGrBA2lcsjfI/FXJBDtRr7nm5al9x1NzzWnVQ86Kux5udJhm2+aEKB
A6p4lzubRsXPrmjxJ2NbwkagydJVswNlqywf6WAaKyiYWbG3KLxnJi4y6lHFilIaXKfdzH2S3JUa
XGtui/lJdN14NYPZeDU6vnDEwnTDHWgkAYsNIRzK4H7dhB+aSiX8qyWbK7tc2Dw4ZTFu56qfdqqu
4FAmzPNnBXyJHihXhF3E3gkK0zXetfkZbEXEBrpUL4lK3mBr0RntmJi4YqD5z2NDvazXa5znDIpn
tyn1UYsYpTZI/D3QAt4HIFsTYfZS0Pjme8olE5snwP3ccqASVVPvIEmqcPBKmFJbrywOzYQloAn4
wUecNI9RVnt7aqqibMfjcDr64FJCVG3sZxEIdLhDZFRoD6K1IqFHfI4BPMkZh5JIZnWlO1nvSfVo
mzVfoG+8EgcF2wtnRCJR7k+/SKZdmrvOckwCGroaz4MY0AXRrliPVg1Vp1jJ5hZ2m1kCgl+bJShR
bnZZNQKnVb66mRrTCiNipyvSdQxzwmNXpEbGywLjxX7m+ZbfDFVhIyCUcDjvsgH+c5879YMqdew+
FPjhiNgaQbcBD8qxoJrkt9y0RLwPcDhwAQnOgrlr5rBb9CPsZn0NpLzfzSoP9Dbr/ei+5xiwNmA1
3HlnO2bLNWJ4W2yg7yxDPsfKrB+WaMK4VMbJvs3VfO30jnNpq6QlndW2BrWBjjrbdTFcadJlB79K
9Z3pDP1TMpXndmqvGn/RYcseDuJ73X+HCCcO49B2Z7zB0aGL/RcOatPe67uQzaK8z0bqf6lcyvN8
DzwwLs6YOydznwYLRgASufRR1UVVsx233OVB2aL5pvOyYFEXWNTtNfAWNnal+IXY0XKdK3bm3+dR
93cGK4VbI1m6dEfbm6MoTW+eGjVXuQepTMnIOpQ0GBunSLuHNrG9B2rnXxtYA8lVVbRedG1X4usw
rTtunNyb1OezwC4wBYm1ZKhDfp4l3sO6yxWvKaH3oJsQJqvorl7z8CvttSNchOj2uqxpeWl3fuzd
xVbT3vH0Ow2/JOv/MMn/D/IbEvYfV/jsDW3HJ5diQ1cyEZj/EsyMg0nNZBC6o9dRFDvZTKJOCtRi
mWH4BJ35TzlMZ5WR/7C25gVXJJNjEZER6B4Om4I/TuJFgv3eEX19rHAsXA8JR/eeG/NX4GxoGVat
vqPBSHmJR1/Zp64jNwvVDuNWeZM5GVyHjwia21ayuy27lWlkuMA0UGWClzEBdjHmNQdAuVQRx7bS
7X+IWNgBA70clkf2+NA0Wk3qNlWwWgY21V9rZ5yGxx6AVL9fkLSmfktjvS2/0D+B0we1jYEtjpCq
UztewQvcMZ5Kz4apUcz9Dz4y1U9/GatHG/V55Zf1/HkUh+azgByi4WRrD3Wk5NG98Uwjul+MXvXA
ohkcDn4M12jmD3ag4BqwFF1iunrXmz40nXUW/iB2/P2bvm47/vweeI6Lmuij+JMq/6vkmnNCxgcp
anKf67yMHMxsoMg5xKe/f6E/ewqwEwCDdaHocAwgNGX99dPld0xwbcELIazxFjd+We7IBfH+cO2t
bJOVoxUTzXSha9b/lG/9/18dJJgfBLRg4RSnaPrPH7XGmNlXz7hGu6yxntwJTZAa5pnzI/orijqv
6g4eQ4AxlYxtf/+jm3/ZyvOz+0LCRQ0sc82r/vVnnzLHIOfTYQE2G/52wDjwjLy8hZSU9YzN0lwx
OKOcaypb1uCg6CrF4FfFXnFEnDafPr6hf683/2G9ye3U5b3539ebt907xuM/Ljd//ZLfjDu0HRMZ
DVYXzrpBXMPrv0UgLPnJYU25XkgBb7fLBvPXCIR0P8EhCfg67/d+iN8CgeanAGwk60hou5502Xv+
C8tNLqM/X87CkbZDmsJiM8XNXFh/iXHnvVrySQWYanLAlwGLBaFb6OS5extEjZT30m2509DURNN8
FAXc6HDKp+42j6gMRvIE0wdTi7JUVKM0H+wHLIQ4d18d4rA5Em5O51UzVvkRnqSY7oaiFT9K0UyA
ZXD1IREgovpYLzkPwAqpE4vx7lAHEmx80mZk3irzpx2TxyC41frfjHX9orF9nL1ctpu6jtl5DpRv
UcUZHeKlXkI7KMQt2CTm68p2ldoAmcUauBRN55BJl8azJ4xvvmZzUAJxwC4XsFNIRprtlyWDuCTT
k4c77suUgf+UWDJcDtBu8tB5fk7HZa3nOwrAooDyX5TUnd3wE0MZXgZIo23RhIFgLGgJd8RjypwZ
T+63dBqH5572l+ziME6H8PW8W8RAqsHmVCeQg1w4KIOXJEg2gQ5YeggoV4+eMwxVyDsxv0UzPj4D
szW5Rx3Fj57ELL3p65mwxMy3f2ImSq6WSes3+gLw1rpSi1Nc2eMucHOadAQcDXPvQchgd0uQ7nXu
sIXHlHeyAvbG8mz0FQhCw6FWdFtGC8J/PnlqYxeSj0S2pMAxPZ1Q1Jc5PUcqt/Dmz8CNW7qsOj5Z
WwtorQ4DdNkQg4K96wV3SYq1k59eVzC1xGl+7FOp9oxRbuisLH7Iw959u0jIRRWUidCaBwzWbtmd
51pyli5b895wgmlXjaV7jqSHsNZ1jvtjorY71Fw0F+I9C6D3uS4TkmQz3qh9WxnNNY21kGxEpYTX
nK1cTn6DbxLKob9bgSINy8iEtJrM10XcUpFM3AibjUZFwITpdaPKnsEtyhl9EOGxINEpa0pbhuXC
b+9e9THv1WKO3mPZVCkEOUMHzUvRjR4lcTUdwXOCm3vTiRUEaGu9wvqtuK8xkkacXqgFS36UrYf9
LSs8jomFP5fG9eiQjV+PDXi3DT+9RgtNrtyomr5ajLs40vtJkUuoyvmk4zlxtn1tVd3GKFyRHNnl
WDVUIlmYm8HERb6dqCgbjqIrvX0Vp+kdTiPc8Uk70mxQd1HJlY2ivoIY53QIu2xt7GoiSAPXy5Kq
NrQMSdUXcUg7bMa1QFtURrdsslXBu3MrjBjbDvepd6OXktxQ74hDB7woTGLGdz5xq/qeebjqCSKm
F6Oui3GP76bA0GEKF5hH4U9vVtpjmiYxGJ+l6B8WzdL2HvTPd2MJKq4putH11idl6lyG2kZvh2Fc
DvtYzfWbRhOWGx+nxxNuAqs+yKjpqgP/cd1eGtUwHLkTzY+yDXR9shyXdTEIZcs9sHCxJhr3MFXZ
REl/0tb6/LE3t1OnXx7H3Bqb45QnJs0Q0axDvzHgyfY9oUd6pu8lJAYiJjLICA7H3M0cJSoK2tvs
sGjbP2dsv3MqWA0OcdpcN6JgE0hvNl1+8P2o3xVmHLHS5r2q9zGxCTKf0r43yG7SKKiSInSDzLpi
1RfsbD9DrDDSFbwnE57uzUKTN6Qyi/c5l3H2rWu97CsFIsaz3RUjlkk9dkDNpeRak3qktGKxYdUR
Kzl1cQyKEfpOv6MFO+6u+ANsg0xjRZJhVmlmyFg+2JCzhDtF0numN6URm2zGKRFqrPtbq3dJajtu
F9P7PTbj0Wi7VdAZyommrZrhXOK6bxR9zVVUPJlzbL+AhnyFC+JSwPnB/wtYuR1df/LuXQd0eTxA
dhqshA7EAJgYnERi0nTQRfG21vjbqqiXl6K01Mhm1CvNG3a09Q2QHjc7+G1tv7WDfsMlBrZrcFMU
DzMlLbUdRzH0GzVmWt2UTWleltnsH0pC4wRieH7F96Yeow7klizmZT6Wtjd4gNCIZcSYu1DJ/AuK
ivmLeejf56l/OE+tsIS/LYp4/KAs/E+831+/9DfR2P+0ir+e635AESwmxV+PVWjGnGicPyZIfz1V
2c6nFXng+IB4GSscEqS/YRZs65NgYesg8LoAEmxat/6FUxV9XH8+Va16tXAE5zM65tARxF9OVYpC
pqrLUrwmZB2nXUAV6bStqjQ4JFVLs09lSWSFOPPvA5RGoHJI6JfJ1XU4FomP/dBWABmj1H4lcjbf
oYtVj2PvRl/ouUUDBqzTAARbnGPTraSclfpwleKNDmnb4l6JdcQtQ3KtLFvYNQT2NSeU5JKbNU7g
AjvYWS1t0e7aIIWGTT33ZILUdXluLyRRf/Yl0SnkvFnuc6OXtziw9F2eRHJr1Ho0dqI17DP3RPD3
qLJVFhp2YrGG1z0zST27N6jTUYMNi1urKm37PC2+fQo0wLAdWuLIaMs3FeJuG955FbysnaxocogU
LfXk/1p2gB4RiV9grkDyXZb+MOtz9lyTc0yZm7ydjbf2Z8obfnQiIJNu5UAPxbgW/VjYTbabnFH8
tVlAjW0jvrNXSZrttZpE/hDk2ISj1fs9KdTuhhKI24GysPmKzHrshBIJkFNY4vkouCWuI55jLYYa
pGL/Xud8X63b8IvMzAgUA2eGSG9kpr17xMnmixn7/l1UgMzZEHQUZhgFQFw5FU313vNLRDuCiyAk
mtvcbIM7hxppQruY6489v7/9CAL/unBTrENJsrLSyLPoZETepWe8fjTN1r83IDZeMroBtsHsO5QX
4+stow42KA0fGOF4d4wC0KpWXn2bdy1cmkWi2bheZnJTn6Yt6DAlw5SxoD8uRjnwM5v2Ho2q/TYt
Zfu5A/D82gh2lttgaR13pZ/3P0yj9Hcdaxd8OtMc3GuOMJt5lsGj1aXxvQZPHe8CTWx064z2FyvS
PYwabuLQ8BJj+upDPdzm7Equm8b24r2aBU98nVXpEZloWE50hlnzIY2UcW1Bdpu2Ex0P0D/BroH+
oOdpOCVO7lA2MSHleMwipM5sDQrSN1DzzM51nytzljfJL9AzTq6kunyUXHBo7gcbLaZAFFCa8Ss2
7YOhNn/w1NpVCzc+KGtJsxLXsIZDX8MEvKLYfM/393H3gWiL8MoO5+GD3Va0K8fNanoIbg7/YJHm
4/PmRbHxSNSx51AcseItiTetaLgERlwUAIvD7gQ3jjl/hchZvyDl4lJ4FV4KUHOOTddFukCjEyuI
LlqRdGKF0w22KE7tEk8vKUm90AiS+obFfrvr4dplK+AuhYQANz+zEFVzPkMvrhvF7pHL23hCQo0I
QpFWoHXDLputWCF66YrTc1ewHum/HsZexffAXimF4DAqS4XzoPWV4YvsVCvhhHNQPdQLBgOCnbTO
mD2BwVqfpzRTOw8Sxk4OHI1pZThwpjLAVnCnKaJuS7/9QftmdphTDi5zM3gXksOPEKKpJ46nA0t+
58Xs1l45xdi2zKq+nXzxgJ3M2ozdwtvWg0tE8lgJysQiffhUe2hs2z5zqitRNf17NnsXsVjRZ8wp
CG1TWzxW7ujfZmPdE9VeaRRFP94hzbB+X/lTU5rMB+kul7T16fWUYtgmSV/sZ5NIM81p/dbM6TpM
u65uoC4un+uInCv0z9ul6W6Q1+G+kF7bYq/pDm3ElJy5hrghhDjduj3WXQ6336gaaA+MGP4ujeZo
TzQgIwnp9FvWje1xqWsGwHE0zhmA9Ku5ADOqvPjL2vYQxibTYe7B1rQChSoLteSVduHpKMp4eM5U
N/DBmIxD3OmfqnPxDqxBjqHDhIKzJPpi545Rbj62gW4mywz8pCVOyqVI4WiX0rmqYJjvgwABaNMQ
lD9gU5RnP2KbrA3Du1dNEhzShUdTVvYp2T5JMm50F+8y9y1EFyhuSHN+mw5k39roJWgdLlmnjHYM
ZwlN1H77raoxIWwWmC5vDWjKvanGbhOllr8v+yE41Aspn2aKxGvQxQaMEYD39VQtF2L/+BPaqeNc
Vvr3Nv/jpse4c9v78YsHdktszQAmbIyv4NLRcas3iLO5eXZ0Fl8Heekjk1VOCwQ3Vd42x3UEm5bj
IX4NgqwObcHb0TLti7168jnyaiYphrmDx1R08MgqnUl1YmpqSGq2QB5ehkb0pPF7IDupIpos7O7B
RQ+618sgLnaWV6E/yBM9RnwMJFWI+LG22kzk0YLiuRl7aTBNeNm7DSHgHWsmKK8EFWxLRHhyeA66
iN4eT+xtNrdOuB6Nn+tEjQ8JqfEf2lfxDoXLv24j64sRqJ9pWsVvrkW1Eb0ZYttL57mSjgEotaff
zc5HUlhYrpe5jZ7jTh40Qi92k+++1TqHpQbHtEQQJph732ZIT+FQ1Fboed3XtqTSeLTFiQZI2phM
q3mPI2+Eim7UZJ7s7DhaaOxba5lR7HFt3hXALXeMpzkuBfdSxbTA0KOpdiVy8rwhbkFf+ZR0U8N+
ulwu8TxEO8SsHypLnuY65CjF+SLFprGZ7BHcJ3Dv0IkEUeJgvbnmTrseZlrs3ZKiDzxA9i6povSr
ledPhuUCU5ha8SWxPNBpqe+9d2b3oEbzJ03jG6xL2BAM73MFXDlsHfDiOhfeOZiRcRrW+xvPprA7
Xpr9EqjzhN2be2fT7Ea8EKEfj/Yx03N5ssfmRLsf44JrPqfTnF8XfOaxFrjm3uz64GBlAw1PIjtg
YWjO9aAf5ZL0exPXHKLd2raeLT8Gzp/bwVb1I3P+uE1JkNIJXtpzWMyY6xyXfkDk0HKvVY0KbPjf
o9h6A1EcfRatY9+yrwK36TsEpwc+V8730ipNllcKdTZJm6sGtfdKtda7V04UTZo/QOO1CeCNoqFK
oUewbGhE7CVKctqyCBh9NzlwYvEeSJzEWLknzAScHm+tyovuuqg+d7zpddHB8xaXZMb2jMjOR9T0
Y7Yc2gqJa5gXu8meqUt1HyKdKDRTZDCgGxWiYqLoQu2NjTcCAkYW3kge6ddG27u0Ai4vQ4Znm8Nm
a1a3tNbgnZyCK6JXP9mFHFsLzS0xxG009bdLsRraBpYOvUdxcvmlK4IKD5d+mnp115gDfILqhtMa
cER3mbnuQRTPqJKcAVW8nWllwF2IjhQ6TPm4xDzpXFcZZiu3bCtokCQGZo+meli6y53VVfm/GwLp
xkyH+Z8GP1usM9r/vkh/eq+q975/f//jLt3+5at+nfl88xPlLh5qEPrffw98gfiE282GuuMjlqwG
4t/36DiBIVgKNBxLMC2u9LzfJz75idTqumEP/FXExNX7L0x88Dr/MvERJiNNFkhBcFcEVCr/WS8i
umUbyeRUJ2PkhNscRk6A2YhDZJoIv5Scs8DdedZ0Pawg5LKHYGGucGQKF7xjW8p0EzkRiBTGVmyi
rXSfuEHlO5eZKYxjt3e2U8cGJ3b1W6l1S9ofazaJVRDN1gprVmQYt9BK5c6LvB+qakA627QMODwg
QncFPpsr+nlZIdDzKATjHRl8yDe63zucSila9iFHZ6zUJHQXKl/68qTArIHad4l20qYnhlFsxyyN
b0lX+cdqTgvCnTa8CR5ruEkRH+q3xFTtwRqN5dx/sK2xQ7nfWDFCvNYf9OuS/RPmk3l4zgGMX+ts
EQ+KUGRYFd49kfjgRmTADPyStvUi6WFu8BSjPVbhY0i510aZ6A4dXLfjlEra4YF0100NC4a6nL1L
JHezcNe/rbzgHFd56NQ6vzM4zoCroSXZnCd/R9VgvVE5YPCOUsbd1EqxFYuU1wGZp5PqF+MYGQuj
Up4Y56KvGrgzLVtTlmirKai+aT+I5K1voB5Mk3rCGAo4G9LUdRyVzkHSabK3Wtvhb+2X+2a0+hsv
NXikKKTEFYQ+M23v+glKS+Tl/f2Scz+eINjjUKlBIjTg1OUKVlfcvmgh+SLKtD+YDU9dhU/wAEoy
ehn9tN6DU3N/sK7O5xtmp+wmdlA6ig+mu9bg3X2sNWHKSuHI07kjm8bMMAuwMuSBALuukHig8ME3
v6umnzFD3X4RFQb0NoKFy3WD/jNPfXE9Z80zWILsmcX0/JV8NlT6anHEDbXM45Vv8EisUXVg6AcY
1JqY0Zk8mR8mK+g+EiDv7RV+X0DBp00GG7lhyxazVJ3f67o1zhgqxlsLVf9KtimnGaLTbOhSJk7v
qAyVzvuuXxHKwN0h8S8rlJ9j3D774PQTzKIxeoX3Wx8c/3ZF+s/K54y9BHD+WbYIoiAWJbQ2PC0r
pKaEwJFZpuTMlvKONrYjAOB8k6iqvelc62v9YcloP+wZMEFe3bTzVs/5gaZA0zj1vzg6SOVC6t+M
wVQF3xdJPcgujvCBLOwb7npl+eX34MMoIrGMVP6gnh0QS3cdhZSci4rce5JRn+2CToE9L6qA9DGG
0E0Q9QDTG7b9FIcYZJe3gAHjYyNBIz5beBNzHToiRxigqNirvTPYLL83ELPITMIwdPm9lyPF25Gb
sTrZ1USkKd5tp2ErGiO+tLjqvFfBnqylvcmZzfuK2Gf0I4vaHj1/CTbc4QjLS0PuBIcUPrkO1qYA
hteHVzzf6hEiNxnWIPuG0242jn41CoBpNVbNTe0rlYej6pCl15OAvJniMngp5wYVnzglnxRBJd7J
TDCDbaqWiCDdk/IHy4YhP7A0YO3uzfQkhoTv8VTBwomCXeXkvCSojQ5JSeOhsNH6KJzqC2y1YqKx
hnsfrzjkqAsbK+hZlZf4rUEepUFV33r+bNXuGqxI7OGKsglH0AVMcU3saY8moKRyb/XqIXXWlh6B
hZHiAYffMXuDaH4qJgINnWv0HZzJDgj/UgbTIZO2e1MFsj3lacB1r50odODHDFtL2d6B6q3kUHmj
f6iTLr+rrOJ6iZGKN53p1Nc6cZKrCH/Uvp4Gia9U+t66Tge3E6pKsdnPXOvs07XgGBVpDKZj7l+x
m+46WgmMvQDA/4gBNdu5Vr+Y2HBBbrtGVV3ozKsffAyVl8Fl20bDnsUB3A6uQMfheW47uCNaxoeh
Y0zYLIsqxKbE6vm9ndtvPKO6CwYWqrwBd29Tugz9jSVa8UiOINprgGnPjoz7e8mOnIdDVZwK4Aq3
9eAb4CZncR4rEX1fLNe5myMz7D03JiKYRUf6DMRb7uEk7MvA/zySC6g3Q2Q1x8xp9ZW3eGQlHVhM
pOzzsJnmjNO8zTCHU/qCn37P2U5uNGntjNNzguxMmE7uMs7wd2gl2S7Jg0NfVM0zfpDhNNM6DSib
fKgzlrgVM5PF19IjSE1gT28JHTlZ2GnLv6LGpaH+x6YAssM+P/H6j4S4nY1lsomMKae/QxSZtuOS
5DuZBfGBsKsPRi/HpwyjLOHWuMg3m/YUnoVO0HwdfWu4gZxqvrM/qffOgPqSm5F5dPvWfjU0r2cF
dRw2FAHts5RBo6uG4pKLqX1RXIc3jPXdHb7G4Nr3zIoS7yq7ZhKjjAnT3gU3K/Y8q3CPxTJ+IaCS
Xs+gaF4j1jOXCPc4f0nvchKg636j/Fps69IWl56M4LBNufLvnMzTB4wn3VeflBwH8TwESjHcd72j
y40sffdUMnYhxSbLlQkJ99vUx+0Gt7HY5XMtTnSDv0ao4gwUTOEFM+ta3Wjv2Hx3/kaYxhuhKLGb
iGnc6CqYr2yjx6TG078NtWE3WFgSWjG1OTwbeGF9wjox20JJ208AEmjTj3hct60jQAAHPuimKraG
LfFDy3OhxrtmzN9GkmCx17RUNw5hHaXOV0tzltfUXVH1KjLuBB1dlrCVRnZn3qNNHUfMIy8u0zh5
6t25Se//bZT5P53vJUuGvzvfPw9fkz8d7X/5gt9sMiL4hGCCF0b8pr/8pueYpgSbLYDYANBefTKA
An6zyaDaYLs3wfr+97l+pYeSCUToWRmhoAD/lXP9R7bvD243wn4BQ4gtVzkJQ4692me+f33g0Nz/
13+Y/0lcGP7GTENusHJj8q0/NfO8p8+XB1op7VOuwfptx5gwX+9IVuTzzGqBE8zd3FaAOkDZrZOs
vmOjSVlYSqVAMs/OXcmVzxGqLjRADugs4IWJkpSlS24ENPIMh4Mj/egH8jmJdFA2R1Viv3DjaVzj
c0Vk3AalxLNRdxl7Bw4+Zu3/tBsP6PxxQh7T4yn2FCLoKQKzlZ0Dz2/HRxzkQj4aFeeMHZE2i5qd
bOq4wj18Qtg9OG4KXpabXiNcLhOLax5iP1DtrpREFqYivdDzmBxaz1rWfJobPVWlhfaOMH/kh6qJ
Fyvj25SU6ZOfyQ5OXplknPGQ7jXgv4WRfp/UkfoamMCwGDI4+abkHLcux/5tUOPQ9bYBbBGrOmfs
jBzAxDiU6JedJjG2V5a3lJW5zSpfX5I4H40T6e+1twya8vyIa08tIqQHMVuZXI1jeQcLf42CjCXq
oT2aIo7M9T5E5D3XD7C/0u6mwUfC9LMhnWKV4y82xn9Lvf848VPb8nd3hKd3/bX/0y0BiZev+PWW
ENifHMFDF0cZGWBvlWR/vyUI5nqQLcBDTKD5jPy/3xKY+GXg8r8It0oslCsxiD3zkPzXf1jOJ98m
MuzTBItaE4h/CaWPs+cvIq/JvQVzauBZrBY+bg9/vjewITPGtuZZOGEwex0NYhsc3L/75CQuC50R
uwSeDFNvnT94k38DGmt8c8esfWxq45HGnf6s8G1tWn8999TKOM2R7UaHsc4SgBOt8VV5Hq43txbt
UfqRx+rKwUB0V1H7ZHP8SnOGBYONpndazM63LoFcRP3cU8GlWPPnS20fmnxomhu/6WhY2wo8GFpv
IA4PJZnbKM8kPUexYK3bTF3XPhc+5AUaPrC5m+ck0K6Fdy4Khp2XCNnvk0JazXmQPHrZgBIpYo2g
WWdALi8z5mWvnqGEEndglFpqE7LUIEkzH3hmz85JpbUjmIHn1MueGBoMrBymx3UYJtSdfMVG7P+I
3YzJbLGQQttdl9RipKeIiibxiJaaNciItGcccl1bV9h3l36r3IBDNGgMTnUYN/r9SHv8uFtqiuZD
v86OZYw1WFfpUG6Kyh6OmaH93SR85/M8OhiHbOpnAOI8xtSq82ap7IbQUH3MrOklqwnfZVCbN2YZ
xEd6C8gAt6QVXlOdMiTMOAY9X9/UsrtKJqVe+7istiBU72wiHRjaxgA9PHa/DzrCrK+mzzDSEASh
9OTaPsU6f9HjUG3mwMzOYNW+xWmNmzDK1ePiq5752igPTPUUGhJmY+M6HXovActsVQe2UQ/jkr64
hQXjJx2ulr5mOsvjC4Oety3V8Lku+3M51tUxH6hix7IW4tGyNv3cuFdNI0ya+pa7JC7JyVn5S0M0
NCTPUO/Ijb4DN3RvSneJ7qYAcjF2IoPRmzhTbxPeYp96kKNEHlsY2jO8fOMI1jgGWsrqli7uSBXd
jT/As+K5Ik5wqdN9pRdno4yYHdTq4wSDOh5K3G7f/KTVZ40JYde0jkFzBAnCKovfIzuqbx1jeGRb
rx8xvBUH0TCyV2mTHqscprBKeUjZ9czcUzlwsDDanrgvJHvwKcE+Lh321IkRHEZ3eq8datKQrusQ
6jHlrjFoli0mgG81a7Dt6JCEpIQIy5goewZDYl4QfOatsxiEjcRY7ECukp219JPpVGLTFfkLpbin
ZSEVWfYNlr/BeHXmSACV0dk5aR2a7BuZ/gTE1n1Ri8e2fADVz/TO2bZ15Qb1O78ux1xdue7AFa9I
3IW2XIyfNfRw5laaqx0gXb6IMeaNbLPnUhtHKxfqAc/E5D0WMoe2L6yy2rRRl14a33Ih3IDpj1gC
IlwWKuOUy5l/ECZZRwJd1rlScYenyx54NT5YQImjafiuipYgbjSOd9mUm9im+FjEwYiP0Nd6/tE2
3FR3sSfnM8X0tOEN0zwRuuSjpbfG7AIsaflucziT0/DTbNspRaOPcLpopZKf8P8DrrUpaJFfRdtM
F8t3+s+cmCbU74Rs/d4cy//H3pktyamk2fpVzgtQxjycuxNBDDmPSil1g6UmZnAccHCe/nwu7aqW
tNtUXfdtVl3V2qmdQYDjw/+v9S37quiS9gSCXKBQtLDFuSjshhqRnq5CGHI9s8S6uPvepksY0A1E
trihfReDdwAA0JzokBCzGm8fVgf0QVSK9baprDdeqffuVtq7rqn7QzvQu7cG/7ay3TrFZ19ddVb5
JRtjmZauKF9aWWFmDkVQ3rikWAC2njcv3ZzWuUey8g4EMbgTEt8M1rDpL50EanzkqWuspOLR9xLr
qfbHCL1mAEewTgZTKwC4NecFrzE7GSBGfUfGaKPtmxBV72HKJvq80zQhoCz6A7+nO/aWrSlz8taC
gw4fCKX1wEmR+YonojhFjboH0l4eSj3iPUbJCOgFpucQb4Td4T17WDz9Cj0gOLNJTD5Ld3yIOBYt
u7H21NmLpw+hNuRQm7wO11MXqBBj0O102qm3iOlbhnTwUFmTdaXnoCBXElZpZ2/EEPdrudN5bLZX
DvNBrG9LMLJ3m2WrG10myKn1HKVlt7q7dSTlQkXufIBcmp+KxF85srnxnsM6TDNHnrSVS+bg6SaZ
mbU2T0OHgtS2t0lDvEDZGOzCBdF27iyPc7yRtgfC4NAb0CvfLTkP63qy9ECeqq0wMTsrZe0wwZJl
oLG25U372QEky0GddMbvdNkkdsdnAP1J6sW1Tge/SdJxGi4SC6+ftMS3dYjetWXUHzbcTUd7FIRg
a4yCFjA++o1rccRku15a9fCFzvcNDaYZurih+Symz+xG3Z3LzgSUNA+2s3V1BCxks+8FnWsFQHQH
gb0LOD9WvZyCOypRTS26omaFy/wuGMKPm4Hxdpz7KWhMH92+rq+g3IAI0YTkQMDQ8J0r55oxMJ6Q
Uxf7pa6/zWGTHFexfcQOQhTJd/4vgtnsJuuJqcOYzdRPbPEn9uhgcBqqC1ntZvvCIIQXP1Ys7i6o
bjt/hZ77jR7zV1BeMJcCNgxq9d+3wIT2bT0OL03Mr9qkT/Y8zfZvcvZdmnsV4HomUTT98IyJnq8e
ErcXF3ZsSMf1xG0AgDy3wHqYTHtm7VK9j4kP2/uT94TNEwJ+jtykWmPm9bBsPrkddOXWcJZnvw2P
lYr0Hgpudxyrrb12HXc5THrz98rTn8YiAzdKasRugaOxW0hrPdi0yV9G293uaw+RPKspJp9dEc1r
xw0TXL6a6uqV176ekHF08fMQBfy7OFmf5JxdhM267K0myVF6N8t9MGXVa1SFT0EYLpgE81vf7cez
B/DF269FBat0zLjRqLn8d+iSlv2KPhaSd3zwtyx0qbFEGJoxRYIuNxTtMlRI3vLeRW6zdohqeM47
lxPUnXI2JNvbGp2jNYg/LvVov87QuyuRTXeb7VnVQalCnSsxeXdBGypkb9XaMbMKbK9BoTHcq4TW
QhAwIuz2cYiT4JGAyNHeM2tabDFc4e45rjbfRunF1NTGCovsFkH3wnItw5MQTsAr0yG6O3O83OC2
uCzz6HifRKkNwcS+5ixffRjDxP7U5cNls5DBmVbgaPZD7n1p6FghvCndzwDnISts2F9AtpbzeiEW
Cqic+YpqTtdAr59tw4EX34nwhg2fMXneqMJqTuTG3sM8u8poCkepYjlYz461VQznUEVfsjxq94U7
RnfJFJTvAyH9G2cug5TIhAZOqScI9xUb8g1MvId+8vpH6fkcNTW34nat3ZiTdNYTZDDhg043GU9t
Suketr6h7OeOrI5ZBH3fFK0PguuiYhpaJ6yEWcsJuCnfM5vV71ni5g/Q0uwnOlrZ2a6i8sIOFna8
2RBeDh0ktF1pjVlNDOnSvORuWekrZWkq/VshLxOy6ftdYS/1QRC+c0lVXu2LdnVqQz8TKQEXNiBR
AgsmlPHv7XibvwRiUed47JOrHgDKnZ8X8h3kUng80QgtJfWGMK1bA59hd7W9YARvMbUG8PyJLmCG
xTLtz0m6JcIjoq8RWh3Kivfhij4pNrvYJDssWbyFH3Ji0rdUxSsrazz7CS+iJBtCyxCtn1/7IbXi
unhV0UKmLjm+Tw1UJKq+RWfdkK5VvtIQ6470C1tjnFgbNH6wCyr4QfHO92sr3o0tARd2tmYPlGnJ
s2qZXmWbPC0te2OENvOnzkRlWEVUHcNpy6/k9zCN77kaU6vaZ6cguQBKrHtaTABHZaI4dEt3pM+H
Zi+srUF0KUVwXEyEB/JXKdNgQ7pZKUKmVOXM1223zTvfrbrzHK35PRb6TD/GUSX7uxUoX5Am+WoP
IfUf2tBsFiA2JFBeyHLFbj9+YbtZIs3B9z8s/hPpvfhtmMY0oVJyPFdJ0Sa7pdJqu2pW39qTo+Uc
iFbpZOqNBfPoGhN10I+hd56KMHjvxhC9023JCa+XIAqdT9gUs9SmiJ5fl0qVWO+1LauDG+cLppJZ
iX1N0BOzzyR7kAoW5aIxcR5XmL/71hms0xbgdlKTti5RU4kLyZhM58krr/GwlvvMnaNvgE79z3Zn
JHIwp6bqRL/2eayTrHylRocjyE8WdEWgR2LIbWiTcNJ8JdoqP4czPiripQprP9Aoe9mqxT7AId38
QzI29XGkP/Fms7G+WmgC7RrOxzCI7VPPr73c3GF6ELgcPxSr3z4u0FAuN1Eue9CNIg0KxzNs/9Y7
5DVA2d7O2B0AFES/gxtF4li59f2Bxh7X+G5kF3lAqwhntnMqnNiO2ZyTcAGQcTrMTXSBukulPQf3
R8LGkqOsbfctwP9wbmspdhliWeh5IN6jsi9OZQ5ORPZBfO2VbcjjHYvlE954dSKF4s5bgRrjirtT
XMlOTraLENDV58FpBrZSc36NPTted4gGjHw0HI4QBILDgAhxB4eVngthHcVhydrikDQs4xmc5o+E
4ImdyVg/WyVkYIs4WxAQYYeVokH3AuEIBG3lecc+86lrJ5F1N3mbhl9YnGfEyTcrsazIdTtPsgO3
mkOji+KrEKF/k2UAi1NiVgnStXh3Ryb+Gce7xmC73yQwKoBGikVn0Q/05pJbteY1VAGilOuwDA7o
Upkwx76/LG3nPo5bTGrjuPaQTMjZiNCBd72ejEtqiG9rLCHkYCJhcJrM31VN4r1+7315i3E4t2XR
vlpifCUthb4rLTI/WB171wv1xV5ZWOPS3i50K01u2EwGjwqmebfCQkXEiRq0ivIwDbfmDWhccVA8
rZ3brR9EzCEiB1G4DV+6qvkArdGMt9nuD/PU1UiyPe8QYoPcNWWSXVYlsLSaaBwYBHYIBUV/Bxuu
VXOQcLpmnDHDNaEWHaNljE6ODd/blXRbmjyv76k/2HY6++scH5Sw1e04sd+ubBrMgyn/rPEoLgAZ
NIdtobiL2t/+unQc0aqpUufWn+Z0sQaIJhN5dbWQn6dinS4jsM07O66JkO/xURVaAF0NqQa7Vn2J
HFqhFgDEmZfDJ85rbMV0V+rU36r2opuFqve5GvV75ITjjnrPjYc/4IWt1DOIiGEfySm6KkLMCMO6
sXHsi4ts2YywbrZk2qn5Y+IMN4ujvR0IlJfOYsqrFC4iEcp4vwRe/B77Ubuj04Wk3YbeSqJK8AwA
MkDXXrtXnS6uS6vDGx+NZ/ggTzLEvslMelw0u6Muh9Vd9O4r7bsGNV3nfxkDkl/tXGIws9qXlQDm
b0K0xA3mXYxZiKoHm+9VgLLcwvYx1hPOoz6vnHQScfZR2TMax1UpSYFCL48D4S+IZOFwUHaaluUY
jD4496pFIOc3K0kTs5c8dkxY0054AR3hivAfgA6ymCzehPYQ2rW8RPi2W7YyXznqZCmPSkQ3dRWI
OxX6FAmc2up37laXzi4k8JWU+bhxxsNsF+LWdcL4gv+HH9Vd/M3N3Ue/6pk84rK4TIQNLzNgcXUA
eme1QCxTWzXBzaHRIEYkuwbNermVUc2r7rxIlqQ9YFYSYFxTCxQdIrZkjkABhEg7A3BEmbF6ugE7
4Xx0mRLCVarljJHvHKnhYx5vl7hl6dCVAi1nbt1kCWrrrQmGA0kql8Ih84yI3ugQ1WFzKQLKf8Rb
ADFgq09cyOruM3+4lrl6SCpwCG3JiM90gMy/e4B63aUUZqIL0OnuLrKm4sTZhQLi1lp3i+u/x1QJ
BCqzRLqAntrnDRDswhY5EfGtc16JPU5lMI8X3ZTbVC6gTtk1OfRLljzMFtb/KiPzgwbMxzpHZe5O
2jsigih31eR9ygLlPC1xYOg4KO33JH8tX4MxUk/MfeRzhIHcR/YwX8qBYhTmVxRQln/TyNiizlKW
7kHadX0GaHLjTw2ey83z59QtlwQVe+60CAztAhAq66OTbP2xLrV4G52+fw0QqLVpbW3bZ4JL6Jk4
urbeelyrd5HdWOeKBU8SWxWtZNBXkkhLjkjo0KoiXcscMSXmZq/V+hP7LF6tXLRvJVrKux6gIJa2
Yv5sleE3zAZa7JLCGi8HytAP20rEaFBGCzCl0l5Q4gTzvQtPaLuVa9yL3RK1/YkqaItmaqLDum1J
eHT60okQ95drKnAZoanZtCBPivhV386sW6eUgdoHLAbnMlPPOg/esUMInoYsx5Y46OnMe4B1RI7o
cpP4ZYlDZviic59yGznpWNA2csbsrV07a1+1WbzHCo/IqOGQbl3BMg69a1ry426YVHHFHmJaj3ko
+z32qHC+9DvmH0gKtqhOebaspkiEOXShFsaepg2dXcfhhu3dAhBuH4W9fJHCH66GIY5JW+rJQ9gB
eEpOWlTZXjMvvGIWTbxb1Kf2M55hJ0zjYd7ezzV9X15jQLQeBWo6XJ0eb7xZzNcRo2dAGrOQozN0
JWk2QsiUBQsroZxzdkx6gYLlTu3EMm92Qswyr9Bqo4++LGJe7bmaziLGoj5Y68CmNYZBCD4TqhFk
i/UpmMVE8cmuBfH02o55EhbYue9Wi4Jwq7TLM6JAqanpR12rtd57vGiHbTCRRdHIwXt1WaLZgrYi
VZ74trC9PtAieNAW2/ptDO1LgUEqDcS8nHKYMQ9rrtz3lcm3TfHRtZzXA+d+HHq8zBiw4scxkKyn
zGX9fUOi3HvLL0HtYLgHC0a//UZqa3pfC8u+tdtFn1wRg6Sb1eg9oDWKHhNUPyiTnSy5sqzC/UQa
eX05jbF6cl2PYihkdt5SmmqyoKsWk5QTw4rCcESC7D5afFasGX0HEEyZ5NUtFX7jck+k11xVjguA
agqXgCfdAv2aZF6laz3eb/mIYoCmvXsgOW59trcovwSWVe9JQ9XfGuydr5kzslHbQgQFVDrkbZFg
cdvlVTm8n8MA7pLFqpv3PosZQyrlsFMCcBurk7BwmuwojV7JbI0u1GJPB4Es4lpAjBvZ2Tv2db/1
y7upAkrHLFu2KZ4mANDSz5hOJutB1IO4DRAYnlvyHg+j2sRpGVG1A3JllFhymW7ipvU+UL21WMQW
8Wyzv7sGSr0cIWp5Z8qZEVUaq3jExKH20Bgx3NLL2OdibG/mKflsKQetmNOSEFcEU2rpzblJFK+G
V7kFam6TiOLE9yRbrheLDtRlaEXbQgpEk0KSdBg0SbSn3iwhHyXzDSFP9XUcJp9opzoHlWnytWL9
lusWk68PaSGLK8qKTtZSK5P6hWxDwIoQGw6C/u/BYqCfCiXGvZLavajHnppNX3fa3SXxlhbe6qQh
Lk4ignv2svDuX8vG18TBFxuBEGuISsNBuA35kzqwkwA56wJXNY9rUKBTLFhsqsBYR5D+1ddWRLJx
QPuGGivEMt0XRwdDDgEn2y2Eb/65DXbKW/XdQoDFzlX1SzK60P6YrJFQHUrf21IqJW9Jh4iMcM8y
XZYiT0ersdOOmKSj69T+efHbE5bqxy0WHBWAEO+TmfzHPN/uyJJDP1UN72EuVfdQQ9GJupifh+mk
Nl99tFbaIC4RU57t2Ed7Y4e8DhaWGrB9O8wbb21SDQ/LPDzgr2v0zu7BRO0ccxAsGusOmbLe43go
LgbM0de+sr74VjTffHf4S+b/XUkbjEJP4n+YFtT1eQtAT4j1QjbD+/8VsvyPhCwhNMo/ta3f6x4W
dv5L4/rHv/MvLQuClcBDh2TDaUKfQt/4n8gXx+FHrPTev3Le/yllCZCy2O6/oC6GdP1X39q3DfGF
+cWOMRIbSct/omj5Dd8EVyiAugDQyKEMjbiFhvvPghZCWR2MD8NyO7df8rFh3H366W78N1AwbtbP
fKi/fcBvihm5ek0rVj4grii3xmSVJ2+lui0Talpf/vxRwW8deNr/wHPgtnpkGBAy+7vNGiu/0wSN
70D3oplSgZKDhYtNktnHRd79cazWPP6M3CSebJqH7mhtlG4DXXaXKIiGvP2CwCcm+DufCXpMolMm
c/uk427+WsY2VZjrWQJB8K/sUGwXzZhUmUTWYuur0Lf67FkP07Fyy+ByZG69r4a+ojeCfK9DANqR
VhV7knOGq0KLRMlFeQlLdNMORf0EtC5XhFr5nYr6lItgb0HFxKXrO7uXEurTO70281WTDRjXNlQx
yxH9JHG6VxEhxGnA3HkbO3hhP1o9XVDUL7RGiZaXe7BaaHmYOMR2VU3sH58Wert+d/BUTq4FvmzK
lGtGD0kiKv/fWeN/Mmugmvoj1uD/NW9j/fbznPHj3/jnlOEm/0BHwkKLxBcSlHGP/JgymD3+QbsI
vD20OwqzP0GiIucfHttHBHHkrXlwDf7L3BLwI8Qz/NTzIp9p5T8yt5gEuZ9eaXM5DuYFmGIO8jtm
od9eadhAum1n2/9a2JuovjWG72uzdgJnntJpqlz9UjV5OR1Hzcu/H0eCIj+vxLJ314hAegLvheWD
KahxTLCYkwZh48OKGwSt76QNIEjvpS/CLdxhpc+VRU9HDT6uxGbWdF6xFY/unRPhx6SmhYR9IYh7
BsXXVHPORs/XSYlLcMOaHJ/wvJAVulshbSeS+IcV78exU5Vp5FGPIEh5/+dJyPArfrk7pKd45lDP
//Fi0Qb5dUalbOv007gFX8W4qARpWR4V+Pmk73n1TZKDirZwgJZd+20IZamffVBhXJpbzJLv0zlL
vr778yV9h3b9l2qRVgoOUdwmfhAHAMYS57dLMuTrth9l/gUsX1DfIEPI68vNnwcMvIUVlgtat6gE
62BMjvGMqZNAPXPeFX391tMBgZ8QzXjTLyHXj3Zx2LJ8oyLdrDyKw0SneXspZJgRBxdu9RDebqTu
8tfaxB9RWrOhnul0/vlL/bpw+ZHNTQaUhgIU1TNwNLMW/KTEzIp6La266b7aC4KDpwCcc//YNlm/
3f/5g8Cu/fw8+SCi6lkaQ6ix3Lz4N3YHNaAh2cI1++LxtB3vIJqs9gGU2bzhqxdV/t0y9oEH+SAM
GmsiayqP1GMNnqH69ucrMWvxT4/RXImBleBbi3FtgEL89Ss7IJTsZK3CLwptQngb0PadOIK2FnKD
yxyDIw3NP3/i324ywRkxU4nHdiPiLvz23S0nt6K+ibzPzTzInj2/FvjZkKIQqL78m88yg/DXb8fE
5TvYzJj5sKz+9kApRjQ1qFT3y0pUU+l/dVF+FtQjxcy4AyRtbnGjQ6Ob/U+/JGMoNP9BZcKky2T7
80gCkDTKpKrHz6udoCqgltzE6jGjr8Pd/fNHOX9/hOBRXULOgJYyef++Q6kII6zRuLRfRvpOeJmo
OnfvGkJzB0N749gv7tZky+z2ui9R09uHQBX19lKNEYiMXdswIUJBo9+YPFRViEqSjr3xkZCOLGN9
nhffJ83qzxf9twcTINUBMYjkDM/k3zTPDk5zd3Xt7nOnJ8lVwPOoq2/K0Vbwoe/bkKNchrBsyv7d
zfr76Et4KtAuMaD5KJZ/m7YyC/YgjD7r0xZYjrvtkygo53EfxaKQOP3BXY0N9Tq/jt500RCwwJlU
ygSSm7W66rlst4XTURFjZPiEMbIi7qsLXX0VtNof4/Tf3KX492fLBUb4D3hN2E7G7M9/HUcBEBLZ
zrL/BC8OsNiOk/O03cMnkAyqDbaJVmQJU0S4tUhX4m0aO99nMehCunf0fAB36c8MwLb6FtJJ4DeU
mV9zWleO31fffkzA4MyYXYJ1zsMPY54k2bRXLYEKEwSMaeTpdBKTz5R2+Ot4IgV6aqZoi2oLH+iy
h4wfskJM6+umzRZiR90fyUPqVpgsB+AiZThUR9cfqFvshmKBsEyrqGq/hgvicYfoymzc7nn9k+AD
ScoMTUk9gmt0RJXganMwKn3g3C8qClJQyreXbfIi9azkEKpH9t8NfxfzCjOIiVzueWYukWZ8dMth
utb7yhPQg3YZzWy+TI96k+aGxo3VBTsMki5/M0TFzl8pw4jMK8w8azE9TBQ7Wcz0QA152o+AsXMN
hi3hoy0quPx1GEnm01CFi/DWS/COvg5xGahz5quhvGn8DtzH4oxrd4XYTM+XhHYD8NuvMdxVneJ7
cvQVSQMFi6WdkbFZo67KsChS6RumkToHzXnqx399gaCiprHsQJclYZXalFa5oYHdMfzGNTeTWEOi
mUUY5khuc3soI6Hbaj8KCsT//B2DGCwEoGUGRXnPkINPRrjXZmhGM4QGPnoVOKkuNby68Db/cVfx
Qy7cOQNt5C8sy0TNGkbtDL/DKRLziQTcs2vTIgu5LUJHhDmmTPRmuPTJxKrl1X3HoMFKWrWPKID7
KDrSYjTDReAp5J1SXZIwanIX3aPeeyvlWtPVcbLoOOVTHQMc8tcSA1kLgE3s+1VVhkbNxOhkTzEB
29wTLLzE3l8gTlMUlqCBmr1b5aweP9MUqMyXqBIRrjeDl6kuP/RQpLjiyFXMAge5IV1BxkFKIVci
vcHnT3nsDZ66TEaI/lXaw4zkVSDyNeZPVj5FrF1A9CcuCVGc+aBlrsy1+EmBw22P8JxXUMdYAcBH
bGHon1UYeybgpS1js2/LFMEZt6OPguYDpk/+sE88TUYwwDgIhc1+UC13ED/qzO3cKGTxmxq2gP6Z
QxYJ2kcai2aImq21ehZxx38PDr1cWlvVxNzA1nFjl+EvJe+5lpowVEhTFL3eqsGT5pX2SfDtU1ih
mNl28KJm/mcSjqeeIyTg3AXK4GLUZ7XaY9XeKA7E/MJBEhpFX5e9mBnVNDzklIo62ZzgjN6AOJq0
sp+TIigTlRItHZmZqWhwTh1D2zoGiMWEd5xqnfs2umvyfNJc2WK7D7ReGf7xiNqUBj9aG9g0g156
pCABbHWJlsVQXvdwUbzyrodfQy+Svbp5wl2pNNJjpFoj1o1ytJtS71Y5kJa0X5txtJarOhsjrjGz
Rp7N4ONyJttqdDq+TJdVOu+fCKXJ/O6WlLsEq3Jolz56HyZippvDBGVbDxRM0QdSsWbfvhKV66Kw
PWdeNQc5p/KaaTb8jGDPwnbJZKv5zli/AdkUO1msRUHrHuiKE+FZwQTH4EEwaEYiFXrobbXOzLi0
53VkDGVeOdT5FbXhjZ8NLsZXKIOBx1QJH4e7lLY1z6PbrbblzMPtuIQuU26FsIWn1Dk+sLFDr9uF
35UMxCt6oJmQ6DPrlAi+FCQOQbcQnco48LNJZmZeqm1Qqw8JcH4GUkHEA9OT8FcKDVfIMJgdFHeR
d4GuxciAUvAZUdLx9AcdXMU6Z6THzbhx4dixZz7ad5qV62e6ZDlSWkSs8m1GQ2E8xH5jFtlpmgeG
4wqTprdYlCV9zJ2OC8u/W20NImfHFBX4ZzFMHV8p7mUvYeq4Zotl6tz6cxsPnEb+Oocw65ubs/SD
1ycn1BfxkBzyolqA5M/VtiHHiFHnp0O2dBmlXcRUT9mw8uVp9jfM9kovEVccVdT01RH6a8SLXWH/
YfDEBDhwB/8a1m25mJ9pH3iou98oonLlYW94rfvRilm0HHyr3GMvkoarz040t3k/rbzkzcV6AZMB
UaFDsAh5xegcxqSWE0SBzdHhR6tbiIyx27V5Tlw3oVkl5VAOl2FHN/4Y9moWnzFBDdaVzFsakOg9
IpiqnSiHjyVz7nYkqLBvvvjEfElM5rQR35bNaZa7LaEyvUPEMfVXNKsXgfSGLMVA7Aff80c4ugts
01s50IM0MTJ2S6Jyw7JKtNqEOmbgGQEd6td42CpWYSV9VPoIZ8yWfpOLbvBb6sZNdkJaenqFRj77
T2EzaT/fVwM+c5rqjauzficSvn/GOM3yCRk9K1lDVFqzbFualM1mw4Z2N7xuKy/HTD+vvlls2wFn
l0Q5cUls0LbnnBZFz8IHN/1yBMoS7zx/cp29RqyNQDPMpzFJrd41ThUSK0ATB01+JlpuokBmL9tV
BjPUPjmLU7hHgm+cbtpBft7oEGdeYN2Lum/9d/M4IAqi2hdpMRyS3l7X53Va0Rhb49RZj7jaR5Az
HaMaVVgYStzCKkeZ3UxhJMWJtmq+oVNWkQhTjGhNfcrKqSJciK4RqviELCiXTFT53cbgtFXcfSG0
t1drSgtOD1+TKvBmxCMRVIqd640BtccpI0Adj2ttB014ylqrDm8xglt1jTmBumRTfC1AIEwoQvsY
SkSfknOht/AQepOHZV+6fJnq/q/dt62JQHEesdX3xH8tSGlZlgSILBG8o+kjhJ+KbJGZYj+FFa4+
axUF7MYy7MXiKCHgMf7h+BJbcpIepFiWFdh65uUeYrN9lCzgvA6FH5oZrg1ss8MsLezc2REM7JKj
VvZGscRX25BbbEkhiKAwvgmKtmKVmbogd7eTjiJ+53EOerP7C8fanBxAEKKbgCmr2iY5zUNbhh+A
MndciiOsCAd3TkL7nKKMCJgmg3FkZx/XFnfpBNOTXTARsmYXjdpDMJdVcWkWDTgrGf08r4VAfFBO
F27eOfHdhi1R53LOti6gFNt8UfYlBKChf2ylmRDbxmWNXgBdsDVB6D1xg0QXmZUzhkzAlcq8iPjs
GXt6vz0pPxj4WQ+jm19mg3LmXRoJeuL6KQ+bebL2IwDoe7dyEq6oy8ToyDfyW8x+NSHdbntxp1mG
nxaazf0xdKuouybiTrEs4tUye6lORGbLQvqLuUdT34WT8222Rl0nKSl0am52rIfUDVDH4K+iA2bL
gNvPHK7NFul7uSfEWskq9dcK5js997HukSdM+zBZzNU7XmZxI0WOpb2HyYdE9Fszk2SyGGSiuYJ5
tJBSn/95J7aBV2g3C29jRxp1Bb+xb6cQZWftdCTFY+9pzFAsbfYBj0G7ZsGHRjrUnn48RhZMx3nh
+DdPz/GQrXxjD7w7z2geVUS3tsPQiXx8Wyo7S15VDYm3PhdA/trlwmc7qp7xhZpdLMRvU3ySkrzC
4kLYndlU2HCk2IIvLijriSTZgcHSUq9z1n252DKCclnDgLjF0G928woUswzOqFFGFd8ju3D78jrM
IpvrQbpo3gPPkzZfVdVsMp8bIDe8IkM7mIJXRz4LyX3KNxs1B8blh3JwzADzspmc6tPgRg377PzH
6loolbNoolBho7r3PMEuMPRIuDirKTTjMSPIkJ21zR2ovpGJ1vEH/rn52+xK5Ha/NHHEcumgmmYN
KwqUXBRUwzk3m3nIW1zMj9ejnuigPjfz0vNQ5cjE1157K7X/jype8lKeA0x3EW/1wFhoQIuwJ6iO
Pnp+HnjTuUl30xKPhqE+b8bYQRUwta3HpnbpNc92thSB0eCZJV/BNvmMFCtgIlVponqOfHmUlPJN
SWLVsFDVKB+YXPTie9f+4kw1xOzAZZy1tmsOgZUIOLHZDn46XiM/YXvJwZPnPOlggxmwIKi8CmHE
ruq0ut5Qv6nCWbkp2Y+dz5jbir3G2MeSb1uuGOCIpvtxIo63LmFjsOY5lmby6gaPP+WcWeQB86G1
fsZAhAPOtqAh7T2CljmOEFCej+BMQuHNz8gLPXIhrQVw6L0FgM/s2UOEKZREVgyXNK9JXeQf5qJn
fGRjlvPUDAOb7foaAy+HGomzjD1KEvTbC3fdzLibM3DmvRgi0REWw/mB4RQGfDylPVh8/FrBnBye
RRSsU3Ho8O2wo3Fip+CoUuNa+fzj1etUY7ZWjdUaz4MeelB06aQU0ZlEoS2mfmRlnjZDEiPt0t3Z
/oqtnBuymRN3kFgTN3JxIvOKc1rOxU1I2LlBZC9Vfsowu8wP4RptIwHNq9OgN3c5U7Cw4YXJOQRO
KOeOIZYqfk3iT6DYTtXQmZ2oaX4xz4DFMafGtc5r3tIBUiiTFBv+OdyPVK7c5oDAwZwCfxwsmgzl
DTWADQEqLoIh1CXhqfHGiddXccVA55BkM/qXout4pKUzm0sPmUI9/HkFc/50gK3h1zeRoDjCX0Tr
tN0T4mcmrInHaCGlqUegiYBSwO7RGSAHvn7zejT8yUH/mDlAYpmNbuvUZlT+uWr039SMMKZiDqOh
EwXO7wVW6EnEVMAC/rRmkzlnGp9DEaTkZpMFthvBfvBI//yRv1fVKFPFHE9J7PEdN2bj9GuZSouu
i+0pnD4F4WK6Nz+GRgO8iqXrP/0oYAzscT3TMKI19Vtl1S1yQavS6z+VPiGU7DxD3wNFuDJZMw7+
/Fnfq4E/148dSseR4wVuBGXn712p0Xbw5TS192n12pmDzFy0LiMRqGfBa1jIFngUZMqeSWOGiTlS
RFHNEOMImFCl3VKFMJ2NhCOvmXt+zMx/9T46mZsjAkbrkTUB6fbCn/58+X97KjBracRDOfA4joOn
+/WprGQvEAwSBW8TTAiugwXKHAtZXDlC/fmj/jbmPArDUO5COkGuH/9e72YbVbooecVbUsTerM+Z
jqvlxdki84rABgai8m++3O8tFIcHgxHCxdRGhd01/vyfK+xyGL04p37/BmPCzFHTyst2P5fM7I+5
S0qkhorNfp/NhObPX7HN2fKO2a4NftAXPq//N//a3/8YDv8Hue59X3YTSI7fbzNd0wBwiOmq8ro5
v4/IBa2WWpLc+0hNgqMjWniqVDFwOGbA/+wuuyCZ+bb4TPg0imO/Fa/xKg6xBwbzI1TUiHg90Zij
eQkiikW+cM2u8c8f+KvQgqZJQBssdmjyBnT4KB/9epOnKt6YTP4/d+fW3DTShOG/Qu29XTofLnYv
YhMCJOEUwsKNy8TGkiVZso62f/33jCSDpQSzu8OF6lNt1RYkjKTRTHdP9/u+vU+/pBvqRN7zlLZY
mDmM4p7vOku34U6FjraiDcnEDkwPz3j+AYQCQ6eCQ6iF0pyimzSstXl1rfsEnBK9UE3szZetp9A3
5Tm1rENAC5yN59IEow5bytQTobFlgIGG+NYkxUfoIXG8iCxgWt7LqpmcCAln5ojU/55dHANd4bRw
QJEAl5AFVexkU0fPR0514atBjrW2K1M4yxKVaITvvZnCxkeDkBr6eprbBckjtUp3EJHpM71BoZhg
XsvpwlZCkp3GwUjEVlkJcXE/GaWazSkm87fCnVuJT2xjZ7pw8UBBEx7LbhL0GaE9VjMINBE0rYGV
CPeqqSJYnq2RaiNrk60q5t9ZrVMyk1q5K0WSZROQlj0//f1tjd3T0KUxkbJABevR0i44WSCLeth/
jr2tTsy6SpAQjqfuIRcRQJuyPn9LsW9PTa4wtW5do3HAAtgCcXC6rymU7WlQ51Sf3ZUlcoyFT2eh
GwChWjC6VTL4hzPYZHB5k8udipgFSdgwEk9z/jH6b67rlqFgOUWXdfZcv2fVhgZ+Fd/S+xzEpD9f
+RH0to9aUGnptZblt+dv1l/kdCIwbZ1MkQUT0jFqDNJJ3Rn44sr3kiz7UtLe+XBvrm2xLNbrRERW
528lgGan88vo8IAQOrZsKm/oDvUqSis4hGG4KbWPmywHJjwjfZlD9SCNyknXX1d4hwsK3hH/s0nY
sC53pu7ec1gzEd0SNDJSMBx5RP0+qVAvJI9wMESg7q84oXg2RgA41NoTaa3dSKQBnNxC4uglEsAi
TRxEVEfuSsT0eblRYOKLVquRqBTBrBL2mgNBsNu+BPTr78PLDUx84+b8JPTmmzlAdkxX2KeIrD6u
mJrmKncjq9h9LKK18MyzmFIF1NEq5uR8/lYCVNedbwyYaVsALizcIm1DuusZTDk5VdWY3TlGXN+r
MEmdCmkg4Zow9ZigpvYeAtJhFmDqiixp+6e0hHHlc0BQmFzTsEU+k7NggqXTomxGRmEUrIvR4Tpj
q6L0Qv+eoHqx1wsOTM8hh3E89umMwbGkLfxRLRJFpFG41tg7Bwftf9olxZH44AdzzV1oYU04DM1Q
3LhUyYACAjY98SXXKlELTdVKDH88zVN6Y3Ayakpo7EjW7pqaB35vNiPLoV/sVZDd8S/8rdP9fAj1
0PtEUzQASya+8BEkb8sblI6SzB7CUrf/XqfgeS81yqNXVuAkBjl+j8ZNxs59vYdjO5smBkKukRaE
9+XKV5CDdIoNRVP6CrmjvRAR9fLtxxnn1+xtuMtKb+I5pXaFzMC7iFLbQ5kY9Byx0hGkZ2o51hv6
vsavPdpS3eCRPCHX4pXBdET37E8H6sglzdFproi8qKsYU7KGqHgcRjmHAxqxVpPMTd8aeKXg0ghH
+g2iviU0o/32OTXx8J6uAMYrWkdRJVgnOem8OKgo4eVq+AXUhEk3bCDFF8VhS9MPPUntOw3/PE88
CPUXs9TySGEgcYdE+GZzV9l6ce/rOn0SHIV+HiC5zeRzULjZIhwl6QfLQCuZ3FSB7nixvqRMsE8m
REDWbrKrXJ8OzEZUvqJV7fO8cksSNt56/alwLDqEOTPkN/Mqje8OUGKmhJ8jj2zfyJggs/bOyPfK
V7qsZV+QJ0RcrDCLCe2ko9eBnfnPAeb7jeL1TyOwrrFmQVBWxpiZhAqGRqDQs2kx6R97Cx9xwffa
vXW12QZV4zDOQfKnivXx/I7ubujmZjZAOeHmieH6EQl9QQntUnezsBQ7AiO0U+7UDflVuj0HN6VB
W63JbhVH7ygRQhs4f+9HK79+TbA6lGww4n0cWGFmLu1X0mhBVwQOrnqYBLvLSAer/ws3UY/0ww3X
b2loGsAD+krikPuHyB1KEVoJVmZBWzH2jK7hLujmFoke3V5ov99o0ey9n0G7QinOdJOpXsIsf4GY
mjXdhTmwL8B61pvUSt1XmxGCF/hbxG3IK+ao2hG8aPkmSi60XDXeKSUNgaJCd643pGffldpe++SK
rhMXaqwqtAsPVm/0yGUdj+zIInsTUItTK9rZKKm7X8B8yyklFOmlujKVubLL9cmB7/eLWKgHwmNK
RBhAGMS86Pjofkigjuj5bTj7w8IoxOSD0/de6PE6vNoddvMNzILP+sjdTQttRdFjm46sK4M+55vp
+SVgisXc+TK2AGsKPIgKcMyyew5FDWYR5QPPXqwKCgek02Dk7xwQ4TR8DA/5tDToR25HOUoX/iiJ
qPbEEd0Kdu5NmVhlfhHaq9Gbg7oyruD0kjhLZ+6XCG6MOUmD0Y2/39jXe33/YqNH+h050PBNPOKj
Qe+AKjQ55DvKLtDfZxM7cSHpaBy+LyHbfNtba/9WtxHJpcM9DZTQxHoDAzIUoplZAXvHKz4qpha8
G20cHIS1U6tLHY0fuFI09rmrQtdbI8mj8ALQP12UM1aUAOz1dk0hBJ/4gZYTzjWNVIxPKllterEH
AUTC85Mr5q4/twbZBRsnBU5WE/vvJBArSAnz3e3ZYusb5u1oq6/vEx/FmGkAW+JWrUTn+PN3VLvA
V1aVzTEL1C14JJRxgat1bwlgP0wjXOdynayNV6TN6KQyK/aj1yQqYbQio4KlN1fpIqErzz100fza
913l3ah09cvzz2I9XlqCKQM1GbU0kLh9MGBaRWbmrBDRX+0oMHBuj2df4vRAKwPURMyLLWJGZDii
GM3T3CRXOF17lnlFgz9/Sp7EdScUPNFETmPL/tvPw1Kkfkmhb0aZdwO9O7va6vru1iq81csVoovG
Bdw6Db2gPSLGQg6Sri8pfaUnTnQwkxcjpuVyHeSjG9dShV5kZY+u615l+12FO0NVILlcVXjvCZyz
4DqizEtEqUflCgJaKPrGIIjwvKToeW+WHE2JRbIPuYbsjxeFcNdTNKoVViLlogki+Nlb3fU3lFxB
1CGVsKOulFthuKL9pZ3cVImLdmzsw1KeMH+x+hJwSpW+UKyV9glJBP/vYoMuleFrvlDfWiPFcf7r
PLY/rBQX0BzQNYvv0zfJukYlNNhVwdKxyA9cuBXS2KA89lQN+WScqezFIROqMpvR1325rlB9s8ok
+tVjPLFgaZVN2KyDXDXIDXQXLEipDCFnO1zOImtfINFA8zjrQDPJaz+0aBR0KN07qNvFJcKDdF9x
Z7vPnpOWCevkoN79Yk6e2LAQYcktYzrAWvYRuwf0wkvU99fLla1YH7aWmr3XQhi/Nond1/jF4hbV
sfxVYmyil+FOV2/yjY0js8N899a3PQdA8qYqoZMX+jeQ81vzgi5DwYdfPOWjkMG2wLtCitHATHOo
7E1ZGcFkdLdGsSTrvV19JLJAo49MIlo9GZx+zSoDakrZwUJPMDXjb95BsZE3REKneqHbcXZvuuHq
WrGr4CPSAAUVErzAJaqsIdO9WtsT1CloFlc/9f+NqGj7ItN5Pn9e8yfeFct0/36Z4Y2yY58N8dM6
b3eHEpboIfJvf+n8QM+WJ8yNh7jY5OIJ0FDstevGj3TaktSPVD/KuRFCErN5sVj++YfuIlTKMZIz
1h/Pwpg2us3fj1w0jcmCQ04yhCSxguCouNPJ3Pzs7c+/WDON53+n8+jzBYy1qZ9x5nvIOyQUaGD/
7O17Q5y8vTF2BCgfNCAsNS72T2cS4K9AxzRNEzVQcXE+GNgkKIouOwnamE6khP0KCG9xMeDpJDjW
GNVZkfGH2lFfg5sE95FY70/2wbmVUB+8OP8070h263QSVMiPTBJZa5D34mqW3oC2g8kSll0J9lgz
DYvMZLsSeMnuJLhjC1IXIYI6zJUAqE7aJmD4kFi2NHFCra/uJNjmGFIZtT8V0yGuwdkEeDeG7CwY
9lgAbcnP281b9veDpowpkBEykuwd5H6wgUTL7gcH8jK9hJDirt9RbPrOflBMGjkj6mM1NnhA1kBj
i2qSr29YcDTrJE3r/Xqv7xpjEgU63LbmTgN6fSiEuPJ/Ehn91CMY6tgU6T+S7E9+fLitTcM2bXAG
ANYWB3Cpt9dZ+lSdHRX2bWfN2zZxIQxGCkqNYWgi0AF9e8pqInUq9foaHdqpAZA5waeebnmHiNCB
qQbpr1kVw9v5oHMw1lKvb+i0HqSZPAoL39/ydBZgb1M2ZxUcQ8bBGQBAKQJTIDULujbGwWmOwLnU
V8/+OTrsdnIEsMq/zxI3HNJWMMAYSc6CYYzZ6giQHmO+3hlJpcWNhVAh2b3BGUJomK5sEMD7OyI/
hi1sDF7v/R0TP8CWo5zR/Hx4B2WiNGlvqIyBX6kGwdDTs+COSdhZhJ4/ouah7QV6rUjuBbIl4iuj
y9ZMgjhxndpFjsqAmqiduK3dHJ5zpLwj7R3oXEUdA4mGNjXUSxjUzW9IGKnobdTX8HaEBcRTdi04
RAKiwmKjLC6unndwHewmKTSya81iaaZ9SN7BJYqRnQX0nQR73CJYaK7ujnBVMmwCVuu0W2Z4O0Ic
YmVnwR6D5AUjIOCpHYNgYhBYIAayJvU1vNdHFF329Q2Tg6LIjp0s9dNZsNwx+jLUlcDXDHMWNBUg
ouQiIGVClhR9FwLC+uqZRVBFxJOcKWi3Vd9qQKYACLe0WxBHRrELzJ5TtK2xTYEKxdH26zc2Z1Bv
j/aR7NfXxmRGOQwQDNZXzx1wZEK1hQXSzvOQXl81FenIiGwIgggAqZsd/igyYu2jjkImrU2lDS4m
QKBJOmPGFoCuQLGoTYqKaT01hC7ZAxtgKGFyM03DmwUdxR/JraAbYwRwYFEYTamkX1AC9jymVK0j
sd4EYUPaC0gqSTsCsiPUSJDIbt+/vwrcMSETkSOVx/oa3rmZpG7zUA1S8nux+3Fl+af5U85KYJIN
goKnT4wwuzAJiO4j1XQ0mMM6MQpigvRZiXMzC91F6LP51r21YJM8wWjCpmrt5vBCA9hAsmclQxvj
/jVEA1vr3wuNqKnhG8AgHKuvA7SLcEJk7SLVIp1E2fcdweI69Q42ORSISOCcW7sxxFkQyEWprKqo
LAKCxPbDxqmv7iywTyiwChD0cUvUNxySjzCQNZSdBV4SXAn1tTZ70NsR1BkQ2yJOGPIsuLJBs86O
QJ2CXFJjHB/lUDhXEyggHN1WoRvXPKi1gNGSXQs61hEKDwXrp3dEXWt3KMcPL1wippddBEiEOy6g
kzYYepRIo+KIlCmtqtkQ9dXksge0COCHCESzlFnUWeockhWQr81e6BkE2xkLZVzHOGIRhhc0ChSZ
5CxQdIcWrLnH81EfkCcKj8imKwKJVV/N4hvSWgB4IescdAwCOgtCRfTJteCIHUPVEVBaMwuDCxTg
sqjSJSeOkejbGFSam7fshUsiUMARU51tl92QVgEcUOkDlAnukkMiSeXm/fu5ZQHP0QHsDbYIj5CA
PDBTJRoU5OXjXsAHngbN4JQBKYsqTItOHZ53MFAFlrSL4jBNchHIRRsp9Y6RNTzVpsyiWcOzBZYl
iLZS3pEiPLwpTtGAlJuruwoclyI8bgMcwneLOaxkAkiaFib331MqzAL9L4QqSD84AKnCIoMI3p6p
Bhcc6JzvZR0C2VVg6pSdj7mUninALVpk3Ui3/HCbA1sET/Tn+bdIdZFLcRFPgfjzpFsgswgyVyXx
prR7pd57/8g5/oNf+k6AmXh+uKipL/4ye4r88rNfOHI/Hv+85X28XPz5h4ZeS+cX7/bJsrn3D2bM
X53kYw28OvnhEYhV36f95+0LPr51517Htzr+5ZW/TOfpg4f6mmD6tI95O48g0NAc5es8mneIKTWF
4seT/PlH5zlPTOEvBn6668oJMeg/jZv60Pa6D1zzJ6QfOA2QMp5nnamoOTqyI0/mof8tTjd+56kb
woP02HEYp/NFfPrUDXRcfmTIkQ+5/1DkncFraLLs4NNlOK/m6fJ05Ib8ID1yS7V6Fn97Rj+pIvra
nfYGXCx7l0tm3V90vmeL25Ud+cUyTlfdR27BoLIjXzHjvn8640hDCt6c7MAvF3OvswDVBrcpPW4Y
+pvY7+7IBgwoPfRm4c97VgSRPsJS6ZHjqrssGsSa7LCvH9umBgQmPTADFA/B/vjmwntxIhWYItmh
r+PCzx5Nc4Pakh37Zu5vOtYDKocAAsmPm+7D+WZxHKl25g26RH7oLJs/eEW2zPPOmtaUGr8hPb7/
gKLcvMuwbRDE8kPjC2gg2lnZLUdHfuws8/kvSTq2CTyDgB/8jtFj+t0eR6q/ZwOVkB463uQ9G9Li
sGRHvl1+Tfs964Agisq+/NDlvOu3yEGJYrn8wNWzq3mUZJ7fdeuMLwgdv2P8V8s0W3YsVVvj/h2D
3yx3/kPHjTG4AJP8jsE/x2lwHKlegk1VWnroOM29Z5N5GuMpu5uT1KN6vKM4Pfy3KP62vsF0HvT3
PgdikiKyz//G87sz3pQmpYcNQiKS7qkGASxR75MeOl2u+iIGdQlNduC3S1pZ78Ny3jsm0LxKlKhk
h3/vxYvls5fZI9/WVD1kh/8QFz9ZiCKV/hv8cnODxwuxzdTLPv8ds79E1a0TUiACKbLg8mPvuqfK
Nq8sO+7HfO4dn07YFDDMIlErO+z9Mo3wbMeB6pGb5J/0yD4nm97ybmuPskN/muN3aFrV3Zotk1x6
8GWWP7t/6uGbrKD0+H72ENNkoxO56U3aWXrsn3fMPpuIeSrT9J0b+Dj/dJRFeeqfdZNr4jcewuU8
/et/AAAA//8=</cx:binary>
              </cx:geoCache>
            </cx:geography>
          </cx:layoutPr>
          <cx:valueColors>
            <cx:minColor>
              <a:schemeClr val="bg1">
                <a:lumMod val="95000"/>
              </a:schemeClr>
            </cx:minColor>
            <cx:maxColor>
              <a:srgbClr val="333399"/>
            </cx:maxColor>
          </cx:valueColors>
          <cx:valueColorPositions count="3"/>
        </cx:series>
      </cx:plotAreaRegion>
    </cx:plotArea>
    <cx:legend pos="r" align="min" overlay="0">
      <cx:spPr>
        <a:solidFill>
          <a:srgbClr val="3C5665"/>
        </a:solidFill>
      </cx:spPr>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95000"/>
              </a:srgb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Reversed" id="22">
  <a:schemeClr val="accent2"/>
</cs:colorStyle>
</file>

<file path=xl/charts/colors16.xml><?xml version="1.0" encoding="utf-8"?>
<cs:colorStyle xmlns:cs="http://schemas.microsoft.com/office/drawing/2012/chartStyle" xmlns:a="http://schemas.openxmlformats.org/drawingml/2006/main" meth="withinLinear" id="17">
  <a:schemeClr val="accent4"/>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243840</xdr:colOff>
      <xdr:row>1</xdr:row>
      <xdr:rowOff>110490</xdr:rowOff>
    </xdr:from>
    <xdr:to>
      <xdr:col>11</xdr:col>
      <xdr:colOff>297180</xdr:colOff>
      <xdr:row>16</xdr:row>
      <xdr:rowOff>110490</xdr:rowOff>
    </xdr:to>
    <xdr:graphicFrame macro="">
      <xdr:nvGraphicFramePr>
        <xdr:cNvPr id="2" name="Chart 1">
          <a:extLst>
            <a:ext uri="{FF2B5EF4-FFF2-40B4-BE49-F238E27FC236}">
              <a16:creationId xmlns:a16="http://schemas.microsoft.com/office/drawing/2014/main" id="{BA3F5647-3E6C-1B8A-6951-98876BAEA0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137160</xdr:colOff>
      <xdr:row>5</xdr:row>
      <xdr:rowOff>175260</xdr:rowOff>
    </xdr:from>
    <xdr:to>
      <xdr:col>13</xdr:col>
      <xdr:colOff>441960</xdr:colOff>
      <xdr:row>23</xdr:row>
      <xdr:rowOff>148590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8B7DB58-900B-89CD-2DBB-E74A7448C0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089660"/>
              <a:ext cx="4572000" cy="32651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220980</xdr:colOff>
      <xdr:row>6</xdr:row>
      <xdr:rowOff>175260</xdr:rowOff>
    </xdr:from>
    <xdr:to>
      <xdr:col>8</xdr:col>
      <xdr:colOff>220980</xdr:colOff>
      <xdr:row>20</xdr:row>
      <xdr:rowOff>81915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34A02D0D-E3A6-BEB2-6D45-8779351EFB2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274820" y="12725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91440</xdr:colOff>
      <xdr:row>9</xdr:row>
      <xdr:rowOff>106680</xdr:rowOff>
    </xdr:from>
    <xdr:to>
      <xdr:col>9</xdr:col>
      <xdr:colOff>91440</xdr:colOff>
      <xdr:row>23</xdr:row>
      <xdr:rowOff>13335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9F55392D-DB81-CF36-7FB2-5A866BCF460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754880" y="1752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571500</xdr:colOff>
      <xdr:row>12</xdr:row>
      <xdr:rowOff>38100</xdr:rowOff>
    </xdr:from>
    <xdr:to>
      <xdr:col>9</xdr:col>
      <xdr:colOff>571500</xdr:colOff>
      <xdr:row>25</xdr:row>
      <xdr:rowOff>127635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F0F73E0D-0E4A-5FAA-0EF5-16C25C9918A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234940" y="2232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8</xdr:row>
      <xdr:rowOff>148590</xdr:rowOff>
    </xdr:from>
    <xdr:to>
      <xdr:col>11</xdr:col>
      <xdr:colOff>548640</xdr:colOff>
      <xdr:row>23</xdr:row>
      <xdr:rowOff>148590</xdr:rowOff>
    </xdr:to>
    <xdr:graphicFrame macro="">
      <xdr:nvGraphicFramePr>
        <xdr:cNvPr id="2" name="Chart 1">
          <a:extLst>
            <a:ext uri="{FF2B5EF4-FFF2-40B4-BE49-F238E27FC236}">
              <a16:creationId xmlns:a16="http://schemas.microsoft.com/office/drawing/2014/main" id="{216CEFBF-EF0B-311C-1671-9A4DF132BC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472440</xdr:colOff>
      <xdr:row>3</xdr:row>
      <xdr:rowOff>80010</xdr:rowOff>
    </xdr:from>
    <xdr:to>
      <xdr:col>14</xdr:col>
      <xdr:colOff>167640</xdr:colOff>
      <xdr:row>18</xdr:row>
      <xdr:rowOff>80010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8EA0CF8-B1CB-CE87-44AC-C37662E198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29300" y="6286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8</xdr:row>
      <xdr:rowOff>148590</xdr:rowOff>
    </xdr:from>
    <xdr:to>
      <xdr:col>11</xdr:col>
      <xdr:colOff>594360</xdr:colOff>
      <xdr:row>23</xdr:row>
      <xdr:rowOff>148590</xdr:rowOff>
    </xdr:to>
    <xdr:graphicFrame macro="">
      <xdr:nvGraphicFramePr>
        <xdr:cNvPr id="2" name="Chart 1">
          <a:extLst>
            <a:ext uri="{FF2B5EF4-FFF2-40B4-BE49-F238E27FC236}">
              <a16:creationId xmlns:a16="http://schemas.microsoft.com/office/drawing/2014/main" id="{8CA5FD50-31FB-ED6D-C809-54DEB5CCE4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20</xdr:row>
      <xdr:rowOff>102870</xdr:rowOff>
    </xdr:from>
    <xdr:to>
      <xdr:col>2</xdr:col>
      <xdr:colOff>403860</xdr:colOff>
      <xdr:row>24</xdr:row>
      <xdr:rowOff>60960</xdr:rowOff>
    </xdr:to>
    <xdr:graphicFrame macro="">
      <xdr:nvGraphicFramePr>
        <xdr:cNvPr id="2" name="Chart 1">
          <a:extLst>
            <a:ext uri="{FF2B5EF4-FFF2-40B4-BE49-F238E27FC236}">
              <a16:creationId xmlns:a16="http://schemas.microsoft.com/office/drawing/2014/main" id="{45814841-4506-2BB5-61CD-122DFF7B99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457200</xdr:colOff>
      <xdr:row>20</xdr:row>
      <xdr:rowOff>148590</xdr:rowOff>
    </xdr:from>
    <xdr:to>
      <xdr:col>6</xdr:col>
      <xdr:colOff>320040</xdr:colOff>
      <xdr:row>24</xdr:row>
      <xdr:rowOff>121920</xdr:rowOff>
    </xdr:to>
    <xdr:graphicFrame macro="">
      <xdr:nvGraphicFramePr>
        <xdr:cNvPr id="3" name="Chart 2">
          <a:extLst>
            <a:ext uri="{FF2B5EF4-FFF2-40B4-BE49-F238E27FC236}">
              <a16:creationId xmlns:a16="http://schemas.microsoft.com/office/drawing/2014/main" id="{4C10205C-5C8B-BF0C-E28E-AB911349F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571500</xdr:colOff>
      <xdr:row>20</xdr:row>
      <xdr:rowOff>110490</xdr:rowOff>
    </xdr:from>
    <xdr:to>
      <xdr:col>10</xdr:col>
      <xdr:colOff>38100</xdr:colOff>
      <xdr:row>24</xdr:row>
      <xdr:rowOff>121920</xdr:rowOff>
    </xdr:to>
    <xdr:graphicFrame macro="">
      <xdr:nvGraphicFramePr>
        <xdr:cNvPr id="4" name="Chart 3">
          <a:extLst>
            <a:ext uri="{FF2B5EF4-FFF2-40B4-BE49-F238E27FC236}">
              <a16:creationId xmlns:a16="http://schemas.microsoft.com/office/drawing/2014/main" id="{5E52D082-71B4-EAD1-20FC-62955CF490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480060</xdr:colOff>
      <xdr:row>20</xdr:row>
      <xdr:rowOff>87630</xdr:rowOff>
    </xdr:from>
    <xdr:to>
      <xdr:col>13</xdr:col>
      <xdr:colOff>38100</xdr:colOff>
      <xdr:row>25</xdr:row>
      <xdr:rowOff>0</xdr:rowOff>
    </xdr:to>
    <xdr:graphicFrame macro="">
      <xdr:nvGraphicFramePr>
        <xdr:cNvPr id="5" name="Chart 4">
          <a:extLst>
            <a:ext uri="{FF2B5EF4-FFF2-40B4-BE49-F238E27FC236}">
              <a16:creationId xmlns:a16="http://schemas.microsoft.com/office/drawing/2014/main" id="{E24385AF-CED9-D6B4-CD72-4B3B40E09C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365760</xdr:colOff>
      <xdr:row>20</xdr:row>
      <xdr:rowOff>133350</xdr:rowOff>
    </xdr:from>
    <xdr:to>
      <xdr:col>17</xdr:col>
      <xdr:colOff>30480</xdr:colOff>
      <xdr:row>25</xdr:row>
      <xdr:rowOff>30480</xdr:rowOff>
    </xdr:to>
    <xdr:graphicFrame macro="">
      <xdr:nvGraphicFramePr>
        <xdr:cNvPr id="6" name="Chart 5">
          <a:extLst>
            <a:ext uri="{FF2B5EF4-FFF2-40B4-BE49-F238E27FC236}">
              <a16:creationId xmlns:a16="http://schemas.microsoft.com/office/drawing/2014/main" id="{003A2EA0-A30F-EBB7-826A-9C1BBF04F6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60960</xdr:colOff>
      <xdr:row>17</xdr:row>
      <xdr:rowOff>45720</xdr:rowOff>
    </xdr:from>
    <xdr:to>
      <xdr:col>3</xdr:col>
      <xdr:colOff>99060</xdr:colOff>
      <xdr:row>20</xdr:row>
      <xdr:rowOff>60960</xdr:rowOff>
    </xdr:to>
    <xdr:sp macro="" textlink="$B$17">
      <xdr:nvSpPr>
        <xdr:cNvPr id="7" name="Rectangle: Rounded Corners 6">
          <a:extLst>
            <a:ext uri="{FF2B5EF4-FFF2-40B4-BE49-F238E27FC236}">
              <a16:creationId xmlns:a16="http://schemas.microsoft.com/office/drawing/2014/main" id="{69D0952A-E26F-8309-B286-D2E207D37077}"/>
            </a:ext>
          </a:extLst>
        </xdr:cNvPr>
        <xdr:cNvSpPr/>
      </xdr:nvSpPr>
      <xdr:spPr>
        <a:xfrm>
          <a:off x="60960" y="3154680"/>
          <a:ext cx="2324100" cy="5638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7E97D4-C577-4837-900C-D4B829071998}" type="TxLink">
            <a:rPr lang="en-US" sz="1100" b="0" i="0" u="none" strike="noStrike">
              <a:solidFill>
                <a:srgbClr val="000000"/>
              </a:solidFill>
              <a:latin typeface="Calibri"/>
              <a:ea typeface="Calibri"/>
              <a:cs typeface="Calibri"/>
            </a:rPr>
            <a:pPr algn="l"/>
            <a:t> $22,97,200.86 </a:t>
          </a:fld>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355907</xdr:colOff>
      <xdr:row>0</xdr:row>
      <xdr:rowOff>43425</xdr:rowOff>
    </xdr:from>
    <xdr:ext cx="11811000" cy="455504"/>
    <xdr:sp macro="" textlink="">
      <xdr:nvSpPr>
        <xdr:cNvPr id="3" name="Shape 3">
          <a:extLst>
            <a:ext uri="{FF2B5EF4-FFF2-40B4-BE49-F238E27FC236}">
              <a16:creationId xmlns:a16="http://schemas.microsoft.com/office/drawing/2014/main" id="{00000000-0008-0000-0100-000003000000}"/>
            </a:ext>
          </a:extLst>
        </xdr:cNvPr>
        <xdr:cNvSpPr/>
      </xdr:nvSpPr>
      <xdr:spPr>
        <a:xfrm>
          <a:off x="355907" y="43425"/>
          <a:ext cx="11811000" cy="455504"/>
        </a:xfrm>
        <a:prstGeom prst="roundRect">
          <a:avLst>
            <a:gd name="adj" fmla="val 16667"/>
          </a:avLst>
        </a:prstGeom>
        <a:gradFill>
          <a:gsLst>
            <a:gs pos="0">
              <a:srgbClr val="003366"/>
            </a:gs>
            <a:gs pos="97000">
              <a:srgbClr val="336699"/>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lvl="0" indent="0" algn="ctr" rtl="0">
            <a:spcBef>
              <a:spcPts val="0"/>
            </a:spcBef>
            <a:spcAft>
              <a:spcPts val="0"/>
            </a:spcAft>
            <a:buNone/>
          </a:pPr>
          <a:r>
            <a:rPr lang="en-US" sz="2000" b="1" i="0" u="none" strike="noStrike">
              <a:solidFill>
                <a:schemeClr val="bg1"/>
              </a:solidFill>
              <a:latin typeface="Calibri"/>
              <a:ea typeface="Calibri"/>
              <a:cs typeface="Calibri"/>
              <a:sym typeface="Lato"/>
            </a:rPr>
            <a:t>SALES ANALYSIS DASHBOARD</a:t>
          </a:r>
          <a:endParaRPr sz="2000" b="1" i="0" u="none" strike="noStrike">
            <a:solidFill>
              <a:schemeClr val="bg1"/>
            </a:solidFill>
            <a:latin typeface="Calibri"/>
            <a:ea typeface="Calibri"/>
            <a:cs typeface="Calibri"/>
          </a:endParaRPr>
        </a:p>
      </xdr:txBody>
    </xdr:sp>
    <xdr:clientData/>
  </xdr:oneCellAnchor>
  <xdr:oneCellAnchor>
    <xdr:from>
      <xdr:col>0</xdr:col>
      <xdr:colOff>121920</xdr:colOff>
      <xdr:row>12</xdr:row>
      <xdr:rowOff>1905</xdr:rowOff>
    </xdr:from>
    <xdr:ext cx="11811000" cy="2057400"/>
    <xdr:sp macro="" textlink="">
      <xdr:nvSpPr>
        <xdr:cNvPr id="5" name="Shape 5">
          <a:extLst>
            <a:ext uri="{FF2B5EF4-FFF2-40B4-BE49-F238E27FC236}">
              <a16:creationId xmlns:a16="http://schemas.microsoft.com/office/drawing/2014/main" id="{00000000-0008-0000-0100-000005000000}"/>
            </a:ext>
          </a:extLst>
        </xdr:cNvPr>
        <xdr:cNvSpPr/>
      </xdr:nvSpPr>
      <xdr:spPr>
        <a:xfrm>
          <a:off x="121920" y="1929765"/>
          <a:ext cx="11811000" cy="2057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359534</xdr:colOff>
      <xdr:row>11</xdr:row>
      <xdr:rowOff>165776</xdr:rowOff>
    </xdr:from>
    <xdr:ext cx="4781426" cy="2048608"/>
    <xdr:sp macro="" textlink="">
      <xdr:nvSpPr>
        <xdr:cNvPr id="7" name="Shape 7">
          <a:extLst>
            <a:ext uri="{FF2B5EF4-FFF2-40B4-BE49-F238E27FC236}">
              <a16:creationId xmlns:a16="http://schemas.microsoft.com/office/drawing/2014/main" id="{00000000-0008-0000-0100-000007000000}"/>
            </a:ext>
          </a:extLst>
        </xdr:cNvPr>
        <xdr:cNvSpPr/>
      </xdr:nvSpPr>
      <xdr:spPr>
        <a:xfrm>
          <a:off x="359534" y="2121576"/>
          <a:ext cx="4781426" cy="2048608"/>
        </a:xfrm>
        <a:prstGeom prst="roundRect">
          <a:avLst>
            <a:gd name="adj" fmla="val 7219"/>
          </a:avLst>
        </a:prstGeom>
        <a:gradFill>
          <a:gsLst>
            <a:gs pos="8000">
              <a:srgbClr val="1E2025"/>
            </a:gs>
            <a:gs pos="100000">
              <a:srgbClr val="003366"/>
            </a:gs>
          </a:gsLst>
          <a:path path="circle">
            <a:fillToRect l="100000" t="100000"/>
          </a:path>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365249</xdr:colOff>
      <xdr:row>23</xdr:row>
      <xdr:rowOff>160836</xdr:rowOff>
    </xdr:from>
    <xdr:ext cx="4737442"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365249" y="4166779"/>
          <a:ext cx="4737442" cy="2009775"/>
        </a:xfrm>
        <a:prstGeom prst="roundRect">
          <a:avLst>
            <a:gd name="adj" fmla="val 5729"/>
          </a:avLst>
        </a:prstGeom>
        <a:gradFill>
          <a:gsLst>
            <a:gs pos="8000">
              <a:srgbClr val="1E2025"/>
            </a:gs>
            <a:gs pos="100000">
              <a:srgbClr val="003366"/>
            </a:gs>
          </a:gsLst>
          <a:path path="circle">
            <a:fillToRect l="100000" t="100000"/>
          </a:path>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160015</xdr:colOff>
      <xdr:row>23</xdr:row>
      <xdr:rowOff>172613</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347317" y="4248427"/>
          <a:ext cx="2628900" cy="257175"/>
        </a:xfrm>
        <a:prstGeom prst="roundRect">
          <a:avLst>
            <a:gd name="adj" fmla="val 15422"/>
          </a:avLst>
        </a:prstGeom>
        <a:gradFill flip="none" rotWithShape="1">
          <a:gsLst>
            <a:gs pos="0">
              <a:srgbClr val="336699"/>
            </a:gs>
            <a:gs pos="97000">
              <a:srgbClr val="003366"/>
            </a:gs>
          </a:gsLst>
          <a:path path="circle">
            <a:fillToRect l="100000" t="100000"/>
          </a:path>
          <a:tileRect r="-100000" b="-10000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SALES BY STATE</a:t>
          </a:r>
          <a:endParaRPr sz="1050">
            <a:solidFill>
              <a:schemeClr val="lt1"/>
            </a:solidFill>
            <a:latin typeface="Lato"/>
            <a:ea typeface="Lato"/>
            <a:cs typeface="Lato"/>
            <a:sym typeface="Lato"/>
          </a:endParaRPr>
        </a:p>
      </xdr:txBody>
    </xdr:sp>
    <xdr:clientData fLocksWithSheet="0"/>
  </xdr:oneCellAnchor>
  <xdr:oneCellAnchor>
    <xdr:from>
      <xdr:col>8</xdr:col>
      <xdr:colOff>395711</xdr:colOff>
      <xdr:row>24</xdr:row>
      <xdr:rowOff>887</xdr:rowOff>
    </xdr:from>
    <xdr:ext cx="3329207" cy="2003212"/>
    <xdr:sp macro="" textlink="">
      <xdr:nvSpPr>
        <xdr:cNvPr id="17" name="Shape 17">
          <a:extLst>
            <a:ext uri="{FF2B5EF4-FFF2-40B4-BE49-F238E27FC236}">
              <a16:creationId xmlns:a16="http://schemas.microsoft.com/office/drawing/2014/main" id="{00000000-0008-0000-0100-000011000000}"/>
            </a:ext>
          </a:extLst>
        </xdr:cNvPr>
        <xdr:cNvSpPr/>
      </xdr:nvSpPr>
      <xdr:spPr>
        <a:xfrm>
          <a:off x="5150591" y="4268087"/>
          <a:ext cx="3329207" cy="2003212"/>
        </a:xfrm>
        <a:prstGeom prst="roundRect">
          <a:avLst>
            <a:gd name="adj" fmla="val 4884"/>
          </a:avLst>
        </a:prstGeom>
        <a:gradFill>
          <a:gsLst>
            <a:gs pos="8000">
              <a:srgbClr val="1E2025"/>
            </a:gs>
            <a:gs pos="100000">
              <a:srgbClr val="003366"/>
            </a:gs>
          </a:gsLst>
          <a:path path="circle">
            <a:fillToRect l="100000" t="100000"/>
          </a:path>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184675</xdr:colOff>
      <xdr:row>24</xdr:row>
      <xdr:rowOff>3691</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533915" y="4270891"/>
          <a:ext cx="2628900" cy="257175"/>
        </a:xfrm>
        <a:prstGeom prst="roundRect">
          <a:avLst>
            <a:gd name="adj" fmla="val 18608"/>
          </a:avLst>
        </a:prstGeom>
        <a:gradFill flip="none" rotWithShape="1">
          <a:gsLst>
            <a:gs pos="0">
              <a:srgbClr val="336699"/>
            </a:gs>
            <a:gs pos="97000">
              <a:srgbClr val="003366"/>
            </a:gs>
          </a:gsLst>
          <a:path path="circle">
            <a:fillToRect l="100000" t="100000"/>
          </a:path>
          <a:tileRect r="-100000" b="-10000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TOP 5 SUBCATEGORIES BY SALES</a:t>
          </a:r>
          <a:endParaRPr sz="1050">
            <a:solidFill>
              <a:schemeClr val="lt1"/>
            </a:solidFill>
            <a:latin typeface="Lato"/>
            <a:ea typeface="Lato"/>
            <a:cs typeface="Lato"/>
          </a:endParaRPr>
        </a:p>
      </xdr:txBody>
    </xdr:sp>
    <xdr:clientData fLocksWithSheet="0"/>
  </xdr:oneCellAnchor>
  <xdr:twoCellAnchor>
    <xdr:from>
      <xdr:col>14</xdr:col>
      <xdr:colOff>220637</xdr:colOff>
      <xdr:row>23</xdr:row>
      <xdr:rowOff>150548</xdr:rowOff>
    </xdr:from>
    <xdr:to>
      <xdr:col>20</xdr:col>
      <xdr:colOff>314875</xdr:colOff>
      <xdr:row>35</xdr:row>
      <xdr:rowOff>47678</xdr:rowOff>
    </xdr:to>
    <xdr:grpSp>
      <xdr:nvGrpSpPr>
        <xdr:cNvPr id="97" name="Group 96">
          <a:extLst>
            <a:ext uri="{FF2B5EF4-FFF2-40B4-BE49-F238E27FC236}">
              <a16:creationId xmlns:a16="http://schemas.microsoft.com/office/drawing/2014/main" id="{FC5EEC65-BAF9-98DC-E12D-A5F51985AC5B}"/>
            </a:ext>
          </a:extLst>
        </xdr:cNvPr>
        <xdr:cNvGrpSpPr/>
      </xdr:nvGrpSpPr>
      <xdr:grpSpPr>
        <a:xfrm>
          <a:off x="8592991" y="4143814"/>
          <a:ext cx="3682390" cy="1980573"/>
          <a:chOff x="8488337" y="4227248"/>
          <a:chExt cx="3660398" cy="2000250"/>
        </a:xfrm>
      </xdr:grpSpPr>
      <xdr:sp macro="" textlink="">
        <xdr:nvSpPr>
          <xdr:cNvPr id="19" name="Shape 19">
            <a:extLst>
              <a:ext uri="{FF2B5EF4-FFF2-40B4-BE49-F238E27FC236}">
                <a16:creationId xmlns:a16="http://schemas.microsoft.com/office/drawing/2014/main" id="{00000000-0008-0000-0100-000013000000}"/>
              </a:ext>
            </a:extLst>
          </xdr:cNvPr>
          <xdr:cNvSpPr/>
        </xdr:nvSpPr>
        <xdr:spPr>
          <a:xfrm>
            <a:off x="8488337" y="4227248"/>
            <a:ext cx="3660398" cy="2000250"/>
          </a:xfrm>
          <a:prstGeom prst="roundRect">
            <a:avLst>
              <a:gd name="adj" fmla="val 8264"/>
            </a:avLst>
          </a:prstGeom>
          <a:gradFill>
            <a:gsLst>
              <a:gs pos="8000">
                <a:srgbClr val="1E2025"/>
              </a:gs>
              <a:gs pos="100000">
                <a:srgbClr val="003366"/>
              </a:gs>
            </a:gsLst>
            <a:path path="circle">
              <a:fillToRect l="100000" t="100000"/>
            </a:path>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0" name="Shape 20">
            <a:extLst>
              <a:ext uri="{FF2B5EF4-FFF2-40B4-BE49-F238E27FC236}">
                <a16:creationId xmlns:a16="http://schemas.microsoft.com/office/drawing/2014/main" id="{00000000-0008-0000-0100-000014000000}"/>
              </a:ext>
            </a:extLst>
          </xdr:cNvPr>
          <xdr:cNvSpPr/>
        </xdr:nvSpPr>
        <xdr:spPr>
          <a:xfrm>
            <a:off x="9452796" y="4243062"/>
            <a:ext cx="1581150" cy="274533"/>
          </a:xfrm>
          <a:prstGeom prst="roundRect">
            <a:avLst>
              <a:gd name="adj" fmla="val 20344"/>
            </a:avLst>
          </a:prstGeom>
          <a:gradFill flip="none" rotWithShape="1">
            <a:gsLst>
              <a:gs pos="0">
                <a:srgbClr val="336699"/>
              </a:gs>
              <a:gs pos="97000">
                <a:srgbClr val="003366"/>
              </a:gs>
            </a:gsLst>
            <a:path path="circle">
              <a:fillToRect l="100000" t="100000"/>
            </a:path>
            <a:tileRect r="-100000" b="-10000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050">
              <a:solidFill>
                <a:schemeClr val="lt1"/>
              </a:solidFill>
              <a:latin typeface="Lato"/>
              <a:ea typeface="Lato"/>
              <a:cs typeface="Lato"/>
            </a:endParaRPr>
          </a:p>
        </xdr:txBody>
      </xdr:sp>
    </xdr:grpSp>
    <xdr:clientData fLocksWithSheet="0"/>
  </xdr:twoCellAnchor>
  <xdr:oneCellAnchor>
    <xdr:from>
      <xdr:col>0</xdr:col>
      <xdr:colOff>380487</xdr:colOff>
      <xdr:row>3</xdr:row>
      <xdr:rowOff>76200</xdr:rowOff>
    </xdr:from>
    <xdr:ext cx="11801475" cy="1438275"/>
    <xdr:grpSp>
      <xdr:nvGrpSpPr>
        <xdr:cNvPr id="22" name="Shape 21">
          <a:extLst>
            <a:ext uri="{FF2B5EF4-FFF2-40B4-BE49-F238E27FC236}">
              <a16:creationId xmlns:a16="http://schemas.microsoft.com/office/drawing/2014/main" id="{00000000-0008-0000-0100-000016000000}"/>
            </a:ext>
          </a:extLst>
        </xdr:cNvPr>
        <xdr:cNvGrpSpPr/>
      </xdr:nvGrpSpPr>
      <xdr:grpSpPr>
        <a:xfrm>
          <a:off x="380487" y="597061"/>
          <a:ext cx="11801475" cy="1438275"/>
          <a:chOff x="152399" y="453254"/>
          <a:chExt cx="12498639" cy="1383567"/>
        </a:xfrm>
        <a:gradFill>
          <a:gsLst>
            <a:gs pos="8000">
              <a:srgbClr val="29343D"/>
            </a:gs>
            <a:gs pos="100000">
              <a:srgbClr val="3C5665"/>
            </a:gs>
          </a:gsLst>
          <a:path path="circle">
            <a:fillToRect l="100000" t="100000"/>
          </a:path>
        </a:gradFill>
      </xdr:grpSpPr>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a:grpFill/>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a:grp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a:grp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a:grpFill/>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a:grp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clientData fLocksWithSheet="0"/>
  </xdr:oneCellAnchor>
  <xdr:oneCellAnchor>
    <xdr:from>
      <xdr:col>2</xdr:col>
      <xdr:colOff>194253</xdr:colOff>
      <xdr:row>12</xdr:row>
      <xdr:rowOff>6608</xdr:rowOff>
    </xdr:from>
    <xdr:ext cx="2628900" cy="257175"/>
    <xdr:sp macro="" textlink="">
      <xdr:nvSpPr>
        <xdr:cNvPr id="39" name="Shape 16">
          <a:extLst>
            <a:ext uri="{FF2B5EF4-FFF2-40B4-BE49-F238E27FC236}">
              <a16:creationId xmlns:a16="http://schemas.microsoft.com/office/drawing/2014/main" id="{3C8D786D-57FA-42A6-8170-5337EBC9CC52}"/>
            </a:ext>
          </a:extLst>
        </xdr:cNvPr>
        <xdr:cNvSpPr/>
      </xdr:nvSpPr>
      <xdr:spPr>
        <a:xfrm>
          <a:off x="1390511" y="1899318"/>
          <a:ext cx="2628900" cy="257175"/>
        </a:xfrm>
        <a:prstGeom prst="roundRect">
          <a:avLst>
            <a:gd name="adj" fmla="val 15422"/>
          </a:avLst>
        </a:prstGeom>
        <a:gradFill flip="none" rotWithShape="1">
          <a:gsLst>
            <a:gs pos="0">
              <a:srgbClr val="336699"/>
            </a:gs>
            <a:gs pos="97000">
              <a:srgbClr val="003366"/>
            </a:gs>
          </a:gsLst>
          <a:path path="circle">
            <a:fillToRect l="100000" t="100000"/>
          </a:path>
          <a:tileRect r="-100000" b="-10000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SALES AND PROFIT ANALYSIS</a:t>
          </a:r>
          <a:endParaRPr sz="1050">
            <a:latin typeface="Lato"/>
            <a:ea typeface="Lato"/>
            <a:cs typeface="Lato"/>
            <a:sym typeface="Lato"/>
          </a:endParaRPr>
        </a:p>
      </xdr:txBody>
    </xdr:sp>
    <xdr:clientData fLocksWithSheet="0"/>
  </xdr:oneCellAnchor>
  <xdr:twoCellAnchor>
    <xdr:from>
      <xdr:col>0</xdr:col>
      <xdr:colOff>517172</xdr:colOff>
      <xdr:row>5</xdr:row>
      <xdr:rowOff>16285</xdr:rowOff>
    </xdr:from>
    <xdr:to>
      <xdr:col>4</xdr:col>
      <xdr:colOff>232250</xdr:colOff>
      <xdr:row>7</xdr:row>
      <xdr:rowOff>22911</xdr:rowOff>
    </xdr:to>
    <xdr:sp macro="" textlink="KPI!B17">
      <xdr:nvSpPr>
        <xdr:cNvPr id="43" name="Rectangle: Rounded Corners 42">
          <a:extLst>
            <a:ext uri="{FF2B5EF4-FFF2-40B4-BE49-F238E27FC236}">
              <a16:creationId xmlns:a16="http://schemas.microsoft.com/office/drawing/2014/main" id="{49F5C768-072B-1150-7F91-4F7E1D468BA1}"/>
            </a:ext>
          </a:extLst>
        </xdr:cNvPr>
        <xdr:cNvSpPr/>
      </xdr:nvSpPr>
      <xdr:spPr>
        <a:xfrm>
          <a:off x="517172" y="713709"/>
          <a:ext cx="2091485" cy="355338"/>
        </a:xfrm>
        <a:prstGeom prst="roundRect">
          <a:avLst/>
        </a:prstGeom>
        <a:gradFill>
          <a:gsLst>
            <a:gs pos="0">
              <a:srgbClr val="1E2025"/>
            </a:gs>
            <a:gs pos="97000">
              <a:srgbClr val="003366"/>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lvl="0" indent="0" algn="ctr" rtl="0">
            <a:spcBef>
              <a:spcPts val="0"/>
            </a:spcBef>
            <a:spcAft>
              <a:spcPts val="0"/>
            </a:spcAft>
            <a:buNone/>
          </a:pPr>
          <a:fld id="{82BCB521-ADB4-4B29-AA31-D7D09378140A}" type="TxLink">
            <a:rPr lang="en-US" sz="1800" b="1" i="0" u="none" strike="noStrike">
              <a:solidFill>
                <a:schemeClr val="bg1"/>
              </a:solidFill>
              <a:latin typeface="Calibri"/>
              <a:ea typeface="Calibri"/>
              <a:cs typeface="Calibri"/>
            </a:rPr>
            <a:pPr marL="0" lvl="0" indent="0" algn="ctr" rtl="0">
              <a:spcBef>
                <a:spcPts val="0"/>
              </a:spcBef>
              <a:spcAft>
                <a:spcPts val="0"/>
              </a:spcAft>
              <a:buNone/>
            </a:pPr>
            <a:t> $22,97,200.86 </a:t>
          </a:fld>
          <a:endParaRPr lang="en-IN" sz="1800" b="1" i="0" u="none" strike="noStrike">
            <a:solidFill>
              <a:schemeClr val="bg1"/>
            </a:solidFill>
            <a:latin typeface="Calibri"/>
            <a:ea typeface="Calibri"/>
            <a:cs typeface="Calibri"/>
          </a:endParaRPr>
        </a:p>
      </xdr:txBody>
    </xdr:sp>
    <xdr:clientData/>
  </xdr:twoCellAnchor>
  <xdr:twoCellAnchor>
    <xdr:from>
      <xdr:col>1</xdr:col>
      <xdr:colOff>117922</xdr:colOff>
      <xdr:row>6</xdr:row>
      <xdr:rowOff>135467</xdr:rowOff>
    </xdr:from>
    <xdr:to>
      <xdr:col>4</xdr:col>
      <xdr:colOff>184183</xdr:colOff>
      <xdr:row>10</xdr:row>
      <xdr:rowOff>42333</xdr:rowOff>
    </xdr:to>
    <xdr:graphicFrame macro="">
      <xdr:nvGraphicFramePr>
        <xdr:cNvPr id="45" name="Chart 44">
          <a:extLst>
            <a:ext uri="{FF2B5EF4-FFF2-40B4-BE49-F238E27FC236}">
              <a16:creationId xmlns:a16="http://schemas.microsoft.com/office/drawing/2014/main" id="{7FFFB359-8911-47F5-8FBE-841A5006D3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543339</xdr:colOff>
      <xdr:row>9</xdr:row>
      <xdr:rowOff>159026</xdr:rowOff>
    </xdr:from>
    <xdr:to>
      <xdr:col>4</xdr:col>
      <xdr:colOff>231913</xdr:colOff>
      <xdr:row>11</xdr:row>
      <xdr:rowOff>106017</xdr:rowOff>
    </xdr:to>
    <xdr:sp macro="" textlink="">
      <xdr:nvSpPr>
        <xdr:cNvPr id="46" name="Rectangle: Rounded Corners 45">
          <a:extLst>
            <a:ext uri="{FF2B5EF4-FFF2-40B4-BE49-F238E27FC236}">
              <a16:creationId xmlns:a16="http://schemas.microsoft.com/office/drawing/2014/main" id="{4EF4C72E-1302-AC6F-9D26-E015FA426328}"/>
            </a:ext>
          </a:extLst>
        </xdr:cNvPr>
        <xdr:cNvSpPr/>
      </xdr:nvSpPr>
      <xdr:spPr>
        <a:xfrm>
          <a:off x="543339" y="1537252"/>
          <a:ext cx="2073965" cy="291548"/>
        </a:xfrm>
        <a:prstGeom prst="roundRect">
          <a:avLst/>
        </a:prstGeom>
        <a:gradFill>
          <a:gsLst>
            <a:gs pos="0">
              <a:srgbClr val="003366"/>
            </a:gs>
            <a:gs pos="97000">
              <a:srgbClr val="3C5665"/>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YOY</a:t>
          </a:r>
          <a:r>
            <a:rPr lang="en-IN" sz="1400" b="1" baseline="0"/>
            <a:t> GROWTH</a:t>
          </a:r>
          <a:endParaRPr lang="en-IN" sz="1400" b="1"/>
        </a:p>
      </xdr:txBody>
    </xdr:sp>
    <xdr:clientData/>
  </xdr:twoCellAnchor>
  <mc:AlternateContent xmlns:mc="http://schemas.openxmlformats.org/markup-compatibility/2006">
    <mc:Choice xmlns:a14="http://schemas.microsoft.com/office/drawing/2010/main" Requires="a14">
      <xdr:twoCellAnchor editAs="oneCell">
        <xdr:from>
          <xdr:col>2</xdr:col>
          <xdr:colOff>581271</xdr:colOff>
          <xdr:row>10</xdr:row>
          <xdr:rowOff>59054</xdr:rowOff>
        </xdr:from>
        <xdr:to>
          <xdr:col>4</xdr:col>
          <xdr:colOff>173214</xdr:colOff>
          <xdr:row>11</xdr:row>
          <xdr:rowOff>72389</xdr:rowOff>
        </xdr:to>
        <xdr:pic>
          <xdr:nvPicPr>
            <xdr:cNvPr id="51" name="Picture 50">
              <a:extLst>
                <a:ext uri="{FF2B5EF4-FFF2-40B4-BE49-F238E27FC236}">
                  <a16:creationId xmlns:a16="http://schemas.microsoft.com/office/drawing/2014/main" id="{CDD7EF7B-6EB7-5B92-EE2B-34A21E2BE0E1}"/>
                </a:ext>
              </a:extLst>
            </xdr:cNvPr>
            <xdr:cNvPicPr>
              <a:picLocks noChangeAspect="1" noChangeArrowheads="1"/>
              <a:extLst>
                <a:ext uri="{84589F7E-364E-4C9E-8A38-B11213B215E9}">
                  <a14:cameraTool cellRange="'KPI YOY'!$B$12" spid="_x0000_s2827"/>
                </a:ext>
              </a:extLst>
            </xdr:cNvPicPr>
          </xdr:nvPicPr>
          <xdr:blipFill rotWithShape="1">
            <a:blip xmlns:r="http://schemas.openxmlformats.org/officeDocument/2006/relationships" r:embed="rId2"/>
            <a:srcRect l="23296" t="12512" r="2525" b="12490"/>
            <a:stretch>
              <a:fillRect/>
            </a:stretch>
          </xdr:blipFill>
          <xdr:spPr bwMode="auto">
            <a:xfrm>
              <a:off x="1769991" y="1636394"/>
              <a:ext cx="780663" cy="188596"/>
            </a:xfrm>
            <a:prstGeom prst="rect">
              <a:avLst/>
            </a:prstGeom>
            <a:noFill/>
            <a:ln w="3175">
              <a:noFill/>
            </a:ln>
            <a:extLst>
              <a:ext uri="{909E8E84-426E-40DD-AFC4-6F175D3DCCD1}">
                <a14:hiddenFill>
                  <a:solidFill>
                    <a:srgbClr val="FFFFFF"/>
                  </a:solidFill>
                </a14:hiddenFill>
              </a:ext>
            </a:extLst>
          </xdr:spPr>
        </xdr:pic>
        <xdr:clientData/>
      </xdr:twoCellAnchor>
    </mc:Choice>
    <mc:Fallback/>
  </mc:AlternateContent>
  <xdr:twoCellAnchor>
    <xdr:from>
      <xdr:col>4</xdr:col>
      <xdr:colOff>585666</xdr:colOff>
      <xdr:row>5</xdr:row>
      <xdr:rowOff>16285</xdr:rowOff>
    </xdr:from>
    <xdr:to>
      <xdr:col>8</xdr:col>
      <xdr:colOff>300744</xdr:colOff>
      <xdr:row>7</xdr:row>
      <xdr:rowOff>22911</xdr:rowOff>
    </xdr:to>
    <xdr:sp macro="" textlink="KPI!$F$17">
      <xdr:nvSpPr>
        <xdr:cNvPr id="52" name="Rectangle: Rounded Corners 51">
          <a:extLst>
            <a:ext uri="{FF2B5EF4-FFF2-40B4-BE49-F238E27FC236}">
              <a16:creationId xmlns:a16="http://schemas.microsoft.com/office/drawing/2014/main" id="{7AEC89F3-4FD6-A382-82A2-4BFB8AA99A8E}"/>
            </a:ext>
          </a:extLst>
        </xdr:cNvPr>
        <xdr:cNvSpPr/>
      </xdr:nvSpPr>
      <xdr:spPr>
        <a:xfrm>
          <a:off x="2948722" y="701229"/>
          <a:ext cx="2078134" cy="349098"/>
        </a:xfrm>
        <a:prstGeom prst="roundRect">
          <a:avLst/>
        </a:prstGeom>
        <a:gradFill>
          <a:gsLst>
            <a:gs pos="0">
              <a:srgbClr val="29343D"/>
            </a:gs>
            <a:gs pos="97000">
              <a:srgbClr val="003366"/>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3CE9812-728A-4B34-AA3A-44FB6D09FA36}" type="TxLink">
            <a:rPr lang="en-US" sz="1800" b="1" i="0" u="none" strike="noStrike">
              <a:solidFill>
                <a:schemeClr val="bg1"/>
              </a:solidFill>
              <a:latin typeface="Calibri"/>
              <a:ea typeface="Calibri"/>
              <a:cs typeface="Calibri"/>
            </a:rPr>
            <a:pPr algn="ctr"/>
            <a:t> $2,86,397.02 </a:t>
          </a:fld>
          <a:endParaRPr lang="en-IN" sz="3200" b="1">
            <a:solidFill>
              <a:schemeClr val="bg1"/>
            </a:solidFill>
          </a:endParaRPr>
        </a:p>
      </xdr:txBody>
    </xdr:sp>
    <xdr:clientData/>
  </xdr:twoCellAnchor>
  <xdr:twoCellAnchor>
    <xdr:from>
      <xdr:col>4</xdr:col>
      <xdr:colOff>581093</xdr:colOff>
      <xdr:row>9</xdr:row>
      <xdr:rowOff>149845</xdr:rowOff>
    </xdr:from>
    <xdr:to>
      <xdr:col>8</xdr:col>
      <xdr:colOff>268275</xdr:colOff>
      <xdr:row>11</xdr:row>
      <xdr:rowOff>96836</xdr:rowOff>
    </xdr:to>
    <xdr:sp macro="" textlink="">
      <xdr:nvSpPr>
        <xdr:cNvPr id="53" name="Rectangle: Rounded Corners 52">
          <a:extLst>
            <a:ext uri="{FF2B5EF4-FFF2-40B4-BE49-F238E27FC236}">
              <a16:creationId xmlns:a16="http://schemas.microsoft.com/office/drawing/2014/main" id="{F9CAE09F-9CB7-0D18-7C98-BE5B64F3E39F}"/>
            </a:ext>
          </a:extLst>
        </xdr:cNvPr>
        <xdr:cNvSpPr/>
      </xdr:nvSpPr>
      <xdr:spPr>
        <a:xfrm>
          <a:off x="2949720" y="1545315"/>
          <a:ext cx="2055808" cy="295858"/>
        </a:xfrm>
        <a:prstGeom prst="roundRect">
          <a:avLst/>
        </a:prstGeom>
        <a:gradFill>
          <a:gsLst>
            <a:gs pos="0">
              <a:srgbClr val="003366"/>
            </a:gs>
            <a:gs pos="97000">
              <a:srgbClr val="3C5665"/>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YOY</a:t>
          </a:r>
          <a:r>
            <a:rPr lang="en-IN" sz="1400" b="1" baseline="0"/>
            <a:t> GROWTH</a:t>
          </a:r>
          <a:endParaRPr lang="en-IN" sz="1400" b="1"/>
        </a:p>
      </xdr:txBody>
    </xdr:sp>
    <xdr:clientData/>
  </xdr:twoCellAnchor>
  <xdr:twoCellAnchor>
    <xdr:from>
      <xdr:col>8</xdr:col>
      <xdr:colOff>576641</xdr:colOff>
      <xdr:row>5</xdr:row>
      <xdr:rowOff>20257</xdr:rowOff>
    </xdr:from>
    <xdr:to>
      <xdr:col>12</xdr:col>
      <xdr:colOff>290325</xdr:colOff>
      <xdr:row>7</xdr:row>
      <xdr:rowOff>26883</xdr:rowOff>
    </xdr:to>
    <xdr:sp macro="" textlink="KPI!$J$17">
      <xdr:nvSpPr>
        <xdr:cNvPr id="72" name="Rectangle: Rounded Corners 71">
          <a:extLst>
            <a:ext uri="{FF2B5EF4-FFF2-40B4-BE49-F238E27FC236}">
              <a16:creationId xmlns:a16="http://schemas.microsoft.com/office/drawing/2014/main" id="{A166F9F2-934A-E596-5904-49C87C4960B1}"/>
            </a:ext>
          </a:extLst>
        </xdr:cNvPr>
        <xdr:cNvSpPr/>
      </xdr:nvSpPr>
      <xdr:spPr>
        <a:xfrm>
          <a:off x="5313894" y="717992"/>
          <a:ext cx="2082311" cy="355493"/>
        </a:xfrm>
        <a:prstGeom prst="roundRect">
          <a:avLst/>
        </a:prstGeom>
        <a:gradFill>
          <a:gsLst>
            <a:gs pos="0">
              <a:srgbClr val="29343D"/>
            </a:gs>
            <a:gs pos="97000">
              <a:srgbClr val="003366"/>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E001CBB-7C93-48ED-9DF3-29202DEB2B1B}" type="TxLink">
            <a:rPr lang="en-US" sz="1800" b="1" i="0" u="none" strike="noStrike">
              <a:solidFill>
                <a:schemeClr val="bg1"/>
              </a:solidFill>
              <a:latin typeface="Calibri"/>
              <a:ea typeface="Calibri"/>
              <a:cs typeface="Calibri"/>
            </a:rPr>
            <a:pPr algn="ctr"/>
            <a:t># 37873</a:t>
          </a:fld>
          <a:endParaRPr lang="en-IN" sz="3200" b="1">
            <a:solidFill>
              <a:schemeClr val="bg1"/>
            </a:solidFill>
          </a:endParaRPr>
        </a:p>
      </xdr:txBody>
    </xdr:sp>
    <xdr:clientData/>
  </xdr:twoCellAnchor>
  <xdr:twoCellAnchor>
    <xdr:from>
      <xdr:col>8</xdr:col>
      <xdr:colOff>575265</xdr:colOff>
      <xdr:row>9</xdr:row>
      <xdr:rowOff>140046</xdr:rowOff>
    </xdr:from>
    <xdr:to>
      <xdr:col>12</xdr:col>
      <xdr:colOff>262445</xdr:colOff>
      <xdr:row>11</xdr:row>
      <xdr:rowOff>87037</xdr:rowOff>
    </xdr:to>
    <xdr:sp macro="" textlink="">
      <xdr:nvSpPr>
        <xdr:cNvPr id="73" name="Rectangle: Rounded Corners 72">
          <a:extLst>
            <a:ext uri="{FF2B5EF4-FFF2-40B4-BE49-F238E27FC236}">
              <a16:creationId xmlns:a16="http://schemas.microsoft.com/office/drawing/2014/main" id="{D1D257CB-9A1B-0754-4450-0D2412D31C07}"/>
            </a:ext>
          </a:extLst>
        </xdr:cNvPr>
        <xdr:cNvSpPr/>
      </xdr:nvSpPr>
      <xdr:spPr>
        <a:xfrm>
          <a:off x="5312518" y="1535516"/>
          <a:ext cx="2055807" cy="295858"/>
        </a:xfrm>
        <a:prstGeom prst="roundRect">
          <a:avLst/>
        </a:prstGeom>
        <a:gradFill>
          <a:gsLst>
            <a:gs pos="0">
              <a:srgbClr val="003366"/>
            </a:gs>
            <a:gs pos="97000">
              <a:srgbClr val="3C5665"/>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YOY</a:t>
          </a:r>
          <a:r>
            <a:rPr lang="en-IN" sz="1400" b="1" baseline="0"/>
            <a:t> GROWTH</a:t>
          </a:r>
          <a:endParaRPr lang="en-IN" sz="1400" b="1"/>
        </a:p>
      </xdr:txBody>
    </xdr:sp>
    <xdr:clientData/>
  </xdr:twoCellAnchor>
  <xdr:twoCellAnchor>
    <xdr:from>
      <xdr:col>12</xdr:col>
      <xdr:colOff>542857</xdr:colOff>
      <xdr:row>5</xdr:row>
      <xdr:rowOff>24847</xdr:rowOff>
    </xdr:from>
    <xdr:to>
      <xdr:col>16</xdr:col>
      <xdr:colOff>257935</xdr:colOff>
      <xdr:row>7</xdr:row>
      <xdr:rowOff>31473</xdr:rowOff>
    </xdr:to>
    <xdr:sp macro="" textlink="KPI!$M$17">
      <xdr:nvSpPr>
        <xdr:cNvPr id="74" name="Rectangle: Rounded Corners 73">
          <a:extLst>
            <a:ext uri="{FF2B5EF4-FFF2-40B4-BE49-F238E27FC236}">
              <a16:creationId xmlns:a16="http://schemas.microsoft.com/office/drawing/2014/main" id="{6F747E70-A087-41F7-ADC6-E3F974DB7042}"/>
            </a:ext>
          </a:extLst>
        </xdr:cNvPr>
        <xdr:cNvSpPr/>
      </xdr:nvSpPr>
      <xdr:spPr>
        <a:xfrm>
          <a:off x="7632026" y="709791"/>
          <a:ext cx="2078134" cy="349098"/>
        </a:xfrm>
        <a:prstGeom prst="roundRect">
          <a:avLst/>
        </a:prstGeom>
        <a:gradFill>
          <a:gsLst>
            <a:gs pos="0">
              <a:srgbClr val="29343D"/>
            </a:gs>
            <a:gs pos="97000">
              <a:srgbClr val="003366"/>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5F03FD4-3EB6-4332-867A-16B62C5D5347}" type="TxLink">
            <a:rPr lang="en-US" sz="1800" b="1" i="0" u="none" strike="noStrike">
              <a:solidFill>
                <a:schemeClr val="bg1"/>
              </a:solidFill>
              <a:latin typeface="Calibri"/>
              <a:ea typeface="Calibri"/>
              <a:cs typeface="Calibri"/>
            </a:rPr>
            <a:pPr marL="0" indent="0" algn="ctr"/>
            <a:t># 9994</a:t>
          </a:fld>
          <a:endParaRPr lang="en-IN" sz="1800" b="1" i="0" u="none" strike="noStrike">
            <a:solidFill>
              <a:schemeClr val="bg1"/>
            </a:solidFill>
            <a:latin typeface="Calibri"/>
            <a:ea typeface="Calibri"/>
            <a:cs typeface="Calibri"/>
          </a:endParaRPr>
        </a:p>
      </xdr:txBody>
    </xdr:sp>
    <xdr:clientData/>
  </xdr:twoCellAnchor>
  <xdr:twoCellAnchor>
    <xdr:from>
      <xdr:col>12</xdr:col>
      <xdr:colOff>559843</xdr:colOff>
      <xdr:row>9</xdr:row>
      <xdr:rowOff>140046</xdr:rowOff>
    </xdr:from>
    <xdr:to>
      <xdr:col>16</xdr:col>
      <xdr:colOff>248417</xdr:colOff>
      <xdr:row>11</xdr:row>
      <xdr:rowOff>87037</xdr:rowOff>
    </xdr:to>
    <xdr:sp macro="" textlink="">
      <xdr:nvSpPr>
        <xdr:cNvPr id="75" name="Rectangle: Rounded Corners 74">
          <a:extLst>
            <a:ext uri="{FF2B5EF4-FFF2-40B4-BE49-F238E27FC236}">
              <a16:creationId xmlns:a16="http://schemas.microsoft.com/office/drawing/2014/main" id="{2ABEB3BB-A0CB-5898-F16A-CF55B4B3451C}"/>
            </a:ext>
          </a:extLst>
        </xdr:cNvPr>
        <xdr:cNvSpPr/>
      </xdr:nvSpPr>
      <xdr:spPr>
        <a:xfrm>
          <a:off x="7665723" y="1535516"/>
          <a:ext cx="2057200" cy="295858"/>
        </a:xfrm>
        <a:prstGeom prst="roundRect">
          <a:avLst/>
        </a:prstGeom>
        <a:gradFill>
          <a:gsLst>
            <a:gs pos="0">
              <a:srgbClr val="003366"/>
            </a:gs>
            <a:gs pos="97000">
              <a:srgbClr val="3C5665"/>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YOY</a:t>
          </a:r>
          <a:r>
            <a:rPr lang="en-IN" sz="1400" b="1" baseline="0"/>
            <a:t> GROWTH</a:t>
          </a:r>
          <a:endParaRPr lang="en-IN" sz="1400" b="1"/>
        </a:p>
      </xdr:txBody>
    </xdr:sp>
    <xdr:clientData/>
  </xdr:twoCellAnchor>
  <xdr:twoCellAnchor>
    <xdr:from>
      <xdr:col>16</xdr:col>
      <xdr:colOff>515314</xdr:colOff>
      <xdr:row>5</xdr:row>
      <xdr:rowOff>24228</xdr:rowOff>
    </xdr:from>
    <xdr:to>
      <xdr:col>20</xdr:col>
      <xdr:colOff>230392</xdr:colOff>
      <xdr:row>7</xdr:row>
      <xdr:rowOff>30854</xdr:rowOff>
    </xdr:to>
    <xdr:sp macro="" textlink="KPI!$Q$17">
      <xdr:nvSpPr>
        <xdr:cNvPr id="76" name="Rectangle: Rounded Corners 75">
          <a:extLst>
            <a:ext uri="{FF2B5EF4-FFF2-40B4-BE49-F238E27FC236}">
              <a16:creationId xmlns:a16="http://schemas.microsoft.com/office/drawing/2014/main" id="{6FECF020-C36A-208D-38EA-82929B9F2D89}"/>
            </a:ext>
          </a:extLst>
        </xdr:cNvPr>
        <xdr:cNvSpPr/>
      </xdr:nvSpPr>
      <xdr:spPr>
        <a:xfrm>
          <a:off x="9989820" y="721963"/>
          <a:ext cx="2083705" cy="355493"/>
        </a:xfrm>
        <a:prstGeom prst="roundRect">
          <a:avLst/>
        </a:prstGeom>
        <a:gradFill>
          <a:gsLst>
            <a:gs pos="0">
              <a:srgbClr val="29343D"/>
            </a:gs>
            <a:gs pos="97000">
              <a:srgbClr val="003366"/>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47F15AA-BC41-42F6-8F90-02E8D1569472}" type="TxLink">
            <a:rPr lang="en-US" sz="1800" b="1" i="0" u="none" strike="noStrike">
              <a:solidFill>
                <a:schemeClr val="bg1"/>
              </a:solidFill>
              <a:latin typeface="Calibri"/>
              <a:ea typeface="Calibri"/>
              <a:cs typeface="Calibri"/>
            </a:rPr>
            <a:pPr algn="ctr"/>
            <a:t>12.47%</a:t>
          </a:fld>
          <a:endParaRPr lang="en-IN" sz="3200" b="1">
            <a:solidFill>
              <a:schemeClr val="bg1"/>
            </a:solidFill>
          </a:endParaRPr>
        </a:p>
      </xdr:txBody>
    </xdr:sp>
    <xdr:clientData/>
  </xdr:twoCellAnchor>
  <xdr:twoCellAnchor>
    <xdr:from>
      <xdr:col>16</xdr:col>
      <xdr:colOff>541482</xdr:colOff>
      <xdr:row>9</xdr:row>
      <xdr:rowOff>142625</xdr:rowOff>
    </xdr:from>
    <xdr:to>
      <xdr:col>20</xdr:col>
      <xdr:colOff>230056</xdr:colOff>
      <xdr:row>11</xdr:row>
      <xdr:rowOff>86418</xdr:rowOff>
    </xdr:to>
    <xdr:sp macro="" textlink="">
      <xdr:nvSpPr>
        <xdr:cNvPr id="77" name="Rectangle: Rounded Corners 76">
          <a:extLst>
            <a:ext uri="{FF2B5EF4-FFF2-40B4-BE49-F238E27FC236}">
              <a16:creationId xmlns:a16="http://schemas.microsoft.com/office/drawing/2014/main" id="{509ABDAA-951C-E10D-C0C6-DDE999A5C7E8}"/>
            </a:ext>
          </a:extLst>
        </xdr:cNvPr>
        <xdr:cNvSpPr/>
      </xdr:nvSpPr>
      <xdr:spPr>
        <a:xfrm>
          <a:off x="10015988" y="1538095"/>
          <a:ext cx="2057201" cy="292660"/>
        </a:xfrm>
        <a:prstGeom prst="roundRect">
          <a:avLst/>
        </a:prstGeom>
        <a:gradFill>
          <a:gsLst>
            <a:gs pos="0">
              <a:srgbClr val="003366"/>
            </a:gs>
            <a:gs pos="97000">
              <a:srgbClr val="3C5665"/>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YOY</a:t>
          </a:r>
          <a:r>
            <a:rPr lang="en-IN" sz="1400" b="1" baseline="0"/>
            <a:t> GROWTH</a:t>
          </a:r>
          <a:endParaRPr lang="en-IN" sz="1400" b="1"/>
        </a:p>
      </xdr:txBody>
    </xdr:sp>
    <xdr:clientData/>
  </xdr:twoCellAnchor>
  <xdr:twoCellAnchor>
    <xdr:from>
      <xdr:col>5</xdr:col>
      <xdr:colOff>63700</xdr:colOff>
      <xdr:row>6</xdr:row>
      <xdr:rowOff>144695</xdr:rowOff>
    </xdr:from>
    <xdr:to>
      <xdr:col>8</xdr:col>
      <xdr:colOff>196922</xdr:colOff>
      <xdr:row>10</xdr:row>
      <xdr:rowOff>17124</xdr:rowOff>
    </xdr:to>
    <xdr:graphicFrame macro="">
      <xdr:nvGraphicFramePr>
        <xdr:cNvPr id="78" name="Chart 77">
          <a:extLst>
            <a:ext uri="{FF2B5EF4-FFF2-40B4-BE49-F238E27FC236}">
              <a16:creationId xmlns:a16="http://schemas.microsoft.com/office/drawing/2014/main" id="{1DF25A45-D451-45CC-AEC6-84275397AC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84667</xdr:colOff>
      <xdr:row>6</xdr:row>
      <xdr:rowOff>33867</xdr:rowOff>
    </xdr:from>
    <xdr:to>
      <xdr:col>12</xdr:col>
      <xdr:colOff>211667</xdr:colOff>
      <xdr:row>10</xdr:row>
      <xdr:rowOff>65617</xdr:rowOff>
    </xdr:to>
    <xdr:graphicFrame macro="">
      <xdr:nvGraphicFramePr>
        <xdr:cNvPr id="79" name="Chart 78">
          <a:extLst>
            <a:ext uri="{FF2B5EF4-FFF2-40B4-BE49-F238E27FC236}">
              <a16:creationId xmlns:a16="http://schemas.microsoft.com/office/drawing/2014/main" id="{6BC1F82B-70A7-4D13-B62B-54F889029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558287</xdr:colOff>
      <xdr:row>6</xdr:row>
      <xdr:rowOff>16933</xdr:rowOff>
    </xdr:from>
    <xdr:to>
      <xdr:col>16</xdr:col>
      <xdr:colOff>275500</xdr:colOff>
      <xdr:row>10</xdr:row>
      <xdr:rowOff>132503</xdr:rowOff>
    </xdr:to>
    <xdr:graphicFrame macro="">
      <xdr:nvGraphicFramePr>
        <xdr:cNvPr id="80" name="Chart 79">
          <a:extLst>
            <a:ext uri="{FF2B5EF4-FFF2-40B4-BE49-F238E27FC236}">
              <a16:creationId xmlns:a16="http://schemas.microsoft.com/office/drawing/2014/main" id="{A498FFFE-AEBD-4D31-8FED-68945D66CF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405886</xdr:colOff>
      <xdr:row>6</xdr:row>
      <xdr:rowOff>143934</xdr:rowOff>
    </xdr:from>
    <xdr:to>
      <xdr:col>20</xdr:col>
      <xdr:colOff>389800</xdr:colOff>
      <xdr:row>11</xdr:row>
      <xdr:rowOff>66464</xdr:rowOff>
    </xdr:to>
    <xdr:graphicFrame macro="">
      <xdr:nvGraphicFramePr>
        <xdr:cNvPr id="81" name="Chart 80">
          <a:extLst>
            <a:ext uri="{FF2B5EF4-FFF2-40B4-BE49-F238E27FC236}">
              <a16:creationId xmlns:a16="http://schemas.microsoft.com/office/drawing/2014/main" id="{9E7D891B-FDEA-4514-9727-3FD72DEB1A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546088</xdr:colOff>
          <xdr:row>10</xdr:row>
          <xdr:rowOff>23719</xdr:rowOff>
        </xdr:from>
        <xdr:to>
          <xdr:col>8</xdr:col>
          <xdr:colOff>222422</xdr:colOff>
          <xdr:row>11</xdr:row>
          <xdr:rowOff>62272</xdr:rowOff>
        </xdr:to>
        <xdr:pic>
          <xdr:nvPicPr>
            <xdr:cNvPr id="82" name="Picture 81">
              <a:extLst>
                <a:ext uri="{FF2B5EF4-FFF2-40B4-BE49-F238E27FC236}">
                  <a16:creationId xmlns:a16="http://schemas.microsoft.com/office/drawing/2014/main" id="{4D878981-F196-BEC7-BEA7-DAFE2E0C103F}"/>
                </a:ext>
              </a:extLst>
            </xdr:cNvPr>
            <xdr:cNvPicPr>
              <a:picLocks noChangeAspect="1" noChangeArrowheads="1"/>
              <a:extLst>
                <a:ext uri="{84589F7E-364E-4C9E-8A38-B11213B215E9}">
                  <a14:cameraTool cellRange="'KPI YOY'!$C$12" spid="_x0000_s2828"/>
                </a:ext>
              </a:extLst>
            </xdr:cNvPicPr>
          </xdr:nvPicPr>
          <xdr:blipFill rotWithShape="1">
            <a:blip xmlns:r="http://schemas.openxmlformats.org/officeDocument/2006/relationships" r:embed="rId7"/>
            <a:srcRect l="18824" t="5848" r="2574" b="13144"/>
            <a:stretch>
              <a:fillRect/>
            </a:stretch>
          </xdr:blipFill>
          <xdr:spPr bwMode="auto">
            <a:xfrm>
              <a:off x="4104834" y="1617741"/>
              <a:ext cx="862583" cy="21566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577391</xdr:colOff>
          <xdr:row>10</xdr:row>
          <xdr:rowOff>27495</xdr:rowOff>
        </xdr:from>
        <xdr:to>
          <xdr:col>12</xdr:col>
          <xdr:colOff>203196</xdr:colOff>
          <xdr:row>11</xdr:row>
          <xdr:rowOff>54989</xdr:rowOff>
        </xdr:to>
        <xdr:pic>
          <xdr:nvPicPr>
            <xdr:cNvPr id="84" name="Picture 83">
              <a:extLst>
                <a:ext uri="{FF2B5EF4-FFF2-40B4-BE49-F238E27FC236}">
                  <a16:creationId xmlns:a16="http://schemas.microsoft.com/office/drawing/2014/main" id="{A5A8A805-185A-4644-11DB-2EB4AC541C9F}"/>
                </a:ext>
              </a:extLst>
            </xdr:cNvPr>
            <xdr:cNvPicPr>
              <a:picLocks noChangeAspect="1" noChangeArrowheads="1"/>
              <a:extLst>
                <a:ext uri="{84589F7E-364E-4C9E-8A38-B11213B215E9}">
                  <a14:cameraTool cellRange="'KPI YOY'!$D$12" spid="_x0000_s2829"/>
                </a:ext>
              </a:extLst>
            </xdr:cNvPicPr>
          </xdr:nvPicPr>
          <xdr:blipFill rotWithShape="1">
            <a:blip xmlns:r="http://schemas.openxmlformats.org/officeDocument/2006/relationships" r:embed="rId8"/>
            <a:srcRect l="32330" t="7566" r="2482" b="11756"/>
            <a:stretch>
              <a:fillRect/>
            </a:stretch>
          </xdr:blipFill>
          <xdr:spPr bwMode="auto">
            <a:xfrm>
              <a:off x="6508422" y="1618268"/>
              <a:ext cx="812011" cy="20424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550299</xdr:colOff>
          <xdr:row>10</xdr:row>
          <xdr:rowOff>39279</xdr:rowOff>
        </xdr:from>
        <xdr:to>
          <xdr:col>16</xdr:col>
          <xdr:colOff>186613</xdr:colOff>
          <xdr:row>11</xdr:row>
          <xdr:rowOff>63341</xdr:rowOff>
        </xdr:to>
        <xdr:pic>
          <xdr:nvPicPr>
            <xdr:cNvPr id="86" name="Picture 85">
              <a:extLst>
                <a:ext uri="{FF2B5EF4-FFF2-40B4-BE49-F238E27FC236}">
                  <a16:creationId xmlns:a16="http://schemas.microsoft.com/office/drawing/2014/main" id="{9E544D92-F6FE-FA8F-DA9A-50BA86930BDE}"/>
                </a:ext>
              </a:extLst>
            </xdr:cNvPr>
            <xdr:cNvPicPr>
              <a:picLocks noChangeAspect="1" noChangeArrowheads="1"/>
              <a:extLst>
                <a:ext uri="{84589F7E-364E-4C9E-8A38-B11213B215E9}">
                  <a14:cameraTool cellRange="'KPI YOY'!$E$12" spid="_x0000_s2830"/>
                </a:ext>
              </a:extLst>
            </xdr:cNvPicPr>
          </xdr:nvPicPr>
          <xdr:blipFill rotWithShape="1">
            <a:blip xmlns:r="http://schemas.openxmlformats.org/officeDocument/2006/relationships" r:embed="rId9"/>
            <a:srcRect l="37374" t="11194" r="2625" b="10095"/>
            <a:stretch>
              <a:fillRect/>
            </a:stretch>
          </xdr:blipFill>
          <xdr:spPr bwMode="auto">
            <a:xfrm>
              <a:off x="8823442" y="1827646"/>
              <a:ext cx="818191" cy="20289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588093</xdr:colOff>
          <xdr:row>10</xdr:row>
          <xdr:rowOff>46270</xdr:rowOff>
        </xdr:from>
        <xdr:to>
          <xdr:col>20</xdr:col>
          <xdr:colOff>110240</xdr:colOff>
          <xdr:row>11</xdr:row>
          <xdr:rowOff>65047</xdr:rowOff>
        </xdr:to>
        <xdr:pic>
          <xdr:nvPicPr>
            <xdr:cNvPr id="88" name="Picture 87">
              <a:extLst>
                <a:ext uri="{FF2B5EF4-FFF2-40B4-BE49-F238E27FC236}">
                  <a16:creationId xmlns:a16="http://schemas.microsoft.com/office/drawing/2014/main" id="{23241A68-0983-701C-EFDE-B60C4CA76366}"/>
                </a:ext>
              </a:extLst>
            </xdr:cNvPr>
            <xdr:cNvPicPr>
              <a:picLocks noChangeAspect="1" noChangeArrowheads="1"/>
              <a:extLst>
                <a:ext uri="{84589F7E-364E-4C9E-8A38-B11213B215E9}">
                  <a14:cameraTool cellRange="'KPI YOY'!$F$12" spid="_x0000_s2831"/>
                </a:ext>
              </a:extLst>
            </xdr:cNvPicPr>
          </xdr:nvPicPr>
          <xdr:blipFill rotWithShape="1">
            <a:blip xmlns:r="http://schemas.openxmlformats.org/officeDocument/2006/relationships" r:embed="rId10"/>
            <a:srcRect l="54173" t="14825" r="1827" b="10402"/>
            <a:stretch>
              <a:fillRect/>
            </a:stretch>
          </xdr:blipFill>
          <xdr:spPr bwMode="auto">
            <a:xfrm>
              <a:off x="11284056" y="1619206"/>
              <a:ext cx="710588" cy="19354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508001</xdr:colOff>
      <xdr:row>13</xdr:row>
      <xdr:rowOff>50380</xdr:rowOff>
    </xdr:from>
    <xdr:to>
      <xdr:col>8</xdr:col>
      <xdr:colOff>217715</xdr:colOff>
      <xdr:row>23</xdr:row>
      <xdr:rowOff>108857</xdr:rowOff>
    </xdr:to>
    <xdr:graphicFrame macro="">
      <xdr:nvGraphicFramePr>
        <xdr:cNvPr id="89" name="Chart 88">
          <a:extLst>
            <a:ext uri="{FF2B5EF4-FFF2-40B4-BE49-F238E27FC236}">
              <a16:creationId xmlns:a16="http://schemas.microsoft.com/office/drawing/2014/main" id="{D9EA9439-8A19-47C9-B3F8-C4116A8D6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456536</xdr:colOff>
      <xdr:row>11</xdr:row>
      <xdr:rowOff>171501</xdr:rowOff>
    </xdr:from>
    <xdr:to>
      <xdr:col>20</xdr:col>
      <xdr:colOff>347914</xdr:colOff>
      <xdr:row>23</xdr:row>
      <xdr:rowOff>109955</xdr:rowOff>
    </xdr:to>
    <xdr:grpSp>
      <xdr:nvGrpSpPr>
        <xdr:cNvPr id="94" name="Group 93">
          <a:extLst>
            <a:ext uri="{FF2B5EF4-FFF2-40B4-BE49-F238E27FC236}">
              <a16:creationId xmlns:a16="http://schemas.microsoft.com/office/drawing/2014/main" id="{2166BFAA-B0CB-4676-6C5F-A1A00D56D5C2}"/>
            </a:ext>
          </a:extLst>
        </xdr:cNvPr>
        <xdr:cNvGrpSpPr/>
      </xdr:nvGrpSpPr>
      <xdr:grpSpPr>
        <a:xfrm>
          <a:off x="8230865" y="2081324"/>
          <a:ext cx="4077555" cy="2021897"/>
          <a:chOff x="5129457" y="2099511"/>
          <a:chExt cx="4062840" cy="2048608"/>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129457" y="2099511"/>
            <a:ext cx="4062840" cy="2048608"/>
          </a:xfrm>
          <a:prstGeom prst="roundRect">
            <a:avLst>
              <a:gd name="adj" fmla="val 7534"/>
            </a:avLst>
          </a:prstGeom>
          <a:gradFill>
            <a:gsLst>
              <a:gs pos="8000">
                <a:srgbClr val="1E2025"/>
              </a:gs>
              <a:gs pos="100000">
                <a:srgbClr val="003366"/>
              </a:gs>
            </a:gsLst>
            <a:path path="circle">
              <a:fillToRect l="100000" t="100000"/>
            </a:path>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0" name="Shape 16">
            <a:extLst>
              <a:ext uri="{FF2B5EF4-FFF2-40B4-BE49-F238E27FC236}">
                <a16:creationId xmlns:a16="http://schemas.microsoft.com/office/drawing/2014/main" id="{1F7B127F-0A67-4927-8B71-8A00F927CC35}"/>
              </a:ext>
            </a:extLst>
          </xdr:cNvPr>
          <xdr:cNvSpPr/>
        </xdr:nvSpPr>
        <xdr:spPr>
          <a:xfrm>
            <a:off x="5899201" y="2116540"/>
            <a:ext cx="2628900" cy="257175"/>
          </a:xfrm>
          <a:prstGeom prst="roundRect">
            <a:avLst>
              <a:gd name="adj" fmla="val 15422"/>
            </a:avLst>
          </a:prstGeom>
          <a:gradFill flip="none" rotWithShape="1">
            <a:gsLst>
              <a:gs pos="0">
                <a:srgbClr val="336699"/>
              </a:gs>
              <a:gs pos="97000">
                <a:srgbClr val="003366"/>
              </a:gs>
            </a:gsLst>
            <a:path path="circle">
              <a:fillToRect l="100000" t="100000"/>
            </a:path>
            <a:tileRect r="-100000" b="-10000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CATEGORY WISE PROFIT</a:t>
            </a:r>
            <a:endParaRPr sz="1050">
              <a:solidFill>
                <a:schemeClr val="lt1"/>
              </a:solidFill>
              <a:latin typeface="Lato"/>
              <a:ea typeface="Lato"/>
              <a:cs typeface="Lato"/>
              <a:sym typeface="Lato"/>
            </a:endParaRPr>
          </a:p>
        </xdr:txBody>
      </xdr:sp>
      <mc:AlternateContent xmlns:mc="http://schemas.openxmlformats.org/markup-compatibility/2006">
        <mc:Choice xmlns:cx1="http://schemas.microsoft.com/office/drawing/2015/9/8/chartex" Requires="cx1">
          <xdr:graphicFrame macro="">
            <xdr:nvGraphicFramePr>
              <xdr:cNvPr id="90" name="Chart 89">
                <a:extLst>
                  <a:ext uri="{FF2B5EF4-FFF2-40B4-BE49-F238E27FC236}">
                    <a16:creationId xmlns:a16="http://schemas.microsoft.com/office/drawing/2014/main" id="{891196F2-DA67-4892-ABFF-DD1DAD42F0A1}"/>
                  </a:ext>
                </a:extLst>
              </xdr:cNvPr>
              <xdr:cNvGraphicFramePr/>
            </xdr:nvGraphicFramePr>
            <xdr:xfrm>
              <a:off x="5293529" y="2200868"/>
              <a:ext cx="3663605" cy="1935034"/>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93529" y="2200868"/>
                <a:ext cx="3663605" cy="193503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8</xdr:col>
      <xdr:colOff>96746</xdr:colOff>
      <xdr:row>11</xdr:row>
      <xdr:rowOff>160561</xdr:rowOff>
    </xdr:from>
    <xdr:to>
      <xdr:col>14</xdr:col>
      <xdr:colOff>56822</xdr:colOff>
      <xdr:row>23</xdr:row>
      <xdr:rowOff>107299</xdr:rowOff>
    </xdr:to>
    <xdr:grpSp>
      <xdr:nvGrpSpPr>
        <xdr:cNvPr id="96" name="Group 95">
          <a:extLst>
            <a:ext uri="{FF2B5EF4-FFF2-40B4-BE49-F238E27FC236}">
              <a16:creationId xmlns:a16="http://schemas.microsoft.com/office/drawing/2014/main" id="{5478574C-A308-A9E5-C385-D3489F75F0D8}"/>
            </a:ext>
          </a:extLst>
        </xdr:cNvPr>
        <xdr:cNvGrpSpPr/>
      </xdr:nvGrpSpPr>
      <xdr:grpSpPr>
        <a:xfrm>
          <a:off x="4880949" y="2070384"/>
          <a:ext cx="3548227" cy="2030181"/>
          <a:chOff x="4827402" y="2105277"/>
          <a:chExt cx="3511877" cy="206270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5178739" y="2105277"/>
            <a:ext cx="2907883" cy="2062705"/>
          </a:xfrm>
          <a:prstGeom prst="roundRect">
            <a:avLst>
              <a:gd name="adj" fmla="val 6632"/>
            </a:avLst>
          </a:prstGeom>
          <a:gradFill>
            <a:gsLst>
              <a:gs pos="8000">
                <a:srgbClr val="1E2025"/>
              </a:gs>
              <a:gs pos="100000">
                <a:srgbClr val="003366"/>
              </a:gs>
            </a:gsLst>
            <a:path path="circle">
              <a:fillToRect l="100000" t="100000"/>
            </a:path>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1" name="Shape 16">
            <a:extLst>
              <a:ext uri="{FF2B5EF4-FFF2-40B4-BE49-F238E27FC236}">
                <a16:creationId xmlns:a16="http://schemas.microsoft.com/office/drawing/2014/main" id="{9429B018-786B-4926-9263-4ACC45E6B63A}"/>
              </a:ext>
            </a:extLst>
          </xdr:cNvPr>
          <xdr:cNvSpPr/>
        </xdr:nvSpPr>
        <xdr:spPr>
          <a:xfrm>
            <a:off x="5297044" y="2127612"/>
            <a:ext cx="2611250" cy="257838"/>
          </a:xfrm>
          <a:prstGeom prst="roundRect">
            <a:avLst>
              <a:gd name="adj" fmla="val 18608"/>
            </a:avLst>
          </a:prstGeom>
          <a:gradFill flip="none" rotWithShape="1">
            <a:gsLst>
              <a:gs pos="0">
                <a:srgbClr val="336699"/>
              </a:gs>
              <a:gs pos="97000">
                <a:srgbClr val="003366"/>
              </a:gs>
            </a:gsLst>
            <a:path path="circle">
              <a:fillToRect l="100000" t="100000"/>
            </a:path>
            <a:tileRect r="-100000" b="-10000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CATEGORY WISE SALES SHARE %</a:t>
            </a:r>
            <a:endParaRPr sz="1050">
              <a:solidFill>
                <a:schemeClr val="lt1"/>
              </a:solidFill>
              <a:latin typeface="Lato"/>
              <a:ea typeface="Lato"/>
              <a:cs typeface="Lato"/>
              <a:sym typeface="Lato"/>
            </a:endParaRPr>
          </a:p>
        </xdr:txBody>
      </xdr:sp>
      <xdr:graphicFrame macro="">
        <xdr:nvGraphicFramePr>
          <xdr:cNvPr id="91" name="Chart 90">
            <a:extLst>
              <a:ext uri="{FF2B5EF4-FFF2-40B4-BE49-F238E27FC236}">
                <a16:creationId xmlns:a16="http://schemas.microsoft.com/office/drawing/2014/main" id="{E11F777D-FD3E-4F59-ACF9-F7E274F80F84}"/>
              </a:ext>
            </a:extLst>
          </xdr:cNvPr>
          <xdr:cNvGraphicFramePr>
            <a:graphicFrameLocks/>
          </xdr:cNvGraphicFramePr>
        </xdr:nvGraphicFramePr>
        <xdr:xfrm>
          <a:off x="4827402" y="2262441"/>
          <a:ext cx="3511877" cy="1876648"/>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1</xdr:col>
      <xdr:colOff>203496</xdr:colOff>
      <xdr:row>25</xdr:row>
      <xdr:rowOff>62651</xdr:rowOff>
    </xdr:from>
    <xdr:to>
      <xdr:col>7</xdr:col>
      <xdr:colOff>160060</xdr:colOff>
      <xdr:row>35</xdr:row>
      <xdr:rowOff>118132</xdr:rowOff>
    </xdr:to>
    <mc:AlternateContent xmlns:mc="http://schemas.openxmlformats.org/markup-compatibility/2006">
      <mc:Choice xmlns:cx4="http://schemas.microsoft.com/office/drawing/2016/5/10/chartex" Requires="cx4">
        <xdr:graphicFrame macro="">
          <xdr:nvGraphicFramePr>
            <xdr:cNvPr id="92" name="Chart 91">
              <a:extLst>
                <a:ext uri="{FF2B5EF4-FFF2-40B4-BE49-F238E27FC236}">
                  <a16:creationId xmlns:a16="http://schemas.microsoft.com/office/drawing/2014/main" id="{73E02483-B1A2-45EB-9A25-9240FB39F0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797856" y="4444151"/>
              <a:ext cx="3522724" cy="180808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501313</xdr:colOff>
      <xdr:row>24</xdr:row>
      <xdr:rowOff>117138</xdr:rowOff>
    </xdr:from>
    <xdr:to>
      <xdr:col>14</xdr:col>
      <xdr:colOff>241300</xdr:colOff>
      <xdr:row>35</xdr:row>
      <xdr:rowOff>121920</xdr:rowOff>
    </xdr:to>
    <xdr:graphicFrame macro="">
      <xdr:nvGraphicFramePr>
        <xdr:cNvPr id="98" name="Chart 97">
          <a:extLst>
            <a:ext uri="{FF2B5EF4-FFF2-40B4-BE49-F238E27FC236}">
              <a16:creationId xmlns:a16="http://schemas.microsoft.com/office/drawing/2014/main" id="{6270975A-70F3-418A-92FF-35B6E525F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343830</xdr:colOff>
      <xdr:row>26</xdr:row>
      <xdr:rowOff>52784</xdr:rowOff>
    </xdr:from>
    <xdr:to>
      <xdr:col>16</xdr:col>
      <xdr:colOff>92927</xdr:colOff>
      <xdr:row>34</xdr:row>
      <xdr:rowOff>27880</xdr:rowOff>
    </xdr:to>
    <mc:AlternateContent xmlns:mc="http://schemas.openxmlformats.org/markup-compatibility/2006" xmlns:a14="http://schemas.microsoft.com/office/drawing/2010/main">
      <mc:Choice Requires="a14">
        <xdr:graphicFrame macro="">
          <xdr:nvGraphicFramePr>
            <xdr:cNvPr id="99" name="Year 1">
              <a:extLst>
                <a:ext uri="{FF2B5EF4-FFF2-40B4-BE49-F238E27FC236}">
                  <a16:creationId xmlns:a16="http://schemas.microsoft.com/office/drawing/2014/main" id="{EBD3D72D-CC3F-4944-BFCF-EE6CD1BCBB4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667215" y="4624784"/>
              <a:ext cx="938152" cy="13818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173401</xdr:colOff>
      <xdr:row>26</xdr:row>
      <xdr:rowOff>49624</xdr:rowOff>
    </xdr:from>
    <xdr:to>
      <xdr:col>18</xdr:col>
      <xdr:colOff>204439</xdr:colOff>
      <xdr:row>34</xdr:row>
      <xdr:rowOff>26738</xdr:rowOff>
    </xdr:to>
    <mc:AlternateContent xmlns:mc="http://schemas.openxmlformats.org/markup-compatibility/2006" xmlns:a14="http://schemas.microsoft.com/office/drawing/2010/main">
      <mc:Choice Requires="a14">
        <xdr:graphicFrame macro="">
          <xdr:nvGraphicFramePr>
            <xdr:cNvPr id="100" name="Segment 1">
              <a:extLst>
                <a:ext uri="{FF2B5EF4-FFF2-40B4-BE49-F238E27FC236}">
                  <a16:creationId xmlns:a16="http://schemas.microsoft.com/office/drawing/2014/main" id="{EF03904F-51DF-46AB-89FC-82D78CB6109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685841" y="4621624"/>
              <a:ext cx="1220093" cy="13838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291046</xdr:colOff>
      <xdr:row>26</xdr:row>
      <xdr:rowOff>55756</xdr:rowOff>
    </xdr:from>
    <xdr:to>
      <xdr:col>20</xdr:col>
      <xdr:colOff>195146</xdr:colOff>
      <xdr:row>34</xdr:row>
      <xdr:rowOff>26737</xdr:rowOff>
    </xdr:to>
    <mc:AlternateContent xmlns:mc="http://schemas.openxmlformats.org/markup-compatibility/2006" xmlns:a14="http://schemas.microsoft.com/office/drawing/2010/main">
      <mc:Choice Requires="a14">
        <xdr:graphicFrame macro="">
          <xdr:nvGraphicFramePr>
            <xdr:cNvPr id="101" name="Region 1">
              <a:extLst>
                <a:ext uri="{FF2B5EF4-FFF2-40B4-BE49-F238E27FC236}">
                  <a16:creationId xmlns:a16="http://schemas.microsoft.com/office/drawing/2014/main" id="{BF4FD57A-C17A-49F5-AB3F-EEB12C7C097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992541" y="4627756"/>
              <a:ext cx="1093154" cy="1377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tin Patra" refreshedDate="45594.420797800929" createdVersion="8" refreshedVersion="8" minRefreshableVersion="3" recordCount="9994" xr:uid="{F0ABDBAD-6B6F-4CA9-8919-34F6705C9981}">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7135479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8E8772-7D5E-4C5E-847F-787BE041C08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EF768E-0CC6-4A00-8EFC-C470532719B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B9765C-DE20-4623-9824-D679F3FEE79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9" series="1">
      <pivotArea type="data" outline="0" fieldPosition="0">
        <references count="1">
          <reference field="4294967294" count="1" selected="0">
            <x v="0"/>
          </reference>
        </references>
      </pivotArea>
    </chartFormat>
    <chartFormat chart="0" format="10">
      <pivotArea type="data" outline="0" fieldPosition="0">
        <references count="2">
          <reference field="4294967294" count="1" selected="0">
            <x v="0"/>
          </reference>
          <reference field="15" count="1" selected="0">
            <x v="0"/>
          </reference>
        </references>
      </pivotArea>
    </chartFormat>
    <chartFormat chart="0" format="11">
      <pivotArea type="data" outline="0" fieldPosition="0">
        <references count="2">
          <reference field="4294967294" count="1" selected="0">
            <x v="0"/>
          </reference>
          <reference field="15" count="1" selected="0">
            <x v="1"/>
          </reference>
        </references>
      </pivotArea>
    </chartFormat>
    <chartFormat chart="0" format="12">
      <pivotArea type="data" outline="0" fieldPosition="0">
        <references count="2">
          <reference field="4294967294" count="1" selected="0">
            <x v="0"/>
          </reference>
          <reference field="15" count="1" selected="0">
            <x v="2"/>
          </reference>
        </references>
      </pivotArea>
    </chartFormat>
    <chartFormat chart="6" format="17" series="1">
      <pivotArea type="data" outline="0" fieldPosition="0">
        <references count="1">
          <reference field="4294967294" count="1" selected="0">
            <x v="0"/>
          </reference>
        </references>
      </pivotArea>
    </chartFormat>
    <chartFormat chart="6" format="18">
      <pivotArea type="data" outline="0" fieldPosition="0">
        <references count="2">
          <reference field="4294967294" count="1" selected="0">
            <x v="0"/>
          </reference>
          <reference field="15" count="1" selected="0">
            <x v="0"/>
          </reference>
        </references>
      </pivotArea>
    </chartFormat>
    <chartFormat chart="6" format="19">
      <pivotArea type="data" outline="0" fieldPosition="0">
        <references count="2">
          <reference field="4294967294" count="1" selected="0">
            <x v="0"/>
          </reference>
          <reference field="15" count="1" selected="0">
            <x v="1"/>
          </reference>
        </references>
      </pivotArea>
    </chartFormat>
    <chartFormat chart="6" format="20">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0F2535-98C5-4718-ACBC-121274563D2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E48E9B-C963-44B3-BDD0-545D4515678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3BB1C5-138D-4F8A-B1CD-BF17731EDFB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P3:Q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9"/>
  </dataFields>
  <formats count="1">
    <format dxfId="0">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2F27C5-99DF-4908-9DCE-99020A1EE33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L3:M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090195-E723-404B-8206-A08CAB90C06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3:J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3"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16A795E-4035-464A-A241-655CDF7E526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B802C86-6133-4A78-84F6-42DDD80D959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D606845-ACD6-4C2F-B5FB-6FA8602736A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161A317-57DB-443F-BDA9-86FE26DB9362}" sourceName="Year">
  <pivotTables>
    <pivotTable tabId="4" name="PivotTable2"/>
    <pivotTable tabId="3" name="PivotTable1"/>
    <pivotTable tabId="7" name="PivotTable3"/>
    <pivotTable tabId="10" name="PivotTable10"/>
    <pivotTable tabId="10" name="PivotTable6"/>
    <pivotTable tabId="10" name="PivotTable7"/>
    <pivotTable tabId="10" name="PivotTable8"/>
    <pivotTable tabId="10" name="PivotTable9"/>
    <pivotTable tabId="8" name="PivotTable4"/>
    <pivotTable tabId="9" name="PivotTable5"/>
  </pivotTables>
  <data>
    <tabular pivotCacheId="171354799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75760A3-30D2-4AE7-BD1F-80AE2C390519}" sourceName="Segment">
  <pivotTables>
    <pivotTable tabId="4" name="PivotTable2"/>
    <pivotTable tabId="3" name="PivotTable1"/>
    <pivotTable tabId="7" name="PivotTable3"/>
    <pivotTable tabId="10" name="PivotTable10"/>
    <pivotTable tabId="10" name="PivotTable6"/>
    <pivotTable tabId="10" name="PivotTable7"/>
    <pivotTable tabId="10" name="PivotTable8"/>
    <pivotTable tabId="10" name="PivotTable9"/>
    <pivotTable tabId="8" name="PivotTable4"/>
    <pivotTable tabId="13" name="PivotTable11"/>
    <pivotTable tabId="9" name="PivotTable5"/>
  </pivotTables>
  <data>
    <tabular pivotCacheId="171354799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73A46FA-215F-49E3-9640-E7C0ADB4BD7C}" sourceName="Region">
  <pivotTables>
    <pivotTable tabId="4" name="PivotTable2"/>
    <pivotTable tabId="3" name="PivotTable1"/>
    <pivotTable tabId="7" name="PivotTable3"/>
    <pivotTable tabId="10" name="PivotTable10"/>
    <pivotTable tabId="10" name="PivotTable6"/>
    <pivotTable tabId="10" name="PivotTable7"/>
    <pivotTable tabId="10" name="PivotTable8"/>
    <pivotTable tabId="10" name="PivotTable9"/>
    <pivotTable tabId="8" name="PivotTable4"/>
    <pivotTable tabId="13" name="PivotTable11"/>
    <pivotTable tabId="9" name="PivotTable5"/>
  </pivotTables>
  <data>
    <tabular pivotCacheId="171354799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08076E6-CF24-40A7-9335-1D77B8440980}" cache="Slicer_Year" caption="Year" rowHeight="234950"/>
  <slicer name="Segment" xr10:uid="{E80D0188-E220-46AD-B829-5B61A039466D}" cache="Slicer_Segment" caption="Segment" rowHeight="234950"/>
  <slicer name="Region" xr10:uid="{BCF9B8A4-93BE-4811-8AD7-81E3CA0ACF99}"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17D7F7E-1A43-4A0F-8023-4F8326B55869}" cache="Slicer_Year" caption="Year" style="Jerry" rowHeight="234950"/>
  <slicer name="Segment 1" xr10:uid="{94A1A09D-0FEE-417C-AB7D-665FB80CA43F}" cache="Slicer_Segment" caption="Segment" style="Jerry" rowHeight="234950"/>
  <slicer name="Region 1" xr10:uid="{0CBA880E-3756-432B-ACFA-879B3BCE16AF}" cache="Slicer_Region" caption="Region" style="Jer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D93FB-77AF-433B-A9D2-2FBE49A1D930}">
  <dimension ref="A3:C16"/>
  <sheetViews>
    <sheetView workbookViewId="0">
      <selection activeCell="N5" sqref="N5"/>
    </sheetView>
  </sheetViews>
  <sheetFormatPr defaultRowHeight="14.4" x14ac:dyDescent="0.3"/>
  <cols>
    <col min="1" max="1" width="12.44140625" bestFit="1" customWidth="1"/>
    <col min="2" max="2" width="11.21875" bestFit="1" customWidth="1"/>
    <col min="3" max="3" width="12" bestFit="1" customWidth="1"/>
  </cols>
  <sheetData>
    <row r="3" spans="1:3" x14ac:dyDescent="0.3">
      <c r="A3" s="5" t="s">
        <v>10933</v>
      </c>
      <c r="B3" s="4" t="s">
        <v>10951</v>
      </c>
      <c r="C3" s="12" t="s">
        <v>10952</v>
      </c>
    </row>
    <row r="4" spans="1:3" x14ac:dyDescent="0.3">
      <c r="A4" s="7" t="s">
        <v>10939</v>
      </c>
      <c r="B4" s="17">
        <v>95365.937600000019</v>
      </c>
      <c r="C4" s="18">
        <v>9199.2699999999986</v>
      </c>
    </row>
    <row r="5" spans="1:3" x14ac:dyDescent="0.3">
      <c r="A5" s="8" t="s">
        <v>10940</v>
      </c>
      <c r="B5" s="19">
        <v>60172.649400000024</v>
      </c>
      <c r="C5" s="20">
        <v>10288.898699999991</v>
      </c>
    </row>
    <row r="6" spans="1:3" x14ac:dyDescent="0.3">
      <c r="A6" s="8" t="s">
        <v>10941</v>
      </c>
      <c r="B6" s="19">
        <v>199252.98399999991</v>
      </c>
      <c r="C6" s="20">
        <v>26806.573700000015</v>
      </c>
    </row>
    <row r="7" spans="1:3" x14ac:dyDescent="0.3">
      <c r="A7" s="8" t="s">
        <v>10942</v>
      </c>
      <c r="B7" s="19">
        <v>141851.5674</v>
      </c>
      <c r="C7" s="20">
        <v>13437.806799999998</v>
      </c>
    </row>
    <row r="8" spans="1:3" x14ac:dyDescent="0.3">
      <c r="A8" s="8" t="s">
        <v>10943</v>
      </c>
      <c r="B8" s="19">
        <v>156122.28669999994</v>
      </c>
      <c r="C8" s="20">
        <v>22308.51279999999</v>
      </c>
    </row>
    <row r="9" spans="1:3" x14ac:dyDescent="0.3">
      <c r="A9" s="8" t="s">
        <v>10944</v>
      </c>
      <c r="B9" s="19">
        <v>147082.61130000011</v>
      </c>
      <c r="C9" s="20">
        <v>20899.334500000012</v>
      </c>
    </row>
    <row r="10" spans="1:3" x14ac:dyDescent="0.3">
      <c r="A10" s="8" t="s">
        <v>10945</v>
      </c>
      <c r="B10" s="19">
        <v>149580.83800000031</v>
      </c>
      <c r="C10" s="20">
        <v>13535.38299999998</v>
      </c>
    </row>
    <row r="11" spans="1:3" x14ac:dyDescent="0.3">
      <c r="A11" s="8" t="s">
        <v>10946</v>
      </c>
      <c r="B11" s="19">
        <v>159589.45099999988</v>
      </c>
      <c r="C11" s="20">
        <v>21896.715399999972</v>
      </c>
    </row>
    <row r="12" spans="1:3" x14ac:dyDescent="0.3">
      <c r="A12" s="8" t="s">
        <v>10947</v>
      </c>
      <c r="B12" s="19">
        <v>309770.09970000025</v>
      </c>
      <c r="C12" s="20">
        <v>37293.192500000034</v>
      </c>
    </row>
    <row r="13" spans="1:3" x14ac:dyDescent="0.3">
      <c r="A13" s="8" t="s">
        <v>10948</v>
      </c>
      <c r="B13" s="19">
        <v>197115.20170000009</v>
      </c>
      <c r="C13" s="20">
        <v>31469.663800000035</v>
      </c>
    </row>
    <row r="14" spans="1:3" x14ac:dyDescent="0.3">
      <c r="A14" s="8" t="s">
        <v>10949</v>
      </c>
      <c r="B14" s="19">
        <v>349120.07400000008</v>
      </c>
      <c r="C14" s="20">
        <v>35825.536599999927</v>
      </c>
    </row>
    <row r="15" spans="1:3" x14ac:dyDescent="0.3">
      <c r="A15" s="8" t="s">
        <v>10950</v>
      </c>
      <c r="B15" s="19">
        <v>332177.15950000001</v>
      </c>
      <c r="C15" s="20">
        <v>43436.13390000003</v>
      </c>
    </row>
    <row r="16" spans="1:3" x14ac:dyDescent="0.3">
      <c r="A16" s="10" t="s">
        <v>10934</v>
      </c>
      <c r="B16" s="15">
        <v>2297200.8603000008</v>
      </c>
      <c r="C16" s="16">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AC17F-FF16-4FDA-A5A6-9BCBB866A274}">
  <dimension ref="A3:E7"/>
  <sheetViews>
    <sheetView workbookViewId="0">
      <selection activeCell="B4" sqref="B4"/>
    </sheetView>
  </sheetViews>
  <sheetFormatPr defaultRowHeight="14.4" x14ac:dyDescent="0.3"/>
  <cols>
    <col min="1" max="1" width="13.109375" bestFit="1" customWidth="1"/>
    <col min="2" max="2" width="12" bestFit="1" customWidth="1"/>
    <col min="4" max="4" width="13.33203125" customWidth="1"/>
    <col min="5" max="5" width="11.77734375" customWidth="1"/>
  </cols>
  <sheetData>
    <row r="3" spans="1:5" x14ac:dyDescent="0.3">
      <c r="A3" s="5" t="s">
        <v>10933</v>
      </c>
      <c r="B3" s="6" t="s">
        <v>10952</v>
      </c>
      <c r="D3" s="21" t="s">
        <v>15</v>
      </c>
      <c r="E3" s="21" t="s">
        <v>21</v>
      </c>
    </row>
    <row r="4" spans="1:5" x14ac:dyDescent="0.3">
      <c r="A4" s="7" t="s">
        <v>32</v>
      </c>
      <c r="B4" s="6">
        <v>18451.272799999992</v>
      </c>
      <c r="D4" t="str">
        <f>A4</f>
        <v>Furniture</v>
      </c>
      <c r="E4" s="22">
        <f>GETPIVOTDATA("Profit",$A$3,"Category",A4)</f>
        <v>18451.272799999992</v>
      </c>
    </row>
    <row r="5" spans="1:5" x14ac:dyDescent="0.3">
      <c r="A5" s="8" t="s">
        <v>46</v>
      </c>
      <c r="B5" s="9">
        <v>122490.8008000001</v>
      </c>
      <c r="D5" t="str">
        <f t="shared" ref="D5:D7" si="0">A5</f>
        <v>Office Supplies</v>
      </c>
      <c r="E5" s="22">
        <f t="shared" ref="E5:E6" si="1">GETPIVOTDATA("Profit",$A$3,"Category",A5)</f>
        <v>122490.8008000001</v>
      </c>
    </row>
    <row r="6" spans="1:5" x14ac:dyDescent="0.3">
      <c r="A6" s="8" t="s">
        <v>71</v>
      </c>
      <c r="B6" s="9">
        <v>145454.9480999998</v>
      </c>
      <c r="D6" t="str">
        <f t="shared" si="0"/>
        <v>Technology</v>
      </c>
      <c r="E6" s="22">
        <f t="shared" si="1"/>
        <v>145454.9480999998</v>
      </c>
    </row>
    <row r="7" spans="1:5" x14ac:dyDescent="0.3">
      <c r="A7" s="10" t="s">
        <v>10934</v>
      </c>
      <c r="B7" s="11">
        <v>286397.02169999992</v>
      </c>
      <c r="D7" t="str">
        <f t="shared" si="0"/>
        <v>Grand Total</v>
      </c>
      <c r="E7" s="22">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6D883-5693-44BD-AD5D-E0A1D3B7597F}">
  <dimension ref="A3:B7"/>
  <sheetViews>
    <sheetView workbookViewId="0">
      <selection activeCell="P14" sqref="P14"/>
    </sheetView>
  </sheetViews>
  <sheetFormatPr defaultRowHeight="14.4" x14ac:dyDescent="0.3"/>
  <cols>
    <col min="1" max="1" width="13.109375" bestFit="1" customWidth="1"/>
    <col min="2" max="2" width="11.21875" bestFit="1" customWidth="1"/>
  </cols>
  <sheetData>
    <row r="3" spans="1:2" x14ac:dyDescent="0.3">
      <c r="A3" s="5" t="s">
        <v>10933</v>
      </c>
      <c r="B3" s="6" t="s">
        <v>10951</v>
      </c>
    </row>
    <row r="4" spans="1:2" x14ac:dyDescent="0.3">
      <c r="A4" s="7" t="s">
        <v>32</v>
      </c>
      <c r="B4" s="23">
        <v>0.32300170530281774</v>
      </c>
    </row>
    <row r="5" spans="1:2" x14ac:dyDescent="0.3">
      <c r="A5" s="8" t="s">
        <v>46</v>
      </c>
      <c r="B5" s="24">
        <v>0.31301008302169103</v>
      </c>
    </row>
    <row r="6" spans="1:2" x14ac:dyDescent="0.3">
      <c r="A6" s="8" t="s">
        <v>71</v>
      </c>
      <c r="B6" s="24">
        <v>0.36398821167549117</v>
      </c>
    </row>
    <row r="7" spans="1:2" x14ac:dyDescent="0.3">
      <c r="A7" s="10" t="s">
        <v>10934</v>
      </c>
      <c r="B7" s="2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CE608-CD9C-4938-AB1F-3FB40A2BC4DF}">
  <dimension ref="A3:F53"/>
  <sheetViews>
    <sheetView workbookViewId="0">
      <selection activeCell="P17" sqref="P17"/>
    </sheetView>
  </sheetViews>
  <sheetFormatPr defaultRowHeight="14.4" x14ac:dyDescent="0.3"/>
  <cols>
    <col min="1" max="1" width="17.33203125" bestFit="1" customWidth="1"/>
    <col min="2" max="2" width="12" bestFit="1" customWidth="1"/>
    <col min="5" max="5" width="19.21875" customWidth="1"/>
    <col min="6" max="6" width="11.77734375" customWidth="1"/>
  </cols>
  <sheetData>
    <row r="3" spans="1:6" x14ac:dyDescent="0.3">
      <c r="A3" s="5" t="s">
        <v>10933</v>
      </c>
      <c r="B3" s="6" t="s">
        <v>10951</v>
      </c>
      <c r="E3" s="21" t="s">
        <v>11</v>
      </c>
      <c r="F3" s="26" t="s">
        <v>18</v>
      </c>
    </row>
    <row r="4" spans="1:6" x14ac:dyDescent="0.3">
      <c r="A4" s="7" t="s">
        <v>358</v>
      </c>
      <c r="B4" s="6">
        <v>19510.639999999992</v>
      </c>
      <c r="E4" t="str">
        <f>A4</f>
        <v>Alabama</v>
      </c>
      <c r="F4" s="22">
        <f>GETPIVOTDATA("Sales",$A$3,"State",A4)</f>
        <v>19510.639999999992</v>
      </c>
    </row>
    <row r="5" spans="1:6" x14ac:dyDescent="0.3">
      <c r="A5" s="8" t="s">
        <v>310</v>
      </c>
      <c r="B5" s="9">
        <v>35282.000999999997</v>
      </c>
      <c r="E5" t="str">
        <f t="shared" ref="E5:E52" si="0">A5</f>
        <v>Arizona</v>
      </c>
      <c r="F5" s="22">
        <f t="shared" ref="F5:F52" si="1">GETPIVOTDATA("Sales",$A$3,"State",A5)</f>
        <v>35282.000999999997</v>
      </c>
    </row>
    <row r="6" spans="1:6" x14ac:dyDescent="0.3">
      <c r="A6" s="8" t="s">
        <v>1707</v>
      </c>
      <c r="B6" s="9">
        <v>11678.129999999997</v>
      </c>
      <c r="E6" t="str">
        <f t="shared" si="0"/>
        <v>Arkansas</v>
      </c>
      <c r="F6" s="22">
        <f t="shared" si="1"/>
        <v>11678.129999999997</v>
      </c>
    </row>
    <row r="7" spans="1:6" x14ac:dyDescent="0.3">
      <c r="A7" s="8" t="s">
        <v>43</v>
      </c>
      <c r="B7" s="9">
        <v>457687.63150000101</v>
      </c>
      <c r="E7" t="str">
        <f t="shared" si="0"/>
        <v>California</v>
      </c>
      <c r="F7" s="22">
        <f t="shared" si="1"/>
        <v>457687.63150000101</v>
      </c>
    </row>
    <row r="8" spans="1:6" x14ac:dyDescent="0.3">
      <c r="A8" s="8" t="s">
        <v>457</v>
      </c>
      <c r="B8" s="9">
        <v>32108.117999999995</v>
      </c>
      <c r="E8" t="str">
        <f t="shared" si="0"/>
        <v>Colorado</v>
      </c>
      <c r="F8" s="22">
        <f t="shared" si="1"/>
        <v>32108.117999999995</v>
      </c>
    </row>
    <row r="9" spans="1:6" x14ac:dyDescent="0.3">
      <c r="A9" s="8" t="s">
        <v>747</v>
      </c>
      <c r="B9" s="9">
        <v>13384.356999999996</v>
      </c>
      <c r="E9" t="str">
        <f t="shared" si="0"/>
        <v>Connecticut</v>
      </c>
      <c r="F9" s="22">
        <f t="shared" si="1"/>
        <v>13384.356999999996</v>
      </c>
    </row>
    <row r="10" spans="1:6" x14ac:dyDescent="0.3">
      <c r="A10" s="8" t="s">
        <v>245</v>
      </c>
      <c r="B10" s="9">
        <v>27451.068999999992</v>
      </c>
      <c r="E10" t="str">
        <f t="shared" si="0"/>
        <v>Delaware</v>
      </c>
      <c r="F10" s="22">
        <f t="shared" si="1"/>
        <v>27451.068999999992</v>
      </c>
    </row>
    <row r="11" spans="1:6" x14ac:dyDescent="0.3">
      <c r="A11" s="8" t="s">
        <v>3034</v>
      </c>
      <c r="B11" s="9">
        <v>2865.0199999999995</v>
      </c>
      <c r="E11" t="str">
        <f t="shared" si="0"/>
        <v>District of Columbia</v>
      </c>
      <c r="F11" s="22">
        <f t="shared" si="1"/>
        <v>2865.0199999999995</v>
      </c>
    </row>
    <row r="12" spans="1:6" x14ac:dyDescent="0.3">
      <c r="A12" s="8" t="s">
        <v>54</v>
      </c>
      <c r="B12" s="9">
        <v>89473.707999999999</v>
      </c>
      <c r="E12" t="str">
        <f t="shared" si="0"/>
        <v>Florida</v>
      </c>
      <c r="F12" s="22">
        <f t="shared" si="1"/>
        <v>89473.707999999999</v>
      </c>
    </row>
    <row r="13" spans="1:6" x14ac:dyDescent="0.3">
      <c r="A13" s="8" t="s">
        <v>1272</v>
      </c>
      <c r="B13" s="9">
        <v>49095.840000000004</v>
      </c>
      <c r="E13" t="str">
        <f t="shared" si="0"/>
        <v>Georgia</v>
      </c>
      <c r="F13" s="22">
        <f t="shared" si="1"/>
        <v>49095.840000000004</v>
      </c>
    </row>
    <row r="14" spans="1:6" x14ac:dyDescent="0.3">
      <c r="A14" s="8" t="s">
        <v>6260</v>
      </c>
      <c r="B14" s="9">
        <v>4382.4860000000017</v>
      </c>
      <c r="E14" t="str">
        <f t="shared" si="0"/>
        <v>Idaho</v>
      </c>
      <c r="F14" s="22">
        <f t="shared" si="1"/>
        <v>4382.4860000000017</v>
      </c>
    </row>
    <row r="15" spans="1:6" x14ac:dyDescent="0.3">
      <c r="A15" s="8" t="s">
        <v>211</v>
      </c>
      <c r="B15" s="9">
        <v>80166.10099999985</v>
      </c>
      <c r="E15" t="str">
        <f t="shared" si="0"/>
        <v>Illinois</v>
      </c>
      <c r="F15" s="22">
        <f t="shared" si="1"/>
        <v>80166.10099999985</v>
      </c>
    </row>
    <row r="16" spans="1:6" x14ac:dyDescent="0.3">
      <c r="A16" s="8" t="s">
        <v>254</v>
      </c>
      <c r="B16" s="9">
        <v>53555.360000000001</v>
      </c>
      <c r="E16" t="str">
        <f t="shared" si="0"/>
        <v>Indiana</v>
      </c>
      <c r="F16" s="22">
        <f t="shared" si="1"/>
        <v>53555.360000000001</v>
      </c>
    </row>
    <row r="17" spans="1:6" x14ac:dyDescent="0.3">
      <c r="A17" s="8" t="s">
        <v>489</v>
      </c>
      <c r="B17" s="9">
        <v>4579.7599999999993</v>
      </c>
      <c r="E17" t="str">
        <f t="shared" si="0"/>
        <v>Iowa</v>
      </c>
      <c r="F17" s="22">
        <f t="shared" si="1"/>
        <v>4579.7599999999993</v>
      </c>
    </row>
    <row r="18" spans="1:6" x14ac:dyDescent="0.3">
      <c r="A18" s="8" t="s">
        <v>4530</v>
      </c>
      <c r="B18" s="9">
        <v>2914.31</v>
      </c>
      <c r="E18" t="str">
        <f t="shared" si="0"/>
        <v>Kansas</v>
      </c>
      <c r="F18" s="22">
        <f t="shared" si="1"/>
        <v>2914.31</v>
      </c>
    </row>
    <row r="19" spans="1:6" x14ac:dyDescent="0.3">
      <c r="A19" s="8" t="s">
        <v>29</v>
      </c>
      <c r="B19" s="9">
        <v>36591.749999999971</v>
      </c>
      <c r="E19" t="str">
        <f t="shared" si="0"/>
        <v>Kentucky</v>
      </c>
      <c r="F19" s="22">
        <f t="shared" si="1"/>
        <v>36591.749999999971</v>
      </c>
    </row>
    <row r="20" spans="1:6" x14ac:dyDescent="0.3">
      <c r="A20" s="8" t="s">
        <v>736</v>
      </c>
      <c r="B20" s="9">
        <v>9217.0299999999988</v>
      </c>
      <c r="E20" t="str">
        <f t="shared" si="0"/>
        <v>Louisiana</v>
      </c>
      <c r="F20" s="22">
        <f t="shared" si="1"/>
        <v>9217.0299999999988</v>
      </c>
    </row>
    <row r="21" spans="1:6" x14ac:dyDescent="0.3">
      <c r="A21" s="8" t="s">
        <v>5235</v>
      </c>
      <c r="B21" s="9">
        <v>1270.53</v>
      </c>
      <c r="E21" t="str">
        <f t="shared" si="0"/>
        <v>Maine</v>
      </c>
      <c r="F21" s="22">
        <f t="shared" si="1"/>
        <v>1270.53</v>
      </c>
    </row>
    <row r="22" spans="1:6" x14ac:dyDescent="0.3">
      <c r="A22" s="8" t="s">
        <v>2735</v>
      </c>
      <c r="B22" s="9">
        <v>23705.523000000005</v>
      </c>
      <c r="E22" t="str">
        <f t="shared" si="0"/>
        <v>Maryland</v>
      </c>
      <c r="F22" s="22">
        <f t="shared" si="1"/>
        <v>23705.523000000005</v>
      </c>
    </row>
    <row r="23" spans="1:6" x14ac:dyDescent="0.3">
      <c r="A23" s="8" t="s">
        <v>1245</v>
      </c>
      <c r="B23" s="9">
        <v>28634.43399999999</v>
      </c>
      <c r="E23" t="str">
        <f t="shared" si="0"/>
        <v>Massachusetts</v>
      </c>
      <c r="F23" s="22">
        <f t="shared" si="1"/>
        <v>28634.43399999999</v>
      </c>
    </row>
    <row r="24" spans="1:6" x14ac:dyDescent="0.3">
      <c r="A24" s="8" t="s">
        <v>238</v>
      </c>
      <c r="B24" s="9">
        <v>76269.614000000016</v>
      </c>
      <c r="E24" t="str">
        <f t="shared" si="0"/>
        <v>Michigan</v>
      </c>
      <c r="F24" s="22">
        <f t="shared" si="1"/>
        <v>76269.614000000016</v>
      </c>
    </row>
    <row r="25" spans="1:6" x14ac:dyDescent="0.3">
      <c r="A25" s="8" t="s">
        <v>229</v>
      </c>
      <c r="B25" s="9">
        <v>29863.149999999994</v>
      </c>
      <c r="E25" t="str">
        <f t="shared" si="0"/>
        <v>Minnesota</v>
      </c>
      <c r="F25" s="22">
        <f t="shared" si="1"/>
        <v>29863.149999999994</v>
      </c>
    </row>
    <row r="26" spans="1:6" x14ac:dyDescent="0.3">
      <c r="A26" s="8" t="s">
        <v>1487</v>
      </c>
      <c r="B26" s="9">
        <v>10771.34</v>
      </c>
      <c r="E26" t="str">
        <f t="shared" si="0"/>
        <v>Mississippi</v>
      </c>
      <c r="F26" s="22">
        <f t="shared" si="1"/>
        <v>10771.34</v>
      </c>
    </row>
    <row r="27" spans="1:6" x14ac:dyDescent="0.3">
      <c r="A27" s="8" t="s">
        <v>596</v>
      </c>
      <c r="B27" s="9">
        <v>22205.149999999998</v>
      </c>
      <c r="E27" t="str">
        <f t="shared" si="0"/>
        <v>Missouri</v>
      </c>
      <c r="F27" s="22">
        <f t="shared" si="1"/>
        <v>22205.149999999998</v>
      </c>
    </row>
    <row r="28" spans="1:6" x14ac:dyDescent="0.3">
      <c r="A28" s="8" t="s">
        <v>1762</v>
      </c>
      <c r="B28" s="9">
        <v>5589.3519999999971</v>
      </c>
      <c r="E28" t="str">
        <f t="shared" si="0"/>
        <v>Montana</v>
      </c>
      <c r="F28" s="22">
        <f t="shared" si="1"/>
        <v>5589.3519999999971</v>
      </c>
    </row>
    <row r="29" spans="1:6" x14ac:dyDescent="0.3">
      <c r="A29" s="8" t="s">
        <v>138</v>
      </c>
      <c r="B29" s="9">
        <v>7464.9299999999985</v>
      </c>
      <c r="E29" t="str">
        <f t="shared" si="0"/>
        <v>Nebraska</v>
      </c>
      <c r="F29" s="22">
        <f t="shared" si="1"/>
        <v>7464.9299999999985</v>
      </c>
    </row>
    <row r="30" spans="1:6" x14ac:dyDescent="0.3">
      <c r="A30" s="8" t="s">
        <v>1392</v>
      </c>
      <c r="B30" s="9">
        <v>16729.101999999999</v>
      </c>
      <c r="E30" t="str">
        <f t="shared" si="0"/>
        <v>Nevada</v>
      </c>
      <c r="F30" s="22">
        <f t="shared" si="1"/>
        <v>16729.101999999999</v>
      </c>
    </row>
    <row r="31" spans="1:6" x14ac:dyDescent="0.3">
      <c r="A31" s="8" t="s">
        <v>2694</v>
      </c>
      <c r="B31" s="9">
        <v>7292.5239999999994</v>
      </c>
      <c r="E31" t="str">
        <f t="shared" si="0"/>
        <v>New Hampshire</v>
      </c>
      <c r="F31" s="22">
        <f t="shared" si="1"/>
        <v>7292.5239999999994</v>
      </c>
    </row>
    <row r="32" spans="1:6" x14ac:dyDescent="0.3">
      <c r="A32" s="8" t="s">
        <v>788</v>
      </c>
      <c r="B32" s="9">
        <v>35764.312000000013</v>
      </c>
      <c r="E32" t="str">
        <f t="shared" si="0"/>
        <v>New Jersey</v>
      </c>
      <c r="F32" s="22">
        <f t="shared" si="1"/>
        <v>35764.312000000013</v>
      </c>
    </row>
    <row r="33" spans="1:6" x14ac:dyDescent="0.3">
      <c r="A33" s="8" t="s">
        <v>668</v>
      </c>
      <c r="B33" s="9">
        <v>4783.5220000000008</v>
      </c>
      <c r="E33" t="str">
        <f t="shared" si="0"/>
        <v>New Mexico</v>
      </c>
      <c r="F33" s="22">
        <f t="shared" si="1"/>
        <v>4783.5220000000008</v>
      </c>
    </row>
    <row r="34" spans="1:6" x14ac:dyDescent="0.3">
      <c r="A34" s="8" t="s">
        <v>267</v>
      </c>
      <c r="B34" s="9">
        <v>310876.27099999978</v>
      </c>
      <c r="E34" t="str">
        <f t="shared" si="0"/>
        <v>New York</v>
      </c>
      <c r="F34" s="22">
        <f t="shared" si="1"/>
        <v>310876.27099999978</v>
      </c>
    </row>
    <row r="35" spans="1:6" x14ac:dyDescent="0.3">
      <c r="A35" s="8" t="s">
        <v>88</v>
      </c>
      <c r="B35" s="9">
        <v>55603.163999999968</v>
      </c>
      <c r="E35" t="str">
        <f t="shared" si="0"/>
        <v>North Carolina</v>
      </c>
      <c r="F35" s="22">
        <f t="shared" si="1"/>
        <v>55603.163999999968</v>
      </c>
    </row>
    <row r="36" spans="1:6" x14ac:dyDescent="0.3">
      <c r="A36" s="8" t="s">
        <v>7449</v>
      </c>
      <c r="B36" s="9">
        <v>919.91</v>
      </c>
      <c r="E36" t="str">
        <f t="shared" si="0"/>
        <v>North Dakota</v>
      </c>
      <c r="F36" s="22">
        <f t="shared" si="1"/>
        <v>919.91</v>
      </c>
    </row>
    <row r="37" spans="1:6" x14ac:dyDescent="0.3">
      <c r="A37" s="8" t="s">
        <v>498</v>
      </c>
      <c r="B37" s="9">
        <v>78258.135999999926</v>
      </c>
      <c r="E37" t="str">
        <f t="shared" si="0"/>
        <v>Ohio</v>
      </c>
      <c r="F37" s="22">
        <f t="shared" si="1"/>
        <v>78258.135999999926</v>
      </c>
    </row>
    <row r="38" spans="1:6" x14ac:dyDescent="0.3">
      <c r="A38" s="8" t="s">
        <v>649</v>
      </c>
      <c r="B38" s="9">
        <v>19683.390000000003</v>
      </c>
      <c r="E38" t="str">
        <f t="shared" si="0"/>
        <v>Oklahoma</v>
      </c>
      <c r="F38" s="22">
        <f t="shared" si="1"/>
        <v>19683.390000000003</v>
      </c>
    </row>
    <row r="39" spans="1:6" x14ac:dyDescent="0.3">
      <c r="A39" s="8" t="s">
        <v>420</v>
      </c>
      <c r="B39" s="9">
        <v>17431.149999999991</v>
      </c>
      <c r="E39" t="str">
        <f t="shared" si="0"/>
        <v>Oregon</v>
      </c>
      <c r="F39" s="22">
        <f t="shared" si="1"/>
        <v>17431.149999999991</v>
      </c>
    </row>
    <row r="40" spans="1:6" x14ac:dyDescent="0.3">
      <c r="A40" s="8" t="s">
        <v>147</v>
      </c>
      <c r="B40" s="9">
        <v>116511.91400000003</v>
      </c>
      <c r="E40" t="str">
        <f t="shared" si="0"/>
        <v>Pennsylvania</v>
      </c>
      <c r="F40" s="22">
        <f t="shared" si="1"/>
        <v>116511.91400000003</v>
      </c>
    </row>
    <row r="41" spans="1:6" x14ac:dyDescent="0.3">
      <c r="A41" s="8" t="s">
        <v>1399</v>
      </c>
      <c r="B41" s="9">
        <v>22627.955999999995</v>
      </c>
      <c r="E41" t="str">
        <f t="shared" si="0"/>
        <v>Rhode Island</v>
      </c>
      <c r="F41" s="22">
        <f t="shared" si="1"/>
        <v>22627.955999999995</v>
      </c>
    </row>
    <row r="42" spans="1:6" x14ac:dyDescent="0.3">
      <c r="A42" s="8" t="s">
        <v>383</v>
      </c>
      <c r="B42" s="9">
        <v>8481.7099999999991</v>
      </c>
      <c r="E42" t="str">
        <f t="shared" si="0"/>
        <v>South Carolina</v>
      </c>
      <c r="F42" s="22">
        <f t="shared" si="1"/>
        <v>8481.7099999999991</v>
      </c>
    </row>
    <row r="43" spans="1:6" x14ac:dyDescent="0.3">
      <c r="A43" s="8" t="s">
        <v>5326</v>
      </c>
      <c r="B43" s="9">
        <v>1315.5600000000002</v>
      </c>
      <c r="E43" t="str">
        <f t="shared" si="0"/>
        <v>South Dakota</v>
      </c>
      <c r="F43" s="22">
        <f t="shared" si="1"/>
        <v>1315.5600000000002</v>
      </c>
    </row>
    <row r="44" spans="1:6" x14ac:dyDescent="0.3">
      <c r="A44" s="8" t="s">
        <v>335</v>
      </c>
      <c r="B44" s="9">
        <v>30661.872999999981</v>
      </c>
      <c r="E44" t="str">
        <f t="shared" si="0"/>
        <v>Tennessee</v>
      </c>
      <c r="F44" s="22">
        <f t="shared" si="1"/>
        <v>30661.872999999981</v>
      </c>
    </row>
    <row r="45" spans="1:6" x14ac:dyDescent="0.3">
      <c r="A45" s="8" t="s">
        <v>104</v>
      </c>
      <c r="B45" s="9">
        <v>170188.04580000002</v>
      </c>
      <c r="E45" t="str">
        <f t="shared" si="0"/>
        <v>Texas</v>
      </c>
      <c r="F45" s="22">
        <f t="shared" si="1"/>
        <v>170188.04580000002</v>
      </c>
    </row>
    <row r="46" spans="1:6" x14ac:dyDescent="0.3">
      <c r="A46" s="8" t="s">
        <v>121</v>
      </c>
      <c r="B46" s="9">
        <v>11220.055999999999</v>
      </c>
      <c r="E46" t="str">
        <f t="shared" si="0"/>
        <v>Utah</v>
      </c>
      <c r="F46" s="22">
        <f t="shared" si="1"/>
        <v>11220.055999999999</v>
      </c>
    </row>
    <row r="47" spans="1:6" x14ac:dyDescent="0.3">
      <c r="A47" s="8" t="s">
        <v>5203</v>
      </c>
      <c r="B47" s="9">
        <v>8929.369999999999</v>
      </c>
      <c r="E47" t="str">
        <f t="shared" si="0"/>
        <v>Vermont</v>
      </c>
      <c r="F47" s="22">
        <f t="shared" si="1"/>
        <v>8929.369999999999</v>
      </c>
    </row>
    <row r="48" spans="1:6" x14ac:dyDescent="0.3">
      <c r="A48" s="8" t="s">
        <v>319</v>
      </c>
      <c r="B48" s="9">
        <v>70636.719999999987</v>
      </c>
      <c r="E48" t="str">
        <f t="shared" si="0"/>
        <v>Virginia</v>
      </c>
      <c r="F48" s="22">
        <f t="shared" si="1"/>
        <v>70636.719999999987</v>
      </c>
    </row>
    <row r="49" spans="1:6" x14ac:dyDescent="0.3">
      <c r="A49" s="8" t="s">
        <v>96</v>
      </c>
      <c r="B49" s="9">
        <v>138641.26999999993</v>
      </c>
      <c r="E49" t="str">
        <f t="shared" si="0"/>
        <v>Washington</v>
      </c>
      <c r="F49" s="22">
        <f t="shared" si="1"/>
        <v>138641.26999999993</v>
      </c>
    </row>
    <row r="50" spans="1:6" x14ac:dyDescent="0.3">
      <c r="A50" s="8" t="s">
        <v>9726</v>
      </c>
      <c r="B50" s="9">
        <v>1209.8240000000001</v>
      </c>
      <c r="E50" t="str">
        <f t="shared" si="0"/>
        <v>West Virginia</v>
      </c>
      <c r="F50" s="22">
        <f t="shared" si="1"/>
        <v>1209.8240000000001</v>
      </c>
    </row>
    <row r="51" spans="1:6" x14ac:dyDescent="0.3">
      <c r="A51" s="8" t="s">
        <v>114</v>
      </c>
      <c r="B51" s="9">
        <v>32114.610000000019</v>
      </c>
      <c r="E51" t="str">
        <f t="shared" si="0"/>
        <v>Wisconsin</v>
      </c>
      <c r="F51" s="22">
        <f t="shared" si="1"/>
        <v>32114.610000000019</v>
      </c>
    </row>
    <row r="52" spans="1:6" x14ac:dyDescent="0.3">
      <c r="A52" s="8" t="s">
        <v>8542</v>
      </c>
      <c r="B52" s="9">
        <v>1603.1360000000002</v>
      </c>
      <c r="E52" t="str">
        <f t="shared" si="0"/>
        <v>Wyoming</v>
      </c>
      <c r="F52" s="22">
        <f t="shared" si="1"/>
        <v>1603.1360000000002</v>
      </c>
    </row>
    <row r="53" spans="1:6" x14ac:dyDescent="0.3">
      <c r="A53" s="10" t="s">
        <v>10934</v>
      </c>
      <c r="B53" s="11">
        <v>2297200.8603000003</v>
      </c>
      <c r="E53" s="21" t="s">
        <v>10934</v>
      </c>
      <c r="F53" s="22">
        <f>GETPIVOTDATA("Sales",$A$3)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201B3-A25E-437C-81DA-F8BEB1424F93}">
  <dimension ref="A3:B9"/>
  <sheetViews>
    <sheetView workbookViewId="0">
      <selection activeCell="B5" sqref="B5"/>
    </sheetView>
  </sheetViews>
  <sheetFormatPr defaultRowHeight="14.4" x14ac:dyDescent="0.3"/>
  <cols>
    <col min="1" max="1" width="12.44140625" bestFit="1" customWidth="1"/>
    <col min="2" max="2" width="11.21875" bestFit="1" customWidth="1"/>
  </cols>
  <sheetData>
    <row r="3" spans="1:2" x14ac:dyDescent="0.3">
      <c r="A3" s="5" t="s">
        <v>10933</v>
      </c>
      <c r="B3" s="6" t="s">
        <v>10951</v>
      </c>
    </row>
    <row r="4" spans="1:2" x14ac:dyDescent="0.3">
      <c r="A4" s="7" t="s">
        <v>75</v>
      </c>
      <c r="B4" s="6">
        <v>203412.73300000009</v>
      </c>
    </row>
    <row r="5" spans="1:2" x14ac:dyDescent="0.3">
      <c r="A5" s="8" t="s">
        <v>56</v>
      </c>
      <c r="B5" s="9">
        <v>206965.53200000009</v>
      </c>
    </row>
    <row r="6" spans="1:2" x14ac:dyDescent="0.3">
      <c r="A6" s="8" t="s">
        <v>59</v>
      </c>
      <c r="B6" s="9">
        <v>223843.60800000012</v>
      </c>
    </row>
    <row r="7" spans="1:2" x14ac:dyDescent="0.3">
      <c r="A7" s="8" t="s">
        <v>36</v>
      </c>
      <c r="B7" s="9">
        <v>328449.1030000007</v>
      </c>
    </row>
    <row r="8" spans="1:2" x14ac:dyDescent="0.3">
      <c r="A8" s="8" t="s">
        <v>72</v>
      </c>
      <c r="B8" s="9">
        <v>330007.05400000012</v>
      </c>
    </row>
    <row r="9" spans="1:2" x14ac:dyDescent="0.3">
      <c r="A9" s="10" t="s">
        <v>10934</v>
      </c>
      <c r="B9" s="11">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22C4F-9B11-4CAC-87A5-96BC31ED377F}">
  <dimension ref="A3:Q17"/>
  <sheetViews>
    <sheetView zoomScale="73" workbookViewId="0">
      <selection activeCell="F27" sqref="F27"/>
    </sheetView>
  </sheetViews>
  <sheetFormatPr defaultRowHeight="14.4" x14ac:dyDescent="0.3"/>
  <cols>
    <col min="1" max="1" width="13.33203125" bestFit="1" customWidth="1"/>
    <col min="2" max="2" width="12.77734375" bestFit="1" customWidth="1"/>
    <col min="5" max="5" width="13.33203125" bestFit="1" customWidth="1"/>
    <col min="6" max="6" width="12.77734375" bestFit="1" customWidth="1"/>
    <col min="9" max="9" width="13.33203125" bestFit="1" customWidth="1"/>
    <col min="10" max="10" width="14.5546875" bestFit="1" customWidth="1"/>
    <col min="12" max="12" width="13.33203125" bestFit="1" customWidth="1"/>
    <col min="13" max="13" width="15.77734375" bestFit="1" customWidth="1"/>
    <col min="16" max="16" width="13.33203125" bestFit="1" customWidth="1"/>
    <col min="17" max="17" width="18.5546875" bestFit="1" customWidth="1"/>
  </cols>
  <sheetData>
    <row r="3" spans="1:17" x14ac:dyDescent="0.3">
      <c r="A3" s="5" t="s">
        <v>10933</v>
      </c>
      <c r="B3" s="6" t="s">
        <v>10951</v>
      </c>
      <c r="E3" s="5" t="s">
        <v>10933</v>
      </c>
      <c r="F3" s="6" t="s">
        <v>10952</v>
      </c>
      <c r="I3" s="5" t="s">
        <v>10933</v>
      </c>
      <c r="J3" s="6" t="s">
        <v>10953</v>
      </c>
      <c r="L3" s="5" t="s">
        <v>10933</v>
      </c>
      <c r="M3" s="6" t="s">
        <v>10954</v>
      </c>
      <c r="P3" s="5" t="s">
        <v>10933</v>
      </c>
      <c r="Q3" s="6" t="s">
        <v>10955</v>
      </c>
    </row>
    <row r="4" spans="1:17" x14ac:dyDescent="0.3">
      <c r="A4" s="7" t="s">
        <v>10939</v>
      </c>
      <c r="B4" s="6">
        <v>95365.937600000019</v>
      </c>
      <c r="E4" s="7" t="s">
        <v>10939</v>
      </c>
      <c r="F4" s="6">
        <v>9199.2699999999986</v>
      </c>
      <c r="I4" s="7" t="s">
        <v>10939</v>
      </c>
      <c r="J4" s="6">
        <v>1500</v>
      </c>
      <c r="L4" s="7" t="s">
        <v>10939</v>
      </c>
      <c r="M4" s="6">
        <v>387</v>
      </c>
      <c r="P4" s="7" t="s">
        <v>10939</v>
      </c>
      <c r="Q4" s="27">
        <v>9.6462848596792869E-2</v>
      </c>
    </row>
    <row r="5" spans="1:17" x14ac:dyDescent="0.3">
      <c r="A5" s="8" t="s">
        <v>10940</v>
      </c>
      <c r="B5" s="9">
        <v>60172.649400000024</v>
      </c>
      <c r="E5" s="8" t="s">
        <v>10940</v>
      </c>
      <c r="F5" s="9">
        <v>10288.898699999991</v>
      </c>
      <c r="I5" s="8" t="s">
        <v>10940</v>
      </c>
      <c r="J5" s="9">
        <v>1068</v>
      </c>
      <c r="L5" s="8" t="s">
        <v>10940</v>
      </c>
      <c r="M5" s="9">
        <v>301</v>
      </c>
      <c r="P5" s="8" t="s">
        <v>10940</v>
      </c>
      <c r="Q5" s="28">
        <v>0.17098962406664425</v>
      </c>
    </row>
    <row r="6" spans="1:17" x14ac:dyDescent="0.3">
      <c r="A6" s="8" t="s">
        <v>10941</v>
      </c>
      <c r="B6" s="9">
        <v>199252.98399999991</v>
      </c>
      <c r="E6" s="8" t="s">
        <v>10941</v>
      </c>
      <c r="F6" s="9">
        <v>26806.573700000015</v>
      </c>
      <c r="I6" s="8" t="s">
        <v>10941</v>
      </c>
      <c r="J6" s="9">
        <v>2491</v>
      </c>
      <c r="L6" s="8" t="s">
        <v>10941</v>
      </c>
      <c r="M6" s="9">
        <v>680</v>
      </c>
      <c r="P6" s="8" t="s">
        <v>10941</v>
      </c>
      <c r="Q6" s="28">
        <v>0.13453536886554246</v>
      </c>
    </row>
    <row r="7" spans="1:17" x14ac:dyDescent="0.3">
      <c r="A7" s="8" t="s">
        <v>10942</v>
      </c>
      <c r="B7" s="9">
        <v>141851.5674</v>
      </c>
      <c r="E7" s="8" t="s">
        <v>10942</v>
      </c>
      <c r="F7" s="9">
        <v>13437.806799999998</v>
      </c>
      <c r="I7" s="8" t="s">
        <v>10942</v>
      </c>
      <c r="J7" s="9">
        <v>2441</v>
      </c>
      <c r="L7" s="8" t="s">
        <v>10942</v>
      </c>
      <c r="M7" s="9">
        <v>663</v>
      </c>
      <c r="P7" s="8" t="s">
        <v>10942</v>
      </c>
      <c r="Q7" s="28">
        <v>9.4731465053942004E-2</v>
      </c>
    </row>
    <row r="8" spans="1:17" x14ac:dyDescent="0.3">
      <c r="A8" s="8" t="s">
        <v>10943</v>
      </c>
      <c r="B8" s="9">
        <v>156122.28669999994</v>
      </c>
      <c r="E8" s="8" t="s">
        <v>10943</v>
      </c>
      <c r="F8" s="9">
        <v>22308.51279999999</v>
      </c>
      <c r="I8" s="8" t="s">
        <v>10943</v>
      </c>
      <c r="J8" s="9">
        <v>2850</v>
      </c>
      <c r="L8" s="8" t="s">
        <v>10943</v>
      </c>
      <c r="M8" s="9">
        <v>750</v>
      </c>
      <c r="P8" s="8" t="s">
        <v>10943</v>
      </c>
      <c r="Q8" s="28">
        <v>0.14289127626517142</v>
      </c>
    </row>
    <row r="9" spans="1:17" x14ac:dyDescent="0.3">
      <c r="A9" s="8" t="s">
        <v>10944</v>
      </c>
      <c r="B9" s="9">
        <v>147082.61130000011</v>
      </c>
      <c r="E9" s="8" t="s">
        <v>10944</v>
      </c>
      <c r="F9" s="9">
        <v>20899.334500000012</v>
      </c>
      <c r="I9" s="8" t="s">
        <v>10944</v>
      </c>
      <c r="J9" s="9">
        <v>2644</v>
      </c>
      <c r="L9" s="8" t="s">
        <v>10944</v>
      </c>
      <c r="M9" s="9">
        <v>709</v>
      </c>
      <c r="P9" s="8" t="s">
        <v>10944</v>
      </c>
      <c r="Q9" s="28">
        <v>0.1420924901678027</v>
      </c>
    </row>
    <row r="10" spans="1:17" x14ac:dyDescent="0.3">
      <c r="A10" s="8" t="s">
        <v>10945</v>
      </c>
      <c r="B10" s="9">
        <v>149580.83800000031</v>
      </c>
      <c r="E10" s="8" t="s">
        <v>10945</v>
      </c>
      <c r="F10" s="9">
        <v>13535.38299999998</v>
      </c>
      <c r="I10" s="8" t="s">
        <v>10945</v>
      </c>
      <c r="J10" s="9">
        <v>2705</v>
      </c>
      <c r="L10" s="8" t="s">
        <v>10945</v>
      </c>
      <c r="M10" s="9">
        <v>708</v>
      </c>
      <c r="P10" s="8" t="s">
        <v>10945</v>
      </c>
      <c r="Q10" s="28">
        <v>9.0488749635163512E-2</v>
      </c>
    </row>
    <row r="11" spans="1:17" x14ac:dyDescent="0.3">
      <c r="A11" s="8" t="s">
        <v>10946</v>
      </c>
      <c r="B11" s="9">
        <v>159589.45099999988</v>
      </c>
      <c r="E11" s="8" t="s">
        <v>10946</v>
      </c>
      <c r="F11" s="9">
        <v>21896.715399999972</v>
      </c>
      <c r="I11" s="8" t="s">
        <v>10946</v>
      </c>
      <c r="J11" s="9">
        <v>2796</v>
      </c>
      <c r="L11" s="8" t="s">
        <v>10946</v>
      </c>
      <c r="M11" s="9">
        <v>710</v>
      </c>
      <c r="P11" s="8" t="s">
        <v>10946</v>
      </c>
      <c r="Q11" s="28">
        <v>0.13720653378273723</v>
      </c>
    </row>
    <row r="12" spans="1:17" x14ac:dyDescent="0.3">
      <c r="A12" s="8" t="s">
        <v>10947</v>
      </c>
      <c r="B12" s="9">
        <v>309770.09970000025</v>
      </c>
      <c r="E12" s="8" t="s">
        <v>10947</v>
      </c>
      <c r="F12" s="9">
        <v>37293.192500000034</v>
      </c>
      <c r="I12" s="8" t="s">
        <v>10947</v>
      </c>
      <c r="J12" s="9">
        <v>5073</v>
      </c>
      <c r="L12" s="8" t="s">
        <v>10947</v>
      </c>
      <c r="M12" s="9">
        <v>1386</v>
      </c>
      <c r="P12" s="8" t="s">
        <v>10947</v>
      </c>
      <c r="Q12" s="28">
        <v>0.12038990379031732</v>
      </c>
    </row>
    <row r="13" spans="1:17" x14ac:dyDescent="0.3">
      <c r="A13" s="8" t="s">
        <v>10948</v>
      </c>
      <c r="B13" s="9">
        <v>197115.20170000009</v>
      </c>
      <c r="E13" s="8" t="s">
        <v>10948</v>
      </c>
      <c r="F13" s="9">
        <v>31469.663800000035</v>
      </c>
      <c r="I13" s="8" t="s">
        <v>10948</v>
      </c>
      <c r="J13" s="9">
        <v>3095</v>
      </c>
      <c r="L13" s="8" t="s">
        <v>10948</v>
      </c>
      <c r="M13" s="9">
        <v>817</v>
      </c>
      <c r="P13" s="8" t="s">
        <v>10948</v>
      </c>
      <c r="Q13" s="28">
        <v>0.15965112547684351</v>
      </c>
    </row>
    <row r="14" spans="1:17" x14ac:dyDescent="0.3">
      <c r="A14" s="8" t="s">
        <v>10949</v>
      </c>
      <c r="B14" s="9">
        <v>349120.07400000008</v>
      </c>
      <c r="E14" s="8" t="s">
        <v>10949</v>
      </c>
      <c r="F14" s="9">
        <v>35825.536599999927</v>
      </c>
      <c r="I14" s="8" t="s">
        <v>10949</v>
      </c>
      <c r="J14" s="9">
        <v>5741</v>
      </c>
      <c r="L14" s="8" t="s">
        <v>10949</v>
      </c>
      <c r="M14" s="9">
        <v>1462</v>
      </c>
      <c r="P14" s="8" t="s">
        <v>10949</v>
      </c>
      <c r="Q14" s="28">
        <v>0.10261666191099604</v>
      </c>
    </row>
    <row r="15" spans="1:17" x14ac:dyDescent="0.3">
      <c r="A15" s="8" t="s">
        <v>10950</v>
      </c>
      <c r="B15" s="9">
        <v>332177.15950000001</v>
      </c>
      <c r="E15" s="8" t="s">
        <v>10950</v>
      </c>
      <c r="F15" s="9">
        <v>43436.13390000003</v>
      </c>
      <c r="I15" s="8" t="s">
        <v>10950</v>
      </c>
      <c r="J15" s="9">
        <v>5469</v>
      </c>
      <c r="L15" s="8" t="s">
        <v>10950</v>
      </c>
      <c r="M15" s="9">
        <v>1421</v>
      </c>
      <c r="P15" s="8" t="s">
        <v>10950</v>
      </c>
      <c r="Q15" s="28">
        <v>0.13076195234308405</v>
      </c>
    </row>
    <row r="16" spans="1:17" x14ac:dyDescent="0.3">
      <c r="A16" s="10" t="s">
        <v>10934</v>
      </c>
      <c r="B16" s="11">
        <v>2297200.8603000008</v>
      </c>
      <c r="E16" s="10" t="s">
        <v>10934</v>
      </c>
      <c r="F16" s="11">
        <v>286397.02169999998</v>
      </c>
      <c r="I16" s="10" t="s">
        <v>10934</v>
      </c>
      <c r="J16" s="11">
        <v>37873</v>
      </c>
      <c r="L16" s="10" t="s">
        <v>10934</v>
      </c>
      <c r="M16" s="11">
        <v>9994</v>
      </c>
      <c r="P16" s="10" t="s">
        <v>10934</v>
      </c>
      <c r="Q16" s="29">
        <v>0.12467217240315856</v>
      </c>
    </row>
    <row r="17" spans="2:17" x14ac:dyDescent="0.3">
      <c r="B17" s="30">
        <f>GETPIVOTDATA("Sales",$A$3)</f>
        <v>2297200.8603000008</v>
      </c>
      <c r="F17" s="30">
        <f>GETPIVOTDATA("Profit",$E$3)</f>
        <v>286397.02169999998</v>
      </c>
      <c r="J17" s="31">
        <f>GETPIVOTDATA("Quantity",$I$3)</f>
        <v>37873</v>
      </c>
      <c r="M17" s="31">
        <f>GETPIVOTDATA("Order ID",$L$3)</f>
        <v>9994</v>
      </c>
      <c r="Q17" s="32">
        <f>GETPIVOTDATA("Profit margin",$P$3)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21657-C89F-4191-9615-63F407DDBE5E}">
  <dimension ref="A3:F12"/>
  <sheetViews>
    <sheetView workbookViewId="0">
      <selection activeCell="B5" sqref="B5"/>
    </sheetView>
  </sheetViews>
  <sheetFormatPr defaultRowHeight="14.4" x14ac:dyDescent="0.3"/>
  <cols>
    <col min="1" max="1" width="12.44140625" bestFit="1" customWidth="1"/>
    <col min="2" max="3" width="12" bestFit="1" customWidth="1"/>
    <col min="4" max="4" width="14.21875" bestFit="1" customWidth="1"/>
    <col min="5" max="5" width="15.5546875" bestFit="1" customWidth="1"/>
    <col min="6" max="6" width="17.88671875" bestFit="1" customWidth="1"/>
  </cols>
  <sheetData>
    <row r="3" spans="1:6" x14ac:dyDescent="0.3">
      <c r="A3" s="5" t="s">
        <v>10933</v>
      </c>
      <c r="B3" s="4" t="s">
        <v>10951</v>
      </c>
      <c r="C3" s="33" t="s">
        <v>10952</v>
      </c>
      <c r="D3" s="33" t="s">
        <v>10953</v>
      </c>
      <c r="E3" s="33" t="s">
        <v>10954</v>
      </c>
      <c r="F3" s="12" t="s">
        <v>10955</v>
      </c>
    </row>
    <row r="4" spans="1:6" x14ac:dyDescent="0.3">
      <c r="A4" s="7" t="s">
        <v>10935</v>
      </c>
      <c r="B4" s="4">
        <v>484247.49810000096</v>
      </c>
      <c r="C4" s="33">
        <v>49543.974100000007</v>
      </c>
      <c r="D4" s="33">
        <v>7581</v>
      </c>
      <c r="E4" s="33">
        <v>1993</v>
      </c>
      <c r="F4" s="12">
        <v>0.10231126499236715</v>
      </c>
    </row>
    <row r="5" spans="1:6" x14ac:dyDescent="0.3">
      <c r="A5" s="8" t="s">
        <v>10936</v>
      </c>
      <c r="B5" s="13">
        <v>470532.50899999985</v>
      </c>
      <c r="C5" s="34">
        <v>61618.603700000051</v>
      </c>
      <c r="D5" s="34">
        <v>7979</v>
      </c>
      <c r="E5" s="34">
        <v>2102</v>
      </c>
      <c r="F5" s="14">
        <v>0.13095504034557592</v>
      </c>
    </row>
    <row r="6" spans="1:6" x14ac:dyDescent="0.3">
      <c r="A6" s="8" t="s">
        <v>10937</v>
      </c>
      <c r="B6" s="13">
        <v>608473.83000000066</v>
      </c>
      <c r="C6" s="34">
        <v>81726.930800000177</v>
      </c>
      <c r="D6" s="34">
        <v>9810</v>
      </c>
      <c r="E6" s="34">
        <v>2580</v>
      </c>
      <c r="F6" s="14">
        <v>0.13431461924993568</v>
      </c>
    </row>
    <row r="7" spans="1:6" x14ac:dyDescent="0.3">
      <c r="A7" s="8" t="s">
        <v>10938</v>
      </c>
      <c r="B7" s="13">
        <v>733947.0231999997</v>
      </c>
      <c r="C7" s="34">
        <v>93507.513099999967</v>
      </c>
      <c r="D7" s="34">
        <v>12503</v>
      </c>
      <c r="E7" s="34">
        <v>3319</v>
      </c>
      <c r="F7" s="14">
        <v>0.12740362743390987</v>
      </c>
    </row>
    <row r="8" spans="1:6" x14ac:dyDescent="0.3">
      <c r="A8" s="10" t="s">
        <v>10934</v>
      </c>
      <c r="B8" s="15">
        <v>2297200.8602999519</v>
      </c>
      <c r="C8" s="35">
        <v>286397.02169999998</v>
      </c>
      <c r="D8" s="35">
        <v>37873</v>
      </c>
      <c r="E8" s="35">
        <v>9994</v>
      </c>
      <c r="F8" s="16">
        <v>0.12467217240315866</v>
      </c>
    </row>
    <row r="12" spans="1:6" ht="15" x14ac:dyDescent="0.35">
      <c r="B12" s="36">
        <f>(GETPIVOTDATA("Sum of Sales",$A$3,"Years (Order Date)",2014)/GETPIVOTDATA("Sum of Sales",$A$3,"Years (Order Date)",2013))-1</f>
        <v>0.20620967905883303</v>
      </c>
      <c r="C12" s="36">
        <f>(GETPIVOTDATA("Sum of Profit",$A$3,"Years (Order Date)",2014)/GETPIVOTDATA("Sum of Profit",$A$3,"Years (Order Date)",2013))-1</f>
        <v>0.14414565902185772</v>
      </c>
      <c r="D12" s="36">
        <f>(GETPIVOTDATA("Sum of Quantity",$A$3,"Years (Order Date)",2014)/GETPIVOTDATA("Sum of Quantity",$A$3,"Years (Order Date)",2013))-1</f>
        <v>0.27451580020387367</v>
      </c>
      <c r="E12" s="36">
        <f>(GETPIVOTDATA("Count of Order ID",$A$3,"Years (Order Date)",2014)/GETPIVOTDATA("Count of Order ID",$A$3,"Years (Order Date)",2013))-1</f>
        <v>0.2864341085271318</v>
      </c>
      <c r="F12" s="36">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4" sqref="B14"/>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001"/>
  <sheetViews>
    <sheetView showGridLines="0" tabSelected="1" zoomScale="79" zoomScaleNormal="115" workbookViewId="0">
      <selection activeCell="X14" sqref="X14"/>
    </sheetView>
  </sheetViews>
  <sheetFormatPr defaultColWidth="14.44140625" defaultRowHeight="15" customHeight="1" x14ac:dyDescent="0.3"/>
  <cols>
    <col min="1" max="26" width="8.6640625" customWidth="1"/>
  </cols>
  <sheetData>
    <row r="1" spans="1:21" ht="14.25" customHeight="1" x14ac:dyDescent="0.3">
      <c r="A1" s="37"/>
      <c r="B1" s="37"/>
      <c r="C1" s="37"/>
      <c r="D1" s="37"/>
      <c r="E1" s="37"/>
      <c r="F1" s="37"/>
      <c r="G1" s="37"/>
      <c r="H1" s="37"/>
      <c r="I1" s="37"/>
      <c r="J1" s="37"/>
      <c r="K1" s="37"/>
      <c r="L1" s="37"/>
      <c r="M1" s="37"/>
      <c r="N1" s="37"/>
      <c r="O1" s="37"/>
      <c r="P1" s="37"/>
      <c r="Q1" s="37"/>
      <c r="R1" s="37"/>
      <c r="S1" s="37"/>
      <c r="T1" s="37"/>
      <c r="U1" s="37"/>
    </row>
    <row r="2" spans="1:21" ht="14.25" customHeight="1" x14ac:dyDescent="0.3">
      <c r="A2" s="37"/>
      <c r="B2" s="37"/>
      <c r="C2" s="37"/>
      <c r="D2" s="37"/>
      <c r="E2" s="37"/>
      <c r="F2" s="37"/>
      <c r="G2" s="37"/>
      <c r="H2" s="37"/>
      <c r="I2" s="37"/>
      <c r="J2" s="37"/>
      <c r="K2" s="37"/>
      <c r="L2" s="37"/>
      <c r="M2" s="37"/>
      <c r="N2" s="37"/>
      <c r="O2" s="37"/>
      <c r="P2" s="37"/>
      <c r="Q2" s="37"/>
      <c r="R2" s="37"/>
      <c r="S2" s="37"/>
      <c r="T2" s="37"/>
      <c r="U2" s="37"/>
    </row>
    <row r="3" spans="1:21" ht="14.25" customHeight="1" x14ac:dyDescent="0.3">
      <c r="A3" s="37"/>
      <c r="B3" s="37"/>
      <c r="C3" s="37"/>
      <c r="D3" s="37"/>
      <c r="E3" s="37"/>
      <c r="F3" s="37"/>
      <c r="G3" s="37"/>
      <c r="H3" s="37"/>
      <c r="I3" s="37"/>
      <c r="J3" s="37"/>
      <c r="K3" s="37"/>
      <c r="L3" s="37"/>
      <c r="M3" s="37"/>
      <c r="N3" s="37"/>
      <c r="O3" s="37"/>
      <c r="P3" s="37"/>
      <c r="Q3" s="37"/>
      <c r="R3" s="37"/>
      <c r="S3" s="37"/>
      <c r="T3" s="37"/>
      <c r="U3" s="37"/>
    </row>
    <row r="4" spans="1:21" ht="14.25" customHeight="1" x14ac:dyDescent="0.3">
      <c r="A4" s="37"/>
      <c r="B4" s="37"/>
      <c r="C4" s="37"/>
      <c r="D4" s="37"/>
      <c r="E4" s="37"/>
      <c r="F4" s="37"/>
      <c r="G4" s="37"/>
      <c r="H4" s="37"/>
      <c r="I4" s="37"/>
      <c r="J4" s="37"/>
      <c r="K4" s="37"/>
      <c r="L4" s="37"/>
      <c r="M4" s="37"/>
      <c r="N4" s="37"/>
      <c r="O4" s="37"/>
      <c r="P4" s="37"/>
      <c r="Q4" s="37"/>
      <c r="R4" s="37"/>
      <c r="S4" s="37"/>
      <c r="T4" s="37"/>
      <c r="U4" s="37"/>
    </row>
    <row r="5" spans="1:21" ht="14.25" customHeight="1" x14ac:dyDescent="0.3">
      <c r="A5" s="37"/>
      <c r="B5" s="37"/>
      <c r="C5" s="37"/>
      <c r="D5" s="37"/>
      <c r="E5" s="37"/>
      <c r="F5" s="37"/>
      <c r="G5" s="37"/>
      <c r="H5" s="37"/>
      <c r="I5" s="37"/>
      <c r="J5" s="37"/>
      <c r="K5" s="37"/>
      <c r="L5" s="37"/>
      <c r="M5" s="37"/>
      <c r="N5" s="37"/>
      <c r="O5" s="37"/>
      <c r="P5" s="37"/>
      <c r="Q5" s="37"/>
      <c r="R5" s="37"/>
      <c r="S5" s="37"/>
      <c r="T5" s="37"/>
      <c r="U5" s="37"/>
    </row>
    <row r="6" spans="1:21" ht="14.25" customHeight="1" x14ac:dyDescent="0.3">
      <c r="A6" s="37"/>
      <c r="B6" s="37"/>
      <c r="C6" s="37"/>
      <c r="D6" s="37"/>
      <c r="E6" s="37"/>
      <c r="F6" s="37"/>
      <c r="G6" s="37"/>
      <c r="H6" s="37"/>
      <c r="I6" s="37"/>
      <c r="J6" s="37"/>
      <c r="K6" s="37"/>
      <c r="L6" s="37"/>
      <c r="M6" s="37"/>
      <c r="N6" s="37"/>
      <c r="O6" s="37"/>
      <c r="P6" s="37"/>
      <c r="Q6" s="37"/>
      <c r="R6" s="37"/>
      <c r="S6" s="37"/>
      <c r="T6" s="37"/>
      <c r="U6" s="37"/>
    </row>
    <row r="7" spans="1:21" ht="14.25" customHeight="1" x14ac:dyDescent="0.3">
      <c r="A7" s="37"/>
      <c r="B7" s="37"/>
      <c r="C7" s="37"/>
      <c r="D7" s="37"/>
      <c r="E7" s="37"/>
      <c r="F7" s="37"/>
      <c r="G7" s="37"/>
      <c r="H7" s="37"/>
      <c r="I7" s="37"/>
      <c r="J7" s="37"/>
      <c r="K7" s="37"/>
      <c r="L7" s="37"/>
      <c r="M7" s="37"/>
      <c r="N7" s="37"/>
      <c r="O7" s="37"/>
      <c r="P7" s="37"/>
      <c r="Q7" s="37"/>
      <c r="R7" s="37"/>
      <c r="S7" s="37"/>
      <c r="T7" s="37"/>
      <c r="U7" s="37"/>
    </row>
    <row r="8" spans="1:21" ht="14.25" customHeight="1" x14ac:dyDescent="0.3">
      <c r="A8" s="37"/>
      <c r="B8" s="37"/>
      <c r="C8" s="37"/>
      <c r="D8" s="37"/>
      <c r="E8" s="37"/>
      <c r="F8" s="37"/>
      <c r="G8" s="37"/>
      <c r="H8" s="37"/>
      <c r="I8" s="37"/>
      <c r="J8" s="37"/>
      <c r="K8" s="37"/>
      <c r="L8" s="37"/>
      <c r="M8" s="37"/>
      <c r="N8" s="37"/>
      <c r="O8" s="37"/>
      <c r="P8" s="37"/>
      <c r="Q8" s="37"/>
      <c r="R8" s="37"/>
      <c r="S8" s="37"/>
      <c r="T8" s="37"/>
      <c r="U8" s="37"/>
    </row>
    <row r="9" spans="1:21" ht="14.25" customHeight="1" x14ac:dyDescent="0.3">
      <c r="A9" s="37"/>
      <c r="B9" s="37"/>
      <c r="C9" s="37"/>
      <c r="D9" s="37"/>
      <c r="E9" s="37"/>
      <c r="F9" s="37"/>
      <c r="G9" s="37"/>
      <c r="H9" s="37"/>
      <c r="I9" s="37"/>
      <c r="J9" s="37"/>
      <c r="K9" s="37"/>
      <c r="L9" s="37"/>
      <c r="M9" s="37"/>
      <c r="N9" s="37"/>
      <c r="O9" s="37"/>
      <c r="P9" s="37"/>
      <c r="Q9" s="37"/>
      <c r="R9" s="37"/>
      <c r="S9" s="37"/>
      <c r="T9" s="37"/>
      <c r="U9" s="37"/>
    </row>
    <row r="10" spans="1:21" ht="14.25" customHeight="1" x14ac:dyDescent="0.3">
      <c r="A10" s="37"/>
      <c r="B10" s="37"/>
      <c r="C10" s="37"/>
      <c r="D10" s="37"/>
      <c r="E10" s="37"/>
      <c r="F10" s="37"/>
      <c r="G10" s="37"/>
      <c r="H10" s="37"/>
      <c r="I10" s="37"/>
      <c r="J10" s="37"/>
      <c r="K10" s="37"/>
      <c r="L10" s="37"/>
      <c r="M10" s="37"/>
      <c r="N10" s="37"/>
      <c r="O10" s="37"/>
      <c r="P10" s="37"/>
      <c r="Q10" s="37"/>
      <c r="R10" s="37"/>
      <c r="S10" s="37"/>
      <c r="T10" s="37"/>
      <c r="U10" s="37"/>
    </row>
    <row r="11" spans="1:21" ht="14.25" customHeight="1" x14ac:dyDescent="0.3">
      <c r="A11" s="37"/>
      <c r="B11" s="37"/>
      <c r="C11" s="37"/>
      <c r="D11" s="37"/>
      <c r="E11" s="37"/>
      <c r="F11" s="37"/>
      <c r="G11" s="37"/>
      <c r="H11" s="37"/>
      <c r="I11" s="37"/>
      <c r="J11" s="37"/>
      <c r="K11" s="37"/>
      <c r="L11" s="37"/>
      <c r="M11" s="37"/>
      <c r="N11" s="37"/>
      <c r="O11" s="37"/>
      <c r="P11" s="37"/>
      <c r="Q11" s="37"/>
      <c r="R11" s="37"/>
      <c r="S11" s="37"/>
      <c r="T11" s="37"/>
      <c r="U11" s="37"/>
    </row>
    <row r="12" spans="1:21" ht="14.25" customHeight="1" x14ac:dyDescent="0.4">
      <c r="A12" s="38" t="s">
        <v>10932</v>
      </c>
      <c r="B12" s="39" t="e">
        <f>#REF!</f>
        <v>#REF!</v>
      </c>
      <c r="C12" s="37"/>
      <c r="D12" s="37"/>
      <c r="E12" s="37"/>
      <c r="F12" s="37"/>
      <c r="G12" s="37"/>
      <c r="H12" s="37"/>
      <c r="I12" s="37"/>
      <c r="J12" s="37"/>
      <c r="K12" s="37"/>
      <c r="L12" s="37"/>
      <c r="M12" s="37"/>
      <c r="N12" s="37"/>
      <c r="O12" s="37"/>
      <c r="P12" s="37"/>
      <c r="Q12" s="38"/>
      <c r="R12" s="37"/>
      <c r="S12" s="37"/>
      <c r="T12" s="37"/>
      <c r="U12" s="37"/>
    </row>
    <row r="13" spans="1:21" ht="14.25" customHeight="1" x14ac:dyDescent="0.3">
      <c r="A13" s="37"/>
      <c r="B13" s="37"/>
      <c r="C13" s="37"/>
      <c r="D13" s="37"/>
      <c r="E13" s="37"/>
      <c r="F13" s="37"/>
      <c r="G13" s="37"/>
      <c r="H13" s="37"/>
      <c r="I13" s="37"/>
      <c r="J13" s="37"/>
      <c r="K13" s="37"/>
      <c r="L13" s="37"/>
      <c r="M13" s="37"/>
      <c r="N13" s="37"/>
      <c r="O13" s="37"/>
      <c r="P13" s="37"/>
      <c r="Q13" s="37"/>
      <c r="R13" s="37"/>
      <c r="S13" s="37"/>
      <c r="T13" s="37"/>
      <c r="U13" s="37"/>
    </row>
    <row r="14" spans="1:21" ht="14.25" customHeight="1" x14ac:dyDescent="0.3">
      <c r="A14" s="37"/>
      <c r="B14" s="37"/>
      <c r="C14" s="37"/>
      <c r="D14" s="37"/>
      <c r="E14" s="37"/>
      <c r="F14" s="37"/>
      <c r="G14" s="37"/>
      <c r="H14" s="37"/>
      <c r="I14" s="37"/>
      <c r="J14" s="37"/>
      <c r="K14" s="37"/>
      <c r="L14" s="37"/>
      <c r="M14" s="37"/>
      <c r="N14" s="37"/>
      <c r="O14" s="37"/>
      <c r="P14" s="37"/>
      <c r="Q14" s="37"/>
      <c r="R14" s="37"/>
      <c r="S14" s="37"/>
      <c r="T14" s="37"/>
      <c r="U14" s="37"/>
    </row>
    <row r="15" spans="1:21" ht="14.25" customHeight="1" x14ac:dyDescent="0.3">
      <c r="A15" s="37"/>
      <c r="B15" s="37"/>
      <c r="C15" s="37"/>
      <c r="D15" s="37"/>
      <c r="E15" s="37"/>
      <c r="F15" s="37"/>
      <c r="G15" s="37"/>
      <c r="H15" s="37"/>
      <c r="I15" s="37"/>
      <c r="J15" s="37"/>
      <c r="K15" s="37"/>
      <c r="L15" s="37"/>
      <c r="M15" s="37"/>
      <c r="N15" s="37"/>
      <c r="O15" s="37"/>
      <c r="P15" s="37"/>
      <c r="Q15" s="37"/>
      <c r="R15" s="37"/>
      <c r="S15" s="37"/>
      <c r="T15" s="37"/>
      <c r="U15" s="37"/>
    </row>
    <row r="16" spans="1:21" ht="14.25" customHeight="1" x14ac:dyDescent="0.3">
      <c r="A16" s="37"/>
      <c r="B16" s="37"/>
      <c r="C16" s="37"/>
      <c r="D16" s="37"/>
      <c r="E16" s="37"/>
      <c r="F16" s="37"/>
      <c r="G16" s="37"/>
      <c r="H16" s="37"/>
      <c r="I16" s="37"/>
      <c r="J16" s="37"/>
      <c r="K16" s="37"/>
      <c r="L16" s="37"/>
      <c r="M16" s="37"/>
      <c r="N16" s="37"/>
      <c r="O16" s="37"/>
      <c r="P16" s="37"/>
      <c r="Q16" s="37"/>
      <c r="R16" s="37"/>
      <c r="S16" s="37"/>
      <c r="T16" s="37"/>
      <c r="U16" s="37"/>
    </row>
    <row r="17" spans="1:21" ht="14.25" customHeight="1" x14ac:dyDescent="0.3">
      <c r="A17" s="37"/>
      <c r="B17" s="37"/>
      <c r="C17" s="37"/>
      <c r="D17" s="37"/>
      <c r="E17" s="37"/>
      <c r="F17" s="37"/>
      <c r="G17" s="37"/>
      <c r="H17" s="37"/>
      <c r="I17" s="37"/>
      <c r="J17" s="37"/>
      <c r="K17" s="37"/>
      <c r="L17" s="37"/>
      <c r="M17" s="37"/>
      <c r="N17" s="37"/>
      <c r="O17" s="37"/>
      <c r="P17" s="37"/>
      <c r="Q17" s="37"/>
      <c r="R17" s="37"/>
      <c r="S17" s="37"/>
      <c r="T17" s="37"/>
      <c r="U17" s="37"/>
    </row>
    <row r="18" spans="1:21" ht="14.25" customHeight="1" x14ac:dyDescent="0.3">
      <c r="A18" s="37"/>
      <c r="B18" s="37"/>
      <c r="C18" s="37"/>
      <c r="D18" s="37"/>
      <c r="E18" s="37"/>
      <c r="F18" s="37"/>
      <c r="G18" s="37"/>
      <c r="H18" s="37"/>
      <c r="I18" s="37"/>
      <c r="J18" s="37"/>
      <c r="K18" s="37"/>
      <c r="L18" s="37"/>
      <c r="M18" s="37"/>
      <c r="N18" s="37"/>
      <c r="O18" s="37"/>
      <c r="P18" s="37"/>
      <c r="Q18" s="37"/>
      <c r="R18" s="37"/>
      <c r="S18" s="37"/>
      <c r="T18" s="37"/>
      <c r="U18" s="37"/>
    </row>
    <row r="19" spans="1:21" ht="14.25" customHeight="1" x14ac:dyDescent="0.3">
      <c r="A19" s="37"/>
      <c r="B19" s="37"/>
      <c r="C19" s="37"/>
      <c r="D19" s="37"/>
      <c r="E19" s="37"/>
      <c r="F19" s="37"/>
      <c r="G19" s="37"/>
      <c r="H19" s="37"/>
      <c r="I19" s="37"/>
      <c r="J19" s="37"/>
      <c r="K19" s="37"/>
      <c r="L19" s="37"/>
      <c r="M19" s="37"/>
      <c r="N19" s="37"/>
      <c r="O19" s="37"/>
      <c r="P19" s="37"/>
      <c r="Q19" s="37"/>
      <c r="R19" s="37"/>
      <c r="S19" s="37"/>
      <c r="T19" s="37"/>
      <c r="U19" s="37"/>
    </row>
    <row r="20" spans="1:21" ht="14.25" customHeight="1" x14ac:dyDescent="0.3">
      <c r="A20" s="37"/>
      <c r="B20" s="37"/>
      <c r="C20" s="37"/>
      <c r="D20" s="37"/>
      <c r="E20" s="37"/>
      <c r="F20" s="37"/>
      <c r="G20" s="37"/>
      <c r="H20" s="37"/>
      <c r="I20" s="37"/>
      <c r="J20" s="37"/>
      <c r="K20" s="37"/>
      <c r="L20" s="37"/>
      <c r="M20" s="37"/>
      <c r="N20" s="37"/>
      <c r="O20" s="37"/>
      <c r="P20" s="37"/>
      <c r="Q20" s="37"/>
      <c r="R20" s="37"/>
      <c r="S20" s="37"/>
      <c r="T20" s="37"/>
      <c r="U20" s="37"/>
    </row>
    <row r="21" spans="1:21" ht="14.25" customHeight="1" x14ac:dyDescent="0.3">
      <c r="A21" s="37"/>
      <c r="B21" s="37"/>
      <c r="C21" s="37"/>
      <c r="D21" s="37"/>
      <c r="E21" s="37"/>
      <c r="F21" s="37"/>
      <c r="G21" s="37"/>
      <c r="H21" s="37"/>
      <c r="I21" s="37"/>
      <c r="J21" s="37"/>
      <c r="K21" s="37"/>
      <c r="L21" s="37"/>
      <c r="M21" s="37"/>
      <c r="N21" s="37"/>
      <c r="O21" s="37"/>
      <c r="P21" s="37"/>
      <c r="Q21" s="37"/>
      <c r="R21" s="37"/>
      <c r="S21" s="37"/>
      <c r="T21" s="37"/>
      <c r="U21" s="37"/>
    </row>
    <row r="22" spans="1:21" ht="14.25" customHeight="1" x14ac:dyDescent="0.3">
      <c r="A22" s="37"/>
      <c r="B22" s="37"/>
      <c r="C22" s="37"/>
      <c r="D22" s="37"/>
      <c r="E22" s="37"/>
      <c r="F22" s="37"/>
      <c r="G22" s="37"/>
      <c r="H22" s="37"/>
      <c r="I22" s="37"/>
      <c r="J22" s="37"/>
      <c r="K22" s="37"/>
      <c r="L22" s="37"/>
      <c r="M22" s="37"/>
      <c r="N22" s="37"/>
      <c r="O22" s="37"/>
      <c r="P22" s="37"/>
      <c r="Q22" s="37"/>
      <c r="R22" s="37"/>
      <c r="S22" s="37"/>
      <c r="T22" s="37"/>
      <c r="U22" s="37"/>
    </row>
    <row r="23" spans="1:21" ht="14.25" customHeight="1" x14ac:dyDescent="0.3">
      <c r="A23" s="37"/>
      <c r="B23" s="37"/>
      <c r="C23" s="37"/>
      <c r="D23" s="37"/>
      <c r="E23" s="37"/>
      <c r="F23" s="37"/>
      <c r="G23" s="37"/>
      <c r="H23" s="37"/>
      <c r="I23" s="37"/>
      <c r="J23" s="37"/>
      <c r="K23" s="37"/>
      <c r="L23" s="37"/>
      <c r="M23" s="37"/>
      <c r="N23" s="37"/>
      <c r="O23" s="37"/>
      <c r="P23" s="37"/>
      <c r="Q23" s="37"/>
      <c r="R23" s="37"/>
      <c r="S23" s="37"/>
      <c r="T23" s="37"/>
      <c r="U23" s="37"/>
    </row>
    <row r="24" spans="1:21" ht="14.25" customHeight="1" x14ac:dyDescent="0.3">
      <c r="A24" s="37"/>
      <c r="B24" s="37"/>
      <c r="C24" s="37"/>
      <c r="D24" s="37"/>
      <c r="E24" s="37"/>
      <c r="F24" s="37"/>
      <c r="G24" s="37"/>
      <c r="H24" s="37"/>
      <c r="I24" s="37"/>
      <c r="J24" s="37"/>
      <c r="K24" s="37"/>
      <c r="L24" s="37"/>
      <c r="M24" s="37"/>
      <c r="N24" s="37"/>
      <c r="O24" s="37"/>
      <c r="P24" s="37"/>
      <c r="Q24" s="37"/>
      <c r="R24" s="37"/>
      <c r="S24" s="37"/>
      <c r="T24" s="37"/>
      <c r="U24" s="37"/>
    </row>
    <row r="25" spans="1:21" ht="14.25" customHeight="1" x14ac:dyDescent="0.3">
      <c r="A25" s="37"/>
      <c r="B25" s="37"/>
      <c r="C25" s="37"/>
      <c r="D25" s="37"/>
      <c r="E25" s="37"/>
      <c r="F25" s="37"/>
      <c r="G25" s="37"/>
      <c r="H25" s="37"/>
      <c r="I25" s="37"/>
      <c r="J25" s="37"/>
      <c r="K25" s="37"/>
      <c r="L25" s="37"/>
      <c r="M25" s="37"/>
      <c r="N25" s="37"/>
      <c r="O25" s="37"/>
      <c r="P25" s="37"/>
      <c r="Q25" s="37"/>
      <c r="R25" s="37"/>
      <c r="S25" s="37"/>
      <c r="T25" s="37"/>
      <c r="U25" s="37"/>
    </row>
    <row r="26" spans="1:21" ht="14.25" customHeight="1" x14ac:dyDescent="0.3">
      <c r="A26" s="37"/>
      <c r="B26" s="37"/>
      <c r="C26" s="37"/>
      <c r="D26" s="37"/>
      <c r="E26" s="37"/>
      <c r="F26" s="37"/>
      <c r="G26" s="37"/>
      <c r="H26" s="37"/>
      <c r="I26" s="37"/>
      <c r="J26" s="37"/>
      <c r="K26" s="37"/>
      <c r="L26" s="37"/>
      <c r="M26" s="37"/>
      <c r="N26" s="37"/>
      <c r="O26" s="37"/>
      <c r="P26" s="37"/>
      <c r="Q26" s="37"/>
      <c r="R26" s="37"/>
      <c r="S26" s="37"/>
      <c r="T26" s="37"/>
      <c r="U26" s="37"/>
    </row>
    <row r="27" spans="1:21" ht="14.25" customHeight="1" x14ac:dyDescent="0.3">
      <c r="A27" s="37"/>
      <c r="B27" s="37"/>
      <c r="C27" s="37"/>
      <c r="D27" s="37"/>
      <c r="E27" s="37"/>
      <c r="F27" s="37"/>
      <c r="G27" s="37"/>
      <c r="H27" s="37"/>
      <c r="I27" s="37"/>
      <c r="J27" s="37"/>
      <c r="K27" s="37"/>
      <c r="L27" s="37"/>
      <c r="M27" s="37"/>
      <c r="N27" s="37"/>
      <c r="O27" s="37"/>
      <c r="P27" s="37"/>
      <c r="Q27" s="37"/>
      <c r="R27" s="37"/>
      <c r="S27" s="37"/>
      <c r="T27" s="37"/>
      <c r="U27" s="37"/>
    </row>
    <row r="28" spans="1:21" ht="14.25" customHeight="1" x14ac:dyDescent="0.3">
      <c r="A28" s="37"/>
      <c r="B28" s="37"/>
      <c r="C28" s="37"/>
      <c r="D28" s="37"/>
      <c r="E28" s="37"/>
      <c r="F28" s="37"/>
      <c r="G28" s="37"/>
      <c r="H28" s="37"/>
      <c r="I28" s="37"/>
      <c r="J28" s="37"/>
      <c r="K28" s="37"/>
      <c r="L28" s="37"/>
      <c r="M28" s="37"/>
      <c r="N28" s="37"/>
      <c r="O28" s="37"/>
      <c r="P28" s="37"/>
      <c r="Q28" s="37"/>
      <c r="R28" s="37"/>
      <c r="S28" s="37"/>
      <c r="T28" s="37"/>
      <c r="U28" s="37"/>
    </row>
    <row r="29" spans="1:21" ht="14.25" customHeight="1" x14ac:dyDescent="0.3">
      <c r="A29" s="37"/>
      <c r="B29" s="37"/>
      <c r="C29" s="37"/>
      <c r="D29" s="37"/>
      <c r="E29" s="37"/>
      <c r="F29" s="37"/>
      <c r="G29" s="37"/>
      <c r="H29" s="37"/>
      <c r="I29" s="37"/>
      <c r="J29" s="37"/>
      <c r="K29" s="37"/>
      <c r="L29" s="37"/>
      <c r="M29" s="37"/>
      <c r="N29" s="37"/>
      <c r="O29" s="37"/>
      <c r="P29" s="37"/>
      <c r="Q29" s="37"/>
      <c r="R29" s="37"/>
      <c r="S29" s="37"/>
      <c r="T29" s="37"/>
      <c r="U29" s="37"/>
    </row>
    <row r="30" spans="1:21" ht="14.25" customHeight="1" x14ac:dyDescent="0.3">
      <c r="A30" s="37"/>
      <c r="B30" s="37"/>
      <c r="C30" s="37"/>
      <c r="D30" s="37"/>
      <c r="E30" s="37"/>
      <c r="F30" s="37"/>
      <c r="G30" s="37"/>
      <c r="H30" s="37"/>
      <c r="I30" s="37"/>
      <c r="J30" s="37"/>
      <c r="K30" s="37"/>
      <c r="L30" s="37"/>
      <c r="M30" s="37"/>
      <c r="N30" s="37"/>
      <c r="O30" s="37"/>
      <c r="P30" s="37"/>
      <c r="Q30" s="37"/>
      <c r="R30" s="37"/>
      <c r="S30" s="37"/>
      <c r="T30" s="37"/>
      <c r="U30" s="37"/>
    </row>
    <row r="31" spans="1:21" ht="14.25" customHeight="1" x14ac:dyDescent="0.3">
      <c r="A31" s="37"/>
      <c r="B31" s="37"/>
      <c r="C31" s="37"/>
      <c r="D31" s="37"/>
      <c r="E31" s="37"/>
      <c r="F31" s="37"/>
      <c r="G31" s="37"/>
      <c r="H31" s="37"/>
      <c r="I31" s="37"/>
      <c r="J31" s="37"/>
      <c r="K31" s="37"/>
      <c r="L31" s="37"/>
      <c r="M31" s="37"/>
      <c r="N31" s="37"/>
      <c r="O31" s="37"/>
      <c r="P31" s="37"/>
      <c r="Q31" s="37"/>
      <c r="R31" s="37"/>
      <c r="S31" s="37"/>
      <c r="T31" s="37"/>
      <c r="U31" s="37"/>
    </row>
    <row r="32" spans="1:21" ht="14.25" customHeight="1" x14ac:dyDescent="0.3">
      <c r="A32" s="37"/>
      <c r="B32" s="37"/>
      <c r="C32" s="37"/>
      <c r="D32" s="37"/>
      <c r="E32" s="37"/>
      <c r="F32" s="37"/>
      <c r="G32" s="37"/>
      <c r="H32" s="37"/>
      <c r="I32" s="37"/>
      <c r="J32" s="37"/>
      <c r="K32" s="37"/>
      <c r="L32" s="37"/>
      <c r="M32" s="37"/>
      <c r="N32" s="37"/>
      <c r="O32" s="37"/>
      <c r="P32" s="37"/>
      <c r="Q32" s="37"/>
      <c r="R32" s="37"/>
      <c r="S32" s="37"/>
      <c r="T32" s="37"/>
      <c r="U32" s="37"/>
    </row>
    <row r="33" spans="1:21" ht="14.25" customHeight="1" x14ac:dyDescent="0.3">
      <c r="A33" s="37"/>
      <c r="B33" s="37"/>
      <c r="C33" s="37"/>
      <c r="D33" s="37"/>
      <c r="E33" s="37"/>
      <c r="F33" s="37"/>
      <c r="G33" s="37"/>
      <c r="H33" s="37"/>
      <c r="I33" s="37"/>
      <c r="J33" s="37"/>
      <c r="K33" s="37"/>
      <c r="L33" s="37"/>
      <c r="M33" s="37"/>
      <c r="N33" s="37"/>
      <c r="O33" s="37"/>
      <c r="P33" s="37"/>
      <c r="Q33" s="37"/>
      <c r="R33" s="37"/>
      <c r="S33" s="37"/>
      <c r="T33" s="37"/>
      <c r="U33" s="37"/>
    </row>
    <row r="34" spans="1:21" ht="14.25" customHeight="1" x14ac:dyDescent="0.3">
      <c r="A34" s="37"/>
      <c r="B34" s="37"/>
      <c r="C34" s="37"/>
      <c r="D34" s="37"/>
      <c r="E34" s="37"/>
      <c r="F34" s="37"/>
      <c r="G34" s="37"/>
      <c r="H34" s="37"/>
      <c r="I34" s="37"/>
      <c r="J34" s="37"/>
      <c r="K34" s="37"/>
      <c r="L34" s="37"/>
      <c r="M34" s="37"/>
      <c r="N34" s="37"/>
      <c r="O34" s="37"/>
      <c r="P34" s="37"/>
      <c r="Q34" s="37"/>
      <c r="R34" s="37"/>
      <c r="S34" s="37"/>
      <c r="T34" s="37"/>
      <c r="U34" s="37"/>
    </row>
    <row r="35" spans="1:21" ht="14.25" customHeight="1" x14ac:dyDescent="0.3">
      <c r="A35" s="37"/>
      <c r="B35" s="37"/>
      <c r="C35" s="37"/>
      <c r="D35" s="37"/>
      <c r="E35" s="37"/>
      <c r="F35" s="37"/>
      <c r="G35" s="37"/>
      <c r="H35" s="37"/>
      <c r="I35" s="37"/>
      <c r="J35" s="37"/>
      <c r="K35" s="37"/>
      <c r="L35" s="37"/>
      <c r="M35" s="37"/>
      <c r="N35" s="37"/>
      <c r="O35" s="37"/>
      <c r="P35" s="37"/>
      <c r="Q35" s="37"/>
      <c r="R35" s="37"/>
      <c r="S35" s="37"/>
      <c r="T35" s="37"/>
      <c r="U35" s="37"/>
    </row>
    <row r="36" spans="1:21" ht="14.25" customHeight="1" x14ac:dyDescent="0.3">
      <c r="A36" s="37"/>
      <c r="B36" s="37"/>
      <c r="C36" s="37"/>
      <c r="D36" s="37"/>
      <c r="E36" s="37"/>
      <c r="F36" s="37"/>
      <c r="G36" s="37"/>
      <c r="H36" s="37"/>
      <c r="I36" s="37"/>
      <c r="J36" s="37"/>
      <c r="K36" s="37"/>
      <c r="L36" s="37"/>
      <c r="M36" s="37"/>
      <c r="N36" s="37"/>
      <c r="O36" s="37"/>
      <c r="P36" s="37"/>
      <c r="Q36" s="37"/>
      <c r="R36" s="37"/>
      <c r="S36" s="37"/>
      <c r="T36" s="37"/>
      <c r="U36" s="37"/>
    </row>
    <row r="37" spans="1:21" ht="14.25" customHeight="1" x14ac:dyDescent="0.3"/>
    <row r="38" spans="1:21" ht="14.25" customHeight="1" x14ac:dyDescent="0.3"/>
    <row r="39" spans="1:21" ht="14.25" customHeight="1" x14ac:dyDescent="0.3"/>
    <row r="40" spans="1:21" ht="14.25" customHeight="1" x14ac:dyDescent="0.3"/>
    <row r="41" spans="1:21" ht="14.25" customHeight="1" x14ac:dyDescent="0.3"/>
    <row r="42" spans="1:21" ht="14.25" customHeight="1" x14ac:dyDescent="0.3"/>
    <row r="43" spans="1:21" ht="14.25" customHeight="1" x14ac:dyDescent="0.3"/>
    <row r="44" spans="1:21" ht="14.25" customHeight="1" x14ac:dyDescent="0.3"/>
    <row r="45" spans="1:21" ht="14.25" customHeight="1" x14ac:dyDescent="0.3"/>
    <row r="46" spans="1:21" ht="14.25" customHeight="1" x14ac:dyDescent="0.3"/>
    <row r="47" spans="1:21" ht="14.25" customHeight="1" x14ac:dyDescent="0.3"/>
    <row r="48" spans="1:21"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row r="1001" ht="14.25" customHeight="1" x14ac:dyDescent="0.3"/>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Donut chart</vt:lpstr>
      <vt:lpstr>Map Chart</vt:lpstr>
      <vt:lpstr>Top 5</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Jatin Patra</cp:lastModifiedBy>
  <dcterms:created xsi:type="dcterms:W3CDTF">2015-06-05T18:17:20Z</dcterms:created>
  <dcterms:modified xsi:type="dcterms:W3CDTF">2024-10-29T16:19:01Z</dcterms:modified>
</cp:coreProperties>
</file>