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i\Downloads\"/>
    </mc:Choice>
  </mc:AlternateContent>
  <bookViews>
    <workbookView xWindow="0" yWindow="0" windowWidth="25200" windowHeight="11865"/>
  </bookViews>
  <sheets>
    <sheet name="Statistic_Assignmen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5" i="1" s="1"/>
  <c r="K9" i="1"/>
  <c r="J9" i="1"/>
  <c r="L8" i="1"/>
  <c r="L7" i="1"/>
  <c r="L9" i="1" l="1"/>
  <c r="J15" i="1" s="1"/>
  <c r="C13" i="1"/>
  <c r="C17" i="1" s="1"/>
  <c r="K14" i="1" l="1"/>
  <c r="K19" i="1" s="1"/>
  <c r="J14" i="1"/>
  <c r="K15" i="1"/>
  <c r="K20" i="1" s="1"/>
  <c r="J20" i="1"/>
  <c r="C16" i="1"/>
  <c r="L14" i="1" l="1"/>
  <c r="J16" i="1"/>
  <c r="J19" i="1"/>
  <c r="J23" i="1"/>
  <c r="L15" i="1"/>
  <c r="L16" i="1" s="1"/>
  <c r="K16" i="1"/>
  <c r="C11" i="1"/>
</calcChain>
</file>

<file path=xl/sharedStrings.xml><?xml version="1.0" encoding="utf-8"?>
<sst xmlns="http://schemas.openxmlformats.org/spreadsheetml/2006/main" count="40" uniqueCount="28">
  <si>
    <t>Mean</t>
  </si>
  <si>
    <t>Standard Deviation</t>
  </si>
  <si>
    <t>Size</t>
  </si>
  <si>
    <t>Girls</t>
  </si>
  <si>
    <t>Boys</t>
  </si>
  <si>
    <t>T-test value</t>
  </si>
  <si>
    <t>Degree Of Freedom</t>
  </si>
  <si>
    <t>P-value:</t>
  </si>
  <si>
    <t>Left Tail</t>
  </si>
  <si>
    <t>Right Tail</t>
  </si>
  <si>
    <t>The null hypothesis was rejected at a 5% significance level.</t>
  </si>
  <si>
    <t>Category</t>
  </si>
  <si>
    <t>Diagnosed as Cancer</t>
  </si>
  <si>
    <t>Without Cancer</t>
  </si>
  <si>
    <t>Total</t>
  </si>
  <si>
    <t xml:space="preserve">Smokers </t>
  </si>
  <si>
    <t>Non-Smokers</t>
  </si>
  <si>
    <t>Observed Table:</t>
  </si>
  <si>
    <t>Expected Table:</t>
  </si>
  <si>
    <t>Smokers</t>
  </si>
  <si>
    <t>Chi-Square</t>
  </si>
  <si>
    <t>Degree of Freedom</t>
  </si>
  <si>
    <t>Critical Value</t>
  </si>
  <si>
    <t>Chi-Square value &gt; Critical Value</t>
  </si>
  <si>
    <t>Hence, Null Hypothesis is rejected.</t>
  </si>
  <si>
    <t>Validate the claim with 5% LoS (Level of Significance).</t>
  </si>
  <si>
    <t>Question 1.</t>
  </si>
  <si>
    <t>Question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</si>
</sst>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10" xfId="0" applyFont="1" applyFill="1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11" xfId="0" applyBorder="1"/>
    <xf numFmtId="0" fontId="0" fillId="0" borderId="16" xfId="0" applyBorder="1"/>
    <xf numFmtId="0" fontId="0" fillId="0" borderId="13" xfId="0" applyBorder="1"/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tabSelected="1" workbookViewId="0">
      <selection activeCell="B12" sqref="B12"/>
    </sheetView>
  </sheetViews>
  <sheetFormatPr defaultRowHeight="15" x14ac:dyDescent="0.25"/>
  <cols>
    <col min="1" max="1" width="5.140625" customWidth="1"/>
    <col min="2" max="2" width="18.7109375" bestFit="1" customWidth="1"/>
    <col min="3" max="3" width="14.5703125" customWidth="1"/>
    <col min="4" max="4" width="16.5703125" bestFit="1" customWidth="1"/>
    <col min="6" max="6" width="9.140625" style="23"/>
    <col min="7" max="7" width="9.140625" style="8"/>
    <col min="9" max="9" width="15.5703125" bestFit="1" customWidth="1"/>
    <col min="10" max="10" width="19.28515625" bestFit="1" customWidth="1"/>
    <col min="11" max="11" width="17" customWidth="1"/>
    <col min="12" max="12" width="7.28515625" customWidth="1"/>
    <col min="14" max="14" width="18.42578125" bestFit="1" customWidth="1"/>
    <col min="15" max="15" width="19.28515625" bestFit="1" customWidth="1"/>
    <col min="16" max="16" width="15" bestFit="1" customWidth="1"/>
  </cols>
  <sheetData>
    <row r="1" spans="2:17" x14ac:dyDescent="0.25">
      <c r="G1" s="6"/>
    </row>
    <row r="2" spans="2:17" x14ac:dyDescent="0.25">
      <c r="B2" s="28" t="s">
        <v>26</v>
      </c>
      <c r="I2" s="28" t="s">
        <v>27</v>
      </c>
    </row>
    <row r="3" spans="2:17" ht="15.75" thickBot="1" x14ac:dyDescent="0.3"/>
    <row r="4" spans="2:17" x14ac:dyDescent="0.25">
      <c r="B4" s="15"/>
      <c r="C4" s="16" t="s">
        <v>0</v>
      </c>
      <c r="D4" s="16" t="s">
        <v>1</v>
      </c>
      <c r="E4" s="17" t="s">
        <v>2</v>
      </c>
      <c r="F4" s="24"/>
      <c r="I4" s="43" t="s">
        <v>17</v>
      </c>
    </row>
    <row r="5" spans="2:17" ht="15.75" thickBot="1" x14ac:dyDescent="0.3">
      <c r="B5" s="18" t="s">
        <v>3</v>
      </c>
      <c r="C5" s="14">
        <v>89</v>
      </c>
      <c r="D5" s="14">
        <v>4</v>
      </c>
      <c r="E5" s="19">
        <v>50</v>
      </c>
      <c r="F5" s="25"/>
    </row>
    <row r="6" spans="2:17" ht="15.75" thickBot="1" x14ac:dyDescent="0.3">
      <c r="B6" s="20" t="s">
        <v>4</v>
      </c>
      <c r="C6" s="21">
        <v>82</v>
      </c>
      <c r="D6" s="21">
        <v>9</v>
      </c>
      <c r="E6" s="22">
        <v>120</v>
      </c>
      <c r="F6" s="25"/>
      <c r="I6" s="33" t="s">
        <v>11</v>
      </c>
      <c r="J6" s="34" t="s">
        <v>12</v>
      </c>
      <c r="K6" s="34" t="s">
        <v>13</v>
      </c>
      <c r="L6" s="35" t="s">
        <v>14</v>
      </c>
    </row>
    <row r="7" spans="2:17" x14ac:dyDescent="0.25">
      <c r="B7" s="1"/>
      <c r="I7" s="30" t="s">
        <v>15</v>
      </c>
      <c r="J7" s="31">
        <v>220</v>
      </c>
      <c r="K7" s="31">
        <v>230</v>
      </c>
      <c r="L7" s="32">
        <f>J7+K7</f>
        <v>450</v>
      </c>
    </row>
    <row r="8" spans="2:17" ht="15.75" thickBot="1" x14ac:dyDescent="0.3">
      <c r="B8" s="1"/>
      <c r="I8" s="29" t="s">
        <v>16</v>
      </c>
      <c r="J8" s="14">
        <v>350</v>
      </c>
      <c r="K8" s="14">
        <v>640</v>
      </c>
      <c r="L8" s="19">
        <f>J8+K8</f>
        <v>990</v>
      </c>
    </row>
    <row r="9" spans="2:17" ht="15.75" thickBot="1" x14ac:dyDescent="0.3">
      <c r="B9" s="2" t="s">
        <v>25</v>
      </c>
      <c r="C9" s="3"/>
      <c r="D9" s="3"/>
      <c r="E9" s="4"/>
      <c r="F9" s="26"/>
      <c r="I9" s="20" t="s">
        <v>14</v>
      </c>
      <c r="J9" s="21">
        <f>J7+J8</f>
        <v>570</v>
      </c>
      <c r="K9" s="21">
        <f>K7+K8</f>
        <v>870</v>
      </c>
      <c r="L9" s="22">
        <f>J9+K9</f>
        <v>1440</v>
      </c>
    </row>
    <row r="10" spans="2:17" ht="15.75" thickBot="1" x14ac:dyDescent="0.3">
      <c r="Q10" s="1"/>
    </row>
    <row r="11" spans="2:17" x14ac:dyDescent="0.25">
      <c r="B11" s="5" t="s">
        <v>5</v>
      </c>
      <c r="C11" s="6">
        <f>(C5-C6)/SQRT((D5^2/E5)+(D6^2/E6))</f>
        <v>7.0175658996391963</v>
      </c>
      <c r="I11" s="43" t="s">
        <v>18</v>
      </c>
    </row>
    <row r="12" spans="2:17" ht="15.75" thickBot="1" x14ac:dyDescent="0.3">
      <c r="B12" s="7"/>
      <c r="C12" s="8"/>
    </row>
    <row r="13" spans="2:17" ht="15.75" thickBot="1" x14ac:dyDescent="0.3">
      <c r="B13" s="7" t="s">
        <v>6</v>
      </c>
      <c r="C13" s="8">
        <f xml:space="preserve"> (((D5^2 / E5) + (D6^2 / E6))^2) / (((D5^2 / E5)^2 / (E5 - 1)) + ((D6^2 / E6)^2 / (E6 - 1)))</f>
        <v>167.27414848357313</v>
      </c>
      <c r="I13" s="33" t="s">
        <v>11</v>
      </c>
      <c r="J13" s="34" t="s">
        <v>12</v>
      </c>
      <c r="K13" s="34" t="s">
        <v>13</v>
      </c>
      <c r="L13" s="35" t="s">
        <v>14</v>
      </c>
    </row>
    <row r="14" spans="2:17" x14ac:dyDescent="0.25">
      <c r="B14" s="7"/>
      <c r="C14" s="8"/>
      <c r="I14" s="30" t="s">
        <v>15</v>
      </c>
      <c r="J14" s="31">
        <f>J9*L7/L9</f>
        <v>178.125</v>
      </c>
      <c r="K14" s="31">
        <f>K9*L7/L9</f>
        <v>271.875</v>
      </c>
      <c r="L14" s="32">
        <f>J14+K14</f>
        <v>450</v>
      </c>
    </row>
    <row r="15" spans="2:17" x14ac:dyDescent="0.25">
      <c r="B15" s="7" t="s">
        <v>7</v>
      </c>
      <c r="C15" s="8"/>
      <c r="I15" s="29" t="s">
        <v>16</v>
      </c>
      <c r="J15" s="14">
        <f>J9*L8/L9</f>
        <v>391.875</v>
      </c>
      <c r="K15" s="14">
        <f>K9*L8/L9</f>
        <v>598.125</v>
      </c>
      <c r="L15" s="19">
        <f>J15+K15</f>
        <v>990</v>
      </c>
    </row>
    <row r="16" spans="2:17" ht="15.75" thickBot="1" x14ac:dyDescent="0.3">
      <c r="B16" s="7" t="s">
        <v>8</v>
      </c>
      <c r="C16" s="8">
        <f>_xlfn.T.DIST(C5,C13,FALSE)</f>
        <v>1.1214696572310705E-142</v>
      </c>
      <c r="I16" s="20" t="s">
        <v>14</v>
      </c>
      <c r="J16" s="21">
        <f>J14+J15</f>
        <v>570</v>
      </c>
      <c r="K16" s="21">
        <f>K14+K15</f>
        <v>870</v>
      </c>
      <c r="L16" s="22">
        <f>L14+L15</f>
        <v>1440</v>
      </c>
    </row>
    <row r="17" spans="2:11" ht="15.75" thickBot="1" x14ac:dyDescent="0.3">
      <c r="B17" s="9" t="s">
        <v>9</v>
      </c>
      <c r="C17" s="10">
        <f>_xlfn.T.DIST.RT(C6,C13)</f>
        <v>3.9302722678256826E-137</v>
      </c>
    </row>
    <row r="18" spans="2:11" ht="15.75" thickBot="1" x14ac:dyDescent="0.3">
      <c r="I18" s="33" t="s">
        <v>11</v>
      </c>
      <c r="J18" s="34" t="s">
        <v>12</v>
      </c>
      <c r="K18" s="35" t="s">
        <v>13</v>
      </c>
    </row>
    <row r="19" spans="2:11" ht="15.75" thickBot="1" x14ac:dyDescent="0.3">
      <c r="B19" s="11" t="s">
        <v>10</v>
      </c>
      <c r="C19" s="12"/>
      <c r="D19" s="12"/>
      <c r="E19" s="13"/>
      <c r="F19" s="27"/>
      <c r="I19" s="30" t="s">
        <v>19</v>
      </c>
      <c r="J19" s="31">
        <f>(J7-J14)^2/J14</f>
        <v>9.8442982456140342</v>
      </c>
      <c r="K19" s="32">
        <f>(K7-K14)^2/K14</f>
        <v>6.4497126436781613</v>
      </c>
    </row>
    <row r="20" spans="2:11" ht="15.75" thickBot="1" x14ac:dyDescent="0.3">
      <c r="I20" s="37" t="s">
        <v>16</v>
      </c>
      <c r="J20" s="21">
        <f>(J8-J15)^2/J15</f>
        <v>4.4746810207336525</v>
      </c>
      <c r="K20" s="22">
        <f>(K8-K15)^2/K15</f>
        <v>2.931687565308255</v>
      </c>
    </row>
    <row r="22" spans="2:11" ht="15.75" thickBot="1" x14ac:dyDescent="0.3"/>
    <row r="23" spans="2:11" x14ac:dyDescent="0.25">
      <c r="I23" s="36" t="s">
        <v>20</v>
      </c>
      <c r="J23" s="38">
        <f>SUM(J19:K20)</f>
        <v>23.700379475334103</v>
      </c>
    </row>
    <row r="24" spans="2:11" x14ac:dyDescent="0.25">
      <c r="I24" s="29" t="s">
        <v>21</v>
      </c>
      <c r="J24" s="19">
        <f>(2-1)*(2-1)</f>
        <v>1</v>
      </c>
    </row>
    <row r="25" spans="2:11" ht="15.75" thickBot="1" x14ac:dyDescent="0.3">
      <c r="I25" s="37" t="s">
        <v>22</v>
      </c>
      <c r="J25" s="22">
        <f>_xlfn.CHISQ.INV.RT(0.05,J24)</f>
        <v>3.8414588206941236</v>
      </c>
    </row>
    <row r="27" spans="2:11" ht="15.75" thickBot="1" x14ac:dyDescent="0.3"/>
    <row r="28" spans="2:11" x14ac:dyDescent="0.25">
      <c r="I28" s="39" t="s">
        <v>23</v>
      </c>
      <c r="J28" s="40"/>
    </row>
    <row r="29" spans="2:11" ht="15.75" thickBot="1" x14ac:dyDescent="0.3">
      <c r="I29" s="41" t="s">
        <v>24</v>
      </c>
      <c r="J29" s="42"/>
    </row>
  </sheetData>
  <mergeCells count="4">
    <mergeCell ref="B9:E9"/>
    <mergeCell ref="B19:E19"/>
    <mergeCell ref="I28:J28"/>
    <mergeCell ref="I29:J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Pancholi</dc:creator>
  <cp:lastModifiedBy>jai</cp:lastModifiedBy>
  <dcterms:created xsi:type="dcterms:W3CDTF">2024-11-13T16:26:25Z</dcterms:created>
  <dcterms:modified xsi:type="dcterms:W3CDTF">2025-05-08T12:30:54Z</dcterms:modified>
</cp:coreProperties>
</file>