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OneDrive\Desktop\Tops_Aastha\"/>
    </mc:Choice>
  </mc:AlternateContent>
  <xr:revisionPtr revIDLastSave="0" documentId="13_ncr:1_{C4C39F6C-3FD2-4C0B-B48A-A5501227F59D}" xr6:coauthVersionLast="47" xr6:coauthVersionMax="47" xr10:uidLastSave="{00000000-0000-0000-0000-000000000000}"/>
  <bookViews>
    <workbookView xWindow="-108" yWindow="-108" windowWidth="23256" windowHeight="12456" activeTab="1" xr2:uid="{132E3D75-4E53-4816-9662-32110E0EB7C6}"/>
  </bookViews>
  <sheets>
    <sheet name="Assesment_Q_1" sheetId="1" r:id="rId1"/>
    <sheet name="Assesment_Q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" l="1"/>
  <c r="J19" i="2"/>
  <c r="J18" i="2"/>
  <c r="K15" i="2"/>
  <c r="K14" i="2"/>
  <c r="J15" i="2"/>
  <c r="J14" i="2"/>
  <c r="E19" i="2"/>
  <c r="E18" i="2"/>
  <c r="E17" i="2"/>
  <c r="D19" i="2"/>
  <c r="C19" i="2"/>
  <c r="E12" i="2"/>
  <c r="C12" i="2"/>
  <c r="E11" i="2"/>
  <c r="E10" i="2"/>
  <c r="D12" i="2"/>
  <c r="B13" i="1"/>
  <c r="B12" i="1"/>
  <c r="B9" i="1"/>
  <c r="C17" i="2" l="1"/>
  <c r="C18" i="2"/>
  <c r="D17" i="2"/>
  <c r="D18" i="2"/>
  <c r="B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AASTHA</author>
  </authors>
  <commentList>
    <comment ref="G11" authorId="0" shapeId="0" xr:uid="{5AF8EA11-3F01-46F0-8D69-676CA3D98FB5}">
      <text>
        <r>
          <rPr>
            <b/>
            <sz val="9"/>
            <color indexed="81"/>
            <rFont val="Tahoma"/>
            <family val="2"/>
          </rPr>
          <t xml:space="preserve">O= observed Value
E= Expected Value
</t>
        </r>
      </text>
    </comment>
    <comment ref="J19" authorId="0" shapeId="0" xr:uid="{675626D7-3196-452F-AAED-BF8F0D4255CB}">
      <text>
        <r>
          <rPr>
            <b/>
            <sz val="9"/>
            <color indexed="81"/>
            <rFont val="Tahoma"/>
            <family val="2"/>
          </rPr>
          <t xml:space="preserve">Degree Of Freedom:
=(total no. of rows-1)*(total no. of columns-1)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<sst xmlns="http://schemas.openxmlformats.org/spreadsheetml/2006/main" count="45" uniqueCount="27">
  <si>
    <t>Mean</t>
  </si>
  <si>
    <t>Standard Deviation</t>
  </si>
  <si>
    <t>Size</t>
  </si>
  <si>
    <t>Girls</t>
  </si>
  <si>
    <t>Boys</t>
  </si>
  <si>
    <r>
      <rPr>
        <b/>
        <sz val="11"/>
        <color theme="1"/>
        <rFont val="Calibri"/>
        <family val="2"/>
        <scheme val="minor"/>
      </rPr>
      <t>Level Of Significance</t>
    </r>
    <r>
      <rPr>
        <sz val="11"/>
        <color theme="1"/>
        <rFont val="Calibri"/>
        <family val="2"/>
        <scheme val="minor"/>
      </rPr>
      <t xml:space="preserve"> = 5%</t>
    </r>
  </si>
  <si>
    <t>T-test value</t>
  </si>
  <si>
    <t>Degree Of Freedom</t>
  </si>
  <si>
    <t>P-value:</t>
  </si>
  <si>
    <t>Left Tail</t>
  </si>
  <si>
    <t>Right Tail</t>
  </si>
  <si>
    <t>The null hypothesis was rejected at a 5% significance level.</t>
  </si>
  <si>
    <t>Category</t>
  </si>
  <si>
    <t>Diagnosed as Cancer</t>
  </si>
  <si>
    <t>Without Cancer</t>
  </si>
  <si>
    <t>Total</t>
  </si>
  <si>
    <t xml:space="preserve">Smokers </t>
  </si>
  <si>
    <t>Non-Smokers</t>
  </si>
  <si>
    <t>Observed Table:</t>
  </si>
  <si>
    <t>Expected Table:</t>
  </si>
  <si>
    <t>(O-E)^2/E</t>
  </si>
  <si>
    <t>Smokers</t>
  </si>
  <si>
    <t>Chi-Square</t>
  </si>
  <si>
    <t>Degree of Freedom</t>
  </si>
  <si>
    <t>Critical Value</t>
  </si>
  <si>
    <t>Chi-Square value &gt; Critical Value</t>
  </si>
  <si>
    <t>Hence, Null Hypothesis is rejected.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</si>
</sst>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0CBE-BFCB-4477-A9B6-FD4EFC864DE5}">
  <dimension ref="A1:D15"/>
  <sheetViews>
    <sheetView workbookViewId="0">
      <selection activeCell="B18" sqref="B18"/>
    </sheetView>
  </sheetViews>
  <sheetFormatPr defaultRowHeight="14.4" x14ac:dyDescent="0.3"/>
  <cols>
    <col min="1" max="1" width="15.44140625" customWidth="1"/>
    <col min="2" max="2" width="12" bestFit="1" customWidth="1"/>
    <col min="3" max="3" width="16.5546875" bestFit="1" customWidth="1"/>
    <col min="11" max="11" width="7.33203125" bestFit="1" customWidth="1"/>
  </cols>
  <sheetData>
    <row r="1" spans="1:4" x14ac:dyDescent="0.3">
      <c r="A1" s="1"/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89</v>
      </c>
      <c r="C2">
        <v>4</v>
      </c>
      <c r="D2">
        <v>50</v>
      </c>
    </row>
    <row r="3" spans="1:4" x14ac:dyDescent="0.3">
      <c r="A3" s="1" t="s">
        <v>4</v>
      </c>
      <c r="B3">
        <v>82</v>
      </c>
      <c r="C3">
        <v>9</v>
      </c>
      <c r="D3">
        <v>120</v>
      </c>
    </row>
    <row r="5" spans="1:4" x14ac:dyDescent="0.3">
      <c r="A5" t="s">
        <v>5</v>
      </c>
    </row>
    <row r="7" spans="1:4" x14ac:dyDescent="0.3">
      <c r="A7" t="s">
        <v>6</v>
      </c>
      <c r="B7">
        <f>(B2-B3)/SQRT((C2^2/D2)+(C3^2/D3))</f>
        <v>7.0175658996391963</v>
      </c>
    </row>
    <row r="9" spans="1:4" x14ac:dyDescent="0.3">
      <c r="A9" t="s">
        <v>7</v>
      </c>
      <c r="B9">
        <f xml:space="preserve"> (((C2^2 / D2) + (C3^2 / D3))^2) / (((C2^2 / D2)^2 / (D2 - 1)) + ((C3^2 / D3)^2 / (D3 - 1)))</f>
        <v>167.27414848357313</v>
      </c>
    </row>
    <row r="11" spans="1:4" x14ac:dyDescent="0.3">
      <c r="A11" t="s">
        <v>8</v>
      </c>
    </row>
    <row r="12" spans="1:4" x14ac:dyDescent="0.3">
      <c r="A12" t="s">
        <v>9</v>
      </c>
      <c r="B12">
        <f>_xlfn.T.DIST(B2,B9,FALSE)</f>
        <v>1.1214696572310705E-142</v>
      </c>
    </row>
    <row r="13" spans="1:4" x14ac:dyDescent="0.3">
      <c r="A13" t="s">
        <v>10</v>
      </c>
      <c r="B13">
        <f>_xlfn.T.DIST.RT(B3,B9)</f>
        <v>3.9302722678256826E-137</v>
      </c>
    </row>
    <row r="15" spans="1:4" x14ac:dyDescent="0.3">
      <c r="B15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FD90-B613-488C-886E-BBF6CAB6B2E3}">
  <dimension ref="A1:L25"/>
  <sheetViews>
    <sheetView tabSelected="1" topLeftCell="A5" zoomScale="120" workbookViewId="0">
      <selection activeCell="J10" sqref="J10"/>
    </sheetView>
  </sheetViews>
  <sheetFormatPr defaultRowHeight="14.4" x14ac:dyDescent="0.3"/>
  <cols>
    <col min="1" max="1" width="12" bestFit="1" customWidth="1"/>
    <col min="2" max="2" width="18" bestFit="1" customWidth="1"/>
    <col min="3" max="3" width="18.5546875" bestFit="1" customWidth="1"/>
    <col min="4" max="4" width="14.33203125" bestFit="1" customWidth="1"/>
    <col min="9" max="9" width="17.33203125" bestFit="1" customWidth="1"/>
    <col min="10" max="10" width="18.5546875" bestFit="1" customWidth="1"/>
    <col min="11" max="11" width="14.33203125" bestFit="1" customWidth="1"/>
  </cols>
  <sheetData>
    <row r="1" spans="1:12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12" x14ac:dyDescent="0.3">
      <c r="A2" t="s">
        <v>16</v>
      </c>
      <c r="B2">
        <v>220</v>
      </c>
      <c r="C2">
        <v>230</v>
      </c>
      <c r="D2">
        <v>550</v>
      </c>
    </row>
    <row r="3" spans="1:12" x14ac:dyDescent="0.3">
      <c r="A3" t="s">
        <v>17</v>
      </c>
      <c r="B3">
        <v>350</v>
      </c>
      <c r="C3">
        <v>640</v>
      </c>
      <c r="D3">
        <v>990</v>
      </c>
    </row>
    <row r="4" spans="1:12" x14ac:dyDescent="0.3">
      <c r="A4" s="1" t="s">
        <v>15</v>
      </c>
      <c r="B4">
        <v>680</v>
      </c>
      <c r="C4">
        <v>910</v>
      </c>
      <c r="D4">
        <v>1590</v>
      </c>
    </row>
    <row r="7" spans="1:12" x14ac:dyDescent="0.3">
      <c r="B7" s="2" t="s">
        <v>18</v>
      </c>
    </row>
    <row r="9" spans="1:12" x14ac:dyDescent="0.3">
      <c r="B9" s="1" t="s">
        <v>12</v>
      </c>
      <c r="C9" s="1" t="s">
        <v>13</v>
      </c>
      <c r="D9" s="1" t="s">
        <v>14</v>
      </c>
      <c r="E9" s="1" t="s">
        <v>15</v>
      </c>
    </row>
    <row r="10" spans="1:12" x14ac:dyDescent="0.3">
      <c r="B10" t="s">
        <v>16</v>
      </c>
      <c r="C10">
        <v>220</v>
      </c>
      <c r="D10">
        <v>230</v>
      </c>
      <c r="E10">
        <f>C10+D10</f>
        <v>450</v>
      </c>
    </row>
    <row r="11" spans="1:12" x14ac:dyDescent="0.3">
      <c r="B11" t="s">
        <v>17</v>
      </c>
      <c r="C11">
        <v>350</v>
      </c>
      <c r="D11">
        <v>640</v>
      </c>
      <c r="E11">
        <f>C11+D11</f>
        <v>990</v>
      </c>
      <c r="G11" t="s">
        <v>20</v>
      </c>
    </row>
    <row r="12" spans="1:12" x14ac:dyDescent="0.3">
      <c r="B12" s="1" t="s">
        <v>15</v>
      </c>
      <c r="C12">
        <f>C10+C11</f>
        <v>570</v>
      </c>
      <c r="D12">
        <f>D10+D11</f>
        <v>870</v>
      </c>
      <c r="E12">
        <f>C12+D12</f>
        <v>1440</v>
      </c>
    </row>
    <row r="13" spans="1:12" x14ac:dyDescent="0.3">
      <c r="J13" s="1" t="s">
        <v>13</v>
      </c>
      <c r="K13" s="1" t="s">
        <v>14</v>
      </c>
      <c r="L13" s="1"/>
    </row>
    <row r="14" spans="1:12" x14ac:dyDescent="0.3">
      <c r="B14" s="2" t="s">
        <v>19</v>
      </c>
      <c r="I14" t="s">
        <v>21</v>
      </c>
      <c r="J14">
        <f>(C10-C17)^2/C17</f>
        <v>9.8442982456140342</v>
      </c>
      <c r="K14">
        <f>(D10-D17)^2/D17</f>
        <v>6.4497126436781613</v>
      </c>
    </row>
    <row r="15" spans="1:12" x14ac:dyDescent="0.3">
      <c r="I15" t="s">
        <v>17</v>
      </c>
      <c r="J15">
        <f>(C11-C18)^2/C18</f>
        <v>4.4746810207336525</v>
      </c>
      <c r="K15">
        <f>(D11-D18)^2/D18</f>
        <v>2.931687565308255</v>
      </c>
    </row>
    <row r="16" spans="1:12" x14ac:dyDescent="0.3">
      <c r="B16" s="1" t="s">
        <v>12</v>
      </c>
      <c r="C16" s="1" t="s">
        <v>13</v>
      </c>
      <c r="D16" s="1" t="s">
        <v>14</v>
      </c>
      <c r="E16" s="1" t="s">
        <v>15</v>
      </c>
    </row>
    <row r="17" spans="2:10" x14ac:dyDescent="0.3">
      <c r="B17" t="s">
        <v>16</v>
      </c>
      <c r="C17">
        <f>C12*E10/E12</f>
        <v>178.125</v>
      </c>
      <c r="D17">
        <f>D12*E10/E12</f>
        <v>271.875</v>
      </c>
      <c r="E17">
        <f>C17+D17</f>
        <v>450</v>
      </c>
    </row>
    <row r="18" spans="2:10" x14ac:dyDescent="0.3">
      <c r="B18" t="s">
        <v>17</v>
      </c>
      <c r="C18">
        <f>C12*E11/E12</f>
        <v>391.875</v>
      </c>
      <c r="D18">
        <f>D12*E11/E12</f>
        <v>598.125</v>
      </c>
      <c r="E18">
        <f>C18+D18</f>
        <v>990</v>
      </c>
      <c r="I18" t="s">
        <v>22</v>
      </c>
      <c r="J18">
        <f>SUM(J14:K15)</f>
        <v>23.700379475334103</v>
      </c>
    </row>
    <row r="19" spans="2:10" x14ac:dyDescent="0.3">
      <c r="B19" s="1" t="s">
        <v>15</v>
      </c>
      <c r="C19">
        <f>C17+C18</f>
        <v>570</v>
      </c>
      <c r="D19">
        <f>D17+D18</f>
        <v>870</v>
      </c>
      <c r="E19">
        <f>E17+E18</f>
        <v>1440</v>
      </c>
      <c r="I19" t="s">
        <v>23</v>
      </c>
      <c r="J19">
        <f>(2-1)*(2-1)</f>
        <v>1</v>
      </c>
    </row>
    <row r="20" spans="2:10" x14ac:dyDescent="0.3">
      <c r="I20" t="s">
        <v>24</v>
      </c>
      <c r="J20">
        <f>_xlfn.CHISQ.INV.RT(0.05,J19)</f>
        <v>3.8414588206941236</v>
      </c>
    </row>
    <row r="23" spans="2:10" x14ac:dyDescent="0.3">
      <c r="D23" s="1" t="s">
        <v>25</v>
      </c>
    </row>
    <row r="25" spans="2:10" x14ac:dyDescent="0.3">
      <c r="D25" t="s">
        <v>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Assesment_Q_1</vt:lpstr>
      <vt:lpstr>Assesment_Q_2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Pancholi</dc:creator>
  <cp:lastModifiedBy>Aastha Pancholi</cp:lastModifiedBy>
  <dcterms:created xsi:type="dcterms:W3CDTF">2024-11-13T16:26:25Z</dcterms:created>
  <dcterms:modified xsi:type="dcterms:W3CDTF">2024-11-14T05:57:50Z</dcterms:modified>
</cp:coreProperties>
</file>