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<sst xmlns="http://schemas.openxmlformats.org/spreadsheetml/2006/main" count="2010" uniqueCount="77">
  <si>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</si>
  <si>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</si>
  <si>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</si>
  <si>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</si>
  <si>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</si>
  <si>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</si>
  <si>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</si>
  <si>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</si>
  <si>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</si>
  <si>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</si>
  <si>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</si>
  <si>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</si>
  <si>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</si>
  <si>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</si>
  <si>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</si>
  <si>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</si>
  <si>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</si>
  <si>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</si>
  <si>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</si>
  <si>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</si>
  <si>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09/09/25</t>
  </si>
  <si>
    <t>GLORY</t>
  </si>
  <si>
    <t>SENSATION</t>
  </si>
  <si>
    <t>ELATION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</si>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</sst>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20</v>
      </c>
      <c r="B7" s="33" t="s">
        <v>17</v>
      </c>
      <c r="C7" s="34" t="s">
        <v>19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21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22</v>
      </c>
      <c r="D11" s="35">
        <v>85</v>
      </c>
      <c r="E11" s="36">
        <v>150</v>
      </c>
      <c r="F11" s="35">
        <v>85</v>
      </c>
      <c r="G11" s="36">
        <v>150</v>
      </c>
      <c r="H11" s="35">
        <v>85</v>
      </c>
      <c r="I11" s="36">
        <v>150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11000</v>
      </c>
      <c r="BU11" s="45">
        <v>255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21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1105</v>
      </c>
      <c r="BU12" s="45">
        <v>57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23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1105</v>
      </c>
      <c r="BU13" s="45">
        <v>940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68" t="s">
        <v>29</v>
      </c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68" t="s">
        <v>29</v>
      </c>
    </row>
    <row r="95" ht="13.2" customHeight="1" spans="1:9" x14ac:dyDescent="0.25">
      <c r="A95" s="92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173" t="s">
        <v>14</v>
      </c>
      <c r="I74" s="68" t="s">
        <v>29</v>
      </c>
    </row>
    <row r="75" ht="13.2" customHeight="1" spans="1:13" x14ac:dyDescent="0.25">
      <c r="A75" s="70" t="s">
        <v>30</v>
      </c>
      <c r="B75" s="64">
        <f>SUM('Oct 24:Sept 25'!B75)</f>
        <v>0</v>
      </c>
      <c r="C75" s="3" t="s">
        <v>31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32</v>
      </c>
      <c r="B76" s="64">
        <f>SUM('Oct 24:Sept 25'!B76)</f>
        <v>0</v>
      </c>
      <c r="C76" s="3" t="s">
        <v>33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34</v>
      </c>
      <c r="B77" s="64">
        <f>SUM('Oct 24:Sept 25'!B77)</f>
        <v>0</v>
      </c>
      <c r="C77" s="3" t="s">
        <v>35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36</v>
      </c>
      <c r="B78" s="64">
        <f>SUM('Oct 24:Sept 25'!B78)</f>
        <v>0</v>
      </c>
      <c r="C78" s="3" t="s">
        <v>37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38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39</v>
      </c>
      <c r="B80" s="64">
        <f>SUM('Oct 24:Sept 25'!B80)</f>
        <v>0</v>
      </c>
      <c r="C80" s="3" t="s">
        <v>40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41</v>
      </c>
      <c r="B81" s="64">
        <f>SUM('Oct 24:Sept 25'!B81)</f>
        <v>0</v>
      </c>
      <c r="C81" s="3" t="s">
        <v>42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43</v>
      </c>
      <c r="B82" s="64">
        <f>SUM('Oct 24:Sept 25'!B82)</f>
        <v>0</v>
      </c>
      <c r="C82" s="3" t="s">
        <v>44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45</v>
      </c>
      <c r="B83" s="64">
        <f>SUM('Oct 24:Sept 25'!B83)</f>
        <v>0</v>
      </c>
      <c r="C83" s="3" t="s">
        <v>45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46</v>
      </c>
      <c r="B84" s="64">
        <f>SUM('Oct 24:Sept 25'!B84)</f>
        <v>0</v>
      </c>
      <c r="C84" s="3" t="s">
        <v>46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47</v>
      </c>
      <c r="B85" s="64">
        <f>SUM('Oct 24:Sept 25'!B85)</f>
        <v>0</v>
      </c>
      <c r="C85" s="3" t="s">
        <v>47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48</v>
      </c>
      <c r="B86" s="64">
        <f>SUM('Oct 24:Sept 25'!B86)</f>
        <v>0</v>
      </c>
      <c r="C86" s="3" t="s">
        <v>48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49</v>
      </c>
      <c r="B87" s="64">
        <f>SUM('Oct 24:Sept 25'!B87)</f>
        <v>0</v>
      </c>
      <c r="C87" s="3" t="s">
        <v>49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50</v>
      </c>
      <c r="B88" s="64">
        <f>SUM('Oct 24:Sept 25'!B88)</f>
        <v>0</v>
      </c>
      <c r="C88" s="3" t="s">
        <v>50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51</v>
      </c>
      <c r="B89" s="64">
        <f>SUM('Oct 24:Sept 25'!B89)</f>
        <v>0</v>
      </c>
      <c r="C89" s="3" t="s">
        <v>51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52</v>
      </c>
      <c r="B90" s="64">
        <f>SUM('Oct 24:Sept 25'!B90)</f>
        <v>0</v>
      </c>
      <c r="C90" s="3" t="s">
        <v>52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53</v>
      </c>
      <c r="B91" s="81">
        <f>SUM('Oct 24:Sept 25'!B91)</f>
        <v>0</v>
      </c>
      <c r="C91" s="82" t="s">
        <v>53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25</v>
      </c>
      <c r="C94" s="89"/>
      <c r="D94" s="67" t="s">
        <v>27</v>
      </c>
      <c r="E94" s="68" t="s">
        <v>28</v>
      </c>
      <c r="F94" s="69" t="s">
        <v>11</v>
      </c>
      <c r="G94" s="68" t="s">
        <v>13</v>
      </c>
      <c r="H94" s="173" t="s">
        <v>14</v>
      </c>
      <c r="I94" s="68" t="s">
        <v>29</v>
      </c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24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24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25</v>
      </c>
      <c r="C74" s="66" t="s">
        <v>26</v>
      </c>
      <c r="D74" s="67" t="s">
        <v>27</v>
      </c>
      <c r="E74" s="68" t="s">
        <v>28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30</v>
      </c>
      <c r="B75" s="64">
        <f>COUNTIF(B4:B70,"*RCL*")</f>
        <v>0</v>
      </c>
      <c r="C75" s="3" t="s">
        <v>31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32</v>
      </c>
      <c r="B76" s="64">
        <f>COUNTIF(B4:B70,"*NCL*")</f>
        <v>0</v>
      </c>
      <c r="C76" s="3" t="s">
        <v>33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34</v>
      </c>
      <c r="B77" s="64">
        <f>COUNTIF(B4:B70,"*DCL*")</f>
        <v>0</v>
      </c>
      <c r="C77" s="3" t="s">
        <v>35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36</v>
      </c>
      <c r="B78" s="64">
        <f>COUNTIF(B4:B70,"*CEL*")</f>
        <v>0</v>
      </c>
      <c r="C78" s="3" t="s">
        <v>37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38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39</v>
      </c>
      <c r="B80" s="64">
        <f>COUNTIF(B4:B70,"*PCL*")</f>
        <v>0</v>
      </c>
      <c r="C80" s="3" t="s">
        <v>40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41</v>
      </c>
      <c r="B81" s="64">
        <f>COUNTIF(B4:B70,"*HAL*")</f>
        <v>0</v>
      </c>
      <c r="C81" s="3" t="s">
        <v>42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43</v>
      </c>
      <c r="B82" s="64">
        <f>COUNTIF(B4:B70,"*Silver*")</f>
        <v>0</v>
      </c>
      <c r="C82" s="3" t="s">
        <v>44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45</v>
      </c>
      <c r="B83" s="64">
        <f>COUNTIF(B4:B70,"*Viking*")</f>
        <v>0</v>
      </c>
      <c r="C83" s="3" t="s">
        <v>45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46</v>
      </c>
      <c r="B84" s="64">
        <f>COUNTIF(B4:B70,"*Azamara*")</f>
        <v>0</v>
      </c>
      <c r="C84" s="3" t="s">
        <v>46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47</v>
      </c>
      <c r="B85" s="64">
        <f>COUNTIF(B4:B70,"*TUI*")</f>
        <v>0</v>
      </c>
      <c r="C85" s="3" t="s">
        <v>47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48</v>
      </c>
      <c r="B86" s="64">
        <f>COUNTIF(B4:B70,"*Marella*")</f>
        <v>0</v>
      </c>
      <c r="C86" s="3" t="s">
        <v>48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49</v>
      </c>
      <c r="B87" s="64">
        <f>COUNTIF(B4:B70,"*MSC*")</f>
        <v>0</v>
      </c>
      <c r="C87" s="3" t="s">
        <v>49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50</v>
      </c>
      <c r="B88" s="64">
        <f>COUNTIF(B4:B70,"*Regent*")</f>
        <v>0</v>
      </c>
      <c r="C88" s="3" t="s">
        <v>50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51</v>
      </c>
      <c r="B89" s="64">
        <f>COUNTIF(B5:B71,"*Windstar*")</f>
        <v>0</v>
      </c>
      <c r="C89" s="3" t="s">
        <v>51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52</v>
      </c>
      <c r="B90" s="64">
        <f>COUNTIF(B6:B72,"*Explora*")</f>
        <v>0</v>
      </c>
      <c r="C90" s="3" t="s">
        <v>52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53</v>
      </c>
      <c r="B91" s="81">
        <f>COUNTIF(B7:B73,"*Cunard*")</f>
        <v>0</v>
      </c>
      <c r="C91" s="82" t="s">
        <v>53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25</v>
      </c>
      <c r="C94" s="89"/>
      <c r="D94" s="90" t="s">
        <v>27</v>
      </c>
      <c r="E94" s="68" t="s">
        <v>28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54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55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56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