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230" xr2:uid="{00000000-000D-0000-FFFF-FFFF00000000}"/>
  </bookViews>
  <sheets>
    <sheet name="Audit Tracker" sheetId="2" r:id="rId1"/>
    <sheet name="List" sheetId="5" r:id="rId2"/>
    <sheet name="Sheet1" sheetId="3" r:id="rId3"/>
  </sheets>
  <externalReferences>
    <externalReference r:id="rId4"/>
  </externalReferences>
  <definedNames>
    <definedName name="_xlnm._FilterDatabase" localSheetId="0" hidden="1">'Audit Tracker'!$A$3:$P$111</definedName>
    <definedName name="Actual">(PeriodInActual*([1]Project!$I1&gt;0))*PeriodInPlan</definedName>
    <definedName name="ActualBeyond">PeriodInActual*([1]Project!$I1&gt;0)</definedName>
    <definedName name="PercentComplete">PercentCompleteBeyond*PeriodInPlan</definedName>
    <definedName name="PercentCompleteBeyond">([1]Project!A$8=MEDIAN([1]Project!A$8,[1]Project!$I1,[1]Project!$I1+[1]Project!$J1)*([1]Project!$I1&gt;0))*(([1]Project!A$8&lt;(INT([1]Project!$I1+[1]Project!$J1*[1]Project!$K1)))+([1]Project!A$8=[1]Project!$I1))*([1]Project!$K1&gt;0)</definedName>
    <definedName name="period_selected">[1]Project!$R$3</definedName>
    <definedName name="PeriodInActual">[1]Project!A$8=MEDIAN([1]Project!A$8,[1]Project!$I1,[1]Project!$I1+[1]Project!$J1-1)</definedName>
    <definedName name="PeriodInPlan">[1]Project!A$8=MEDIAN([1]Project!A$8,[1]Project!$G1,[1]Project!$G1+[1]Project!$H1-1)</definedName>
    <definedName name="Plan">PeriodInPlan*([1]Project!$G1&gt;0)</definedName>
    <definedName name="Sanne" localSheetId="1">List!#REF!</definedName>
  </definedNames>
  <calcPr calcId="171027"/>
  <pivotCaches>
    <pivotCache cacheId="0" r:id="rId5"/>
  </pivotCaches>
</workbook>
</file>

<file path=xl/calcChain.xml><?xml version="1.0" encoding="utf-8"?>
<calcChain xmlns="http://schemas.openxmlformats.org/spreadsheetml/2006/main">
  <c r="J97" i="2" l="1"/>
  <c r="J98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4" i="2"/>
  <c r="L8" i="2" l="1"/>
  <c r="L5" i="2" l="1"/>
  <c r="L6" i="2"/>
  <c r="L7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4" i="2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L47" i="3" l="1"/>
  <c r="L45" i="3"/>
  <c r="L43" i="3"/>
  <c r="L41" i="3"/>
  <c r="L40" i="3"/>
  <c r="L39" i="3"/>
  <c r="L38" i="3"/>
  <c r="L37" i="3"/>
  <c r="L36" i="3"/>
  <c r="L35" i="3"/>
  <c r="L33" i="3"/>
  <c r="L31" i="3"/>
  <c r="L29" i="3"/>
  <c r="L27" i="3"/>
  <c r="L25" i="3"/>
  <c r="L23" i="3"/>
  <c r="L21" i="3"/>
  <c r="L20" i="3"/>
  <c r="L19" i="3"/>
  <c r="L18" i="3"/>
  <c r="L17" i="3"/>
  <c r="L16" i="3"/>
  <c r="L15" i="3"/>
  <c r="L13" i="3"/>
  <c r="L12" i="3"/>
  <c r="L11" i="3"/>
  <c r="L10" i="3"/>
  <c r="L8" i="3"/>
  <c r="L6" i="3"/>
  <c r="L48" i="3" s="1"/>
  <c r="K47" i="3"/>
  <c r="K45" i="3"/>
  <c r="K43" i="3"/>
  <c r="K36" i="3"/>
  <c r="K37" i="3"/>
  <c r="K38" i="3"/>
  <c r="K39" i="3"/>
  <c r="K40" i="3"/>
  <c r="K41" i="3"/>
  <c r="K35" i="3"/>
  <c r="K33" i="3"/>
  <c r="K31" i="3"/>
  <c r="K29" i="3"/>
  <c r="K27" i="3"/>
  <c r="K25" i="3"/>
  <c r="K23" i="3"/>
  <c r="K21" i="3"/>
  <c r="K20" i="3"/>
  <c r="K19" i="3"/>
  <c r="K18" i="3"/>
  <c r="K17" i="3"/>
  <c r="K16" i="3"/>
  <c r="K15" i="3"/>
  <c r="K11" i="3"/>
  <c r="K13" i="3"/>
  <c r="K12" i="3"/>
  <c r="K10" i="3"/>
  <c r="K8" i="3"/>
  <c r="K6" i="3"/>
</calcChain>
</file>

<file path=xl/sharedStrings.xml><?xml version="1.0" encoding="utf-8"?>
<sst xmlns="http://schemas.openxmlformats.org/spreadsheetml/2006/main" count="591" uniqueCount="172">
  <si>
    <t>Stage</t>
  </si>
  <si>
    <t>Accounting standards</t>
  </si>
  <si>
    <t>Expected to go</t>
  </si>
  <si>
    <t>SANNE?</t>
  </si>
  <si>
    <t>Feb</t>
  </si>
  <si>
    <t>Infracapital DF II LP</t>
  </si>
  <si>
    <t>Fund II</t>
  </si>
  <si>
    <t>Management GAAP</t>
  </si>
  <si>
    <t>Y</t>
  </si>
  <si>
    <t xml:space="preserve">Infracapital Partners (NT) II LP </t>
  </si>
  <si>
    <t xml:space="preserve">Infracapital Partners  II LP </t>
  </si>
  <si>
    <t>Infracapital Greenfield Partners 1 LP</t>
  </si>
  <si>
    <t>Infracap Greenfield</t>
  </si>
  <si>
    <t>Prudential Greenfield LP</t>
  </si>
  <si>
    <t>Pru Greenfield</t>
  </si>
  <si>
    <t>N</t>
  </si>
  <si>
    <t>Digital Infrastructure Investment  Partners LP</t>
  </si>
  <si>
    <t>DIIP</t>
  </si>
  <si>
    <t>Digital Infrastructure Investment  Partners SLP LP</t>
  </si>
  <si>
    <t>Infracapital Partners LP</t>
  </si>
  <si>
    <t>Fund 1</t>
  </si>
  <si>
    <t>FRS102</t>
  </si>
  <si>
    <t>Calvin F1 GP Limited</t>
  </si>
  <si>
    <t>FRS101</t>
  </si>
  <si>
    <t>Infracapital ABP GP Limited</t>
  </si>
  <si>
    <t>Likely to go</t>
  </si>
  <si>
    <t>Infracapital Employee Feeder GP 1 LLP</t>
  </si>
  <si>
    <t>Infracapital Employee Feeder GP Limited</t>
  </si>
  <si>
    <t>Infracapital F1 GP2 Limited</t>
  </si>
  <si>
    <t>Infracapital GP 1 LLP</t>
  </si>
  <si>
    <t>Infracapital GP Limited</t>
  </si>
  <si>
    <t>Infracapital SLP Limited</t>
  </si>
  <si>
    <t>Infracapital Partners Employee Feeder LP</t>
  </si>
  <si>
    <t>Wharfedale Acquistions 1 LLP</t>
  </si>
  <si>
    <t>Zelda Acquisitions Holdings Limited</t>
  </si>
  <si>
    <t>Zelda Acquisitions Limited</t>
  </si>
  <si>
    <t>Infracapital ABP SLP LP</t>
  </si>
  <si>
    <t>Calvin F1 LP</t>
  </si>
  <si>
    <t>Infracapital RF SLP LP</t>
  </si>
  <si>
    <t>Infracapital RF GP Limited</t>
  </si>
  <si>
    <t>New</t>
  </si>
  <si>
    <t>March</t>
  </si>
  <si>
    <t>Genny GP Limited</t>
  </si>
  <si>
    <t>Genny LP</t>
  </si>
  <si>
    <t>Rift SLP 1 LP</t>
  </si>
  <si>
    <t>Rift SLP 2 LP</t>
  </si>
  <si>
    <t>Genny SLP LP</t>
  </si>
  <si>
    <t>Rift GP 1 Limited</t>
  </si>
  <si>
    <t>Rift GP 2 Limited</t>
  </si>
  <si>
    <t xml:space="preserve">Infracapital DF II GP LLP </t>
  </si>
  <si>
    <t>Infracapital DF II Limited</t>
  </si>
  <si>
    <t>Infracapital SISU GP Limited</t>
  </si>
  <si>
    <t>Calvin F2 GP Limited</t>
  </si>
  <si>
    <t>Falan GP Limited</t>
  </si>
  <si>
    <t>Gerlach GP Limited</t>
  </si>
  <si>
    <t>Infracapital Employee Feeder GP2 LLP</t>
  </si>
  <si>
    <t>Infracapital  SLP II GP LLP</t>
  </si>
  <si>
    <t>Infracapital (Bio) GP Limited</t>
  </si>
  <si>
    <t>Infracapital (GC) GP Limited</t>
  </si>
  <si>
    <t>April</t>
  </si>
  <si>
    <t>Infracapital F2 GP1 Limited</t>
  </si>
  <si>
    <t>Infracapital F2 GP2 Limited</t>
  </si>
  <si>
    <t>Infracapital GP 2 LLP</t>
  </si>
  <si>
    <t>Infracapital GP II Limited</t>
  </si>
  <si>
    <t>GGE UK 1 Limited</t>
  </si>
  <si>
    <t>Falan UK 1 Limited</t>
  </si>
  <si>
    <t>Infracapital (IT PPP) Limited</t>
  </si>
  <si>
    <t>Infracapital (AIRI) Holdings Limited</t>
  </si>
  <si>
    <t>FRS 102</t>
  </si>
  <si>
    <t>Infracapital (TLSB) GP Limited</t>
  </si>
  <si>
    <t>Prudential Greenfield GP LLP</t>
  </si>
  <si>
    <t>Prudential Greenfield GP1 Limited</t>
  </si>
  <si>
    <t>Prudential Greenfield GP2 Limited</t>
  </si>
  <si>
    <t>Prudential Greenfield SLP GP LLP</t>
  </si>
  <si>
    <t>Prudential Greenfield SLP LP</t>
  </si>
  <si>
    <t>Infracapital (TLSB) SLP LP</t>
  </si>
  <si>
    <t>Infracapital (Bio) SLP LP</t>
  </si>
  <si>
    <t>Infracapital (GC) SLP LP</t>
  </si>
  <si>
    <t>Infracapital Long Term Income Parners LP</t>
  </si>
  <si>
    <t>Long term</t>
  </si>
  <si>
    <t>Calvin F2 SLP LP</t>
  </si>
  <si>
    <t>Falan SLP LP</t>
  </si>
  <si>
    <t>Genny SLP 2 LP</t>
  </si>
  <si>
    <t>Gerlach SLP LP</t>
  </si>
  <si>
    <t xml:space="preserve">Infracapital Partners Employee Feeder II LP </t>
  </si>
  <si>
    <t>Infracapital SISU SLP LP</t>
  </si>
  <si>
    <t>Infracapital SLP II LP</t>
  </si>
  <si>
    <t>Genny GP 2 Limited</t>
  </si>
  <si>
    <t>FRS 101</t>
  </si>
  <si>
    <t>Genny GP LLP</t>
  </si>
  <si>
    <t>Infracapital (IT PPP) GP Limited</t>
  </si>
  <si>
    <t>Infracapital (IT PPP) Holdings Limited</t>
  </si>
  <si>
    <t>Infracapital (AIRI) GP Limited</t>
  </si>
  <si>
    <t>Infracapital (Sense) GP Limited</t>
  </si>
  <si>
    <t>Infracapital (Sense) Holdings Limited</t>
  </si>
  <si>
    <t>Infracapital (Sense) Limited</t>
  </si>
  <si>
    <t>May</t>
  </si>
  <si>
    <t>GGE UK 2 Limited</t>
  </si>
  <si>
    <t>Infracapital (AIRI) Limited</t>
  </si>
  <si>
    <t>Falan UK 2 Limited</t>
  </si>
  <si>
    <t>Infracapital (Sense) Subholdings Limited</t>
  </si>
  <si>
    <t>Infracapital (AIRI) SLP LP</t>
  </si>
  <si>
    <t>Infracapital (IT PPP) SLP LP</t>
  </si>
  <si>
    <t>Infracapital (Sense) SLP LP</t>
  </si>
  <si>
    <t>Infracapital Long Term Income Parners GP LLP</t>
  </si>
  <si>
    <t xml:space="preserve">Infracapital Long Term Income Parners GP1 Limited </t>
  </si>
  <si>
    <t xml:space="preserve">Infracapital Long Term Income Parners GP2 Limited </t>
  </si>
  <si>
    <t>Infracapital Green GP Limited</t>
  </si>
  <si>
    <t>Infracapital Green SLP LP</t>
  </si>
  <si>
    <t>Infracapital Green UK</t>
  </si>
  <si>
    <t>Infracapital Greenfield Partners I Subholdings LP</t>
  </si>
  <si>
    <t>Infracapital (Belmond) SLP LP</t>
  </si>
  <si>
    <t>Infracapital Greenfield Partners 1 SLP LP</t>
  </si>
  <si>
    <t>Infracapital Greenfield Partners 1 Employee Feeder LP</t>
  </si>
  <si>
    <t>Infracapital Partners II subholdings LP</t>
  </si>
  <si>
    <t>George Digital SLP LP</t>
  </si>
  <si>
    <t>Digital Infrastructure Investment  Partners GP LLP</t>
  </si>
  <si>
    <t>Digital Infrastructure Investment  Partners GP1 Limited</t>
  </si>
  <si>
    <t>Infracapital Greenfield Partners 1 Employee Feeder GP LLP</t>
  </si>
  <si>
    <t>Infracapital Greenfield Partners 1 SLP GP LLP</t>
  </si>
  <si>
    <t>Infracapital Greenfield Partners 1 SLP GP1 Limited</t>
  </si>
  <si>
    <t>Infracapital Greenfield Partners 1 SLP GP2 Limited</t>
  </si>
  <si>
    <t>Infracapital Greenfield Partners 1 GP LLP</t>
  </si>
  <si>
    <t>Infracapital Greenfield Partners 1 GP1 Limited</t>
  </si>
  <si>
    <t>Infracapital Greenfield Partners 1 GP2 Limited</t>
  </si>
  <si>
    <t>Genny UK 1 Limited</t>
  </si>
  <si>
    <t>Genny UK 2 Limited</t>
  </si>
  <si>
    <t>GGE Flow UK Limited</t>
  </si>
  <si>
    <t>Digital Infrastructure Investment  Partners SLP GP LLP</t>
  </si>
  <si>
    <t>Digital Infrastructure Investment  Partners SLP GP1 Limited</t>
  </si>
  <si>
    <t>Digital Infrastructure Investment  Partners SLP GP2 Limited</t>
  </si>
  <si>
    <t>SANNE COMMENTS</t>
  </si>
  <si>
    <t>Entity</t>
  </si>
  <si>
    <t>Fund</t>
  </si>
  <si>
    <t>Grand Total</t>
  </si>
  <si>
    <t>FUNDS</t>
  </si>
  <si>
    <t>SIGNING DATE</t>
  </si>
  <si>
    <t>PBC/ACCOUNTS DUE</t>
  </si>
  <si>
    <t>DAY COUNT</t>
  </si>
  <si>
    <t>SANNE TO FINALISE</t>
  </si>
  <si>
    <t>GPs and Holdcos</t>
  </si>
  <si>
    <t>Funds</t>
  </si>
  <si>
    <t>Genny LP/ Rift SLPs</t>
  </si>
  <si>
    <t>Entities above, Holdcos</t>
  </si>
  <si>
    <t>Holdcos</t>
  </si>
  <si>
    <t>SLPs</t>
  </si>
  <si>
    <t>LLP</t>
  </si>
  <si>
    <t>Genny Limited</t>
  </si>
  <si>
    <t>GP</t>
  </si>
  <si>
    <t>Holdco</t>
  </si>
  <si>
    <t>NO. OF ACCOUNTS</t>
  </si>
  <si>
    <t>GP, Holdco</t>
  </si>
  <si>
    <t>Sense Limited</t>
  </si>
  <si>
    <t>Rift 1 SLP</t>
  </si>
  <si>
    <t>SLP LP/ Limited</t>
  </si>
  <si>
    <t>complete by 12 March</t>
  </si>
  <si>
    <t>complete by 19 March</t>
  </si>
  <si>
    <t>Complete by 31 March</t>
  </si>
  <si>
    <t>complete by 28 Feb</t>
  </si>
  <si>
    <t>complete by 31 Jan</t>
  </si>
  <si>
    <t>KPMG</t>
  </si>
  <si>
    <t>DELOITTE</t>
  </si>
  <si>
    <t>INFRACAPITAL</t>
  </si>
  <si>
    <t>SANNE</t>
  </si>
  <si>
    <t>Upcoming Deadline</t>
  </si>
  <si>
    <t>Days to Deadline</t>
  </si>
  <si>
    <t>Status</t>
  </si>
  <si>
    <t>Completed</t>
  </si>
  <si>
    <t>Deadline Date Extended</t>
  </si>
  <si>
    <t>Pending Completion</t>
  </si>
  <si>
    <t>Expired Deadlines</t>
  </si>
  <si>
    <t>Private Debt &amp; Capital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</si>
</sst>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u/>
      <sz val="15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3" fontId="4" fillId="0" borderId="11" applyFill="0" applyProtection="0">
      <alignment horizontal="center"/>
    </xf>
    <xf numFmtId="0" fontId="5" fillId="4" borderId="12" applyNumberFormat="0" applyProtection="0">
      <alignment horizontal="left" vertical="center"/>
    </xf>
    <xf numFmtId="0" fontId="6" fillId="0" borderId="0" applyNumberFormat="0" applyFill="0" applyBorder="0" applyProtection="0">
      <alignment horizontal="left" vertical="center"/>
    </xf>
  </cellStyleXfs>
  <cellXfs count="60">
    <xf numFmtId="0" fontId="0" fillId="0" borderId="0" xfId="0"/>
    <xf numFmtId="0" fontId="2" fillId="0" borderId="0" xfId="0" applyFont="1"/>
    <xf numFmtId="0" fontId="2" fillId="0" borderId="0" xfId="0" pivotButton="1" applyFont="1"/>
    <xf numFmtId="0" fontId="2" fillId="0" borderId="1" xfId="0" pivotButton="1" applyFont="1" applyBorder="1" applyAlignment="1">
      <alignment horizontal="left" inden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2" fillId="0" borderId="0" xfId="0" applyNumberFormat="1" applyFont="1" applyAlignment="1">
      <alignment horizontal="left"/>
    </xf>
    <xf numFmtId="0" fontId="2" fillId="0" borderId="0" xfId="0" applyNumberFormat="1" applyFont="1"/>
    <xf numFmtId="14" fontId="2" fillId="0" borderId="0" xfId="0" applyNumberFormat="1" applyFont="1" applyAlignment="1">
      <alignment horizontal="left" indent="1"/>
    </xf>
    <xf numFmtId="1" fontId="2" fillId="0" borderId="0" xfId="0" applyNumberFormat="1" applyFont="1"/>
    <xf numFmtId="14" fontId="2" fillId="3" borderId="0" xfId="0" applyNumberFormat="1" applyFont="1" applyFill="1" applyAlignment="1">
      <alignment horizontal="left"/>
    </xf>
    <xf numFmtId="0" fontId="2" fillId="3" borderId="0" xfId="0" applyNumberFormat="1" applyFont="1" applyFill="1"/>
    <xf numFmtId="16" fontId="2" fillId="0" borderId="0" xfId="0" applyNumberFormat="1" applyFont="1"/>
    <xf numFmtId="0" fontId="2" fillId="0" borderId="0" xfId="0" applyFont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3" borderId="3" xfId="0" applyNumberFormat="1" applyFont="1" applyFill="1" applyBorder="1"/>
    <xf numFmtId="0" fontId="2" fillId="0" borderId="4" xfId="0" applyNumberFormat="1" applyFont="1" applyBorder="1"/>
    <xf numFmtId="0" fontId="2" fillId="2" borderId="2" xfId="0" applyFont="1" applyFill="1" applyBorder="1" applyAlignment="1">
      <alignment horizontal="center" wrapText="1"/>
    </xf>
    <xf numFmtId="0" fontId="2" fillId="0" borderId="5" xfId="0" applyNumberFormat="1" applyFont="1" applyBorder="1"/>
    <xf numFmtId="0" fontId="2" fillId="0" borderId="6" xfId="0" applyNumberFormat="1" applyFont="1" applyBorder="1"/>
    <xf numFmtId="0" fontId="2" fillId="3" borderId="7" xfId="0" applyNumberFormat="1" applyFont="1" applyFill="1" applyBorder="1"/>
    <xf numFmtId="0" fontId="2" fillId="3" borderId="8" xfId="0" applyNumberFormat="1" applyFont="1" applyFill="1" applyBorder="1"/>
    <xf numFmtId="0" fontId="2" fillId="0" borderId="7" xfId="0" applyNumberFormat="1" applyFont="1" applyBorder="1"/>
    <xf numFmtId="0" fontId="2" fillId="0" borderId="8" xfId="0" applyNumberFormat="1" applyFont="1" applyBorder="1"/>
    <xf numFmtId="0" fontId="2" fillId="0" borderId="9" xfId="0" applyNumberFormat="1" applyFont="1" applyBorder="1"/>
    <xf numFmtId="0" fontId="2" fillId="0" borderId="10" xfId="0" applyNumberFormat="1" applyFont="1" applyBorder="1"/>
    <xf numFmtId="0" fontId="2" fillId="0" borderId="0" xfId="0" applyFont="1" applyAlignment="1">
      <alignment horizontal="left" indent="1"/>
    </xf>
    <xf numFmtId="0" fontId="2" fillId="0" borderId="1" xfId="0" applyFont="1" applyBorder="1"/>
    <xf numFmtId="0" fontId="0" fillId="0" borderId="0" xfId="0" applyFill="1" applyAlignment="1">
      <alignment horizontal="left"/>
    </xf>
    <xf numFmtId="1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ill="1"/>
    <xf numFmtId="14" fontId="0" fillId="0" borderId="0" xfId="0" applyNumberFormat="1" applyFill="1"/>
    <xf numFmtId="0" fontId="0" fillId="0" borderId="0" xfId="4" applyNumberFormat="1" applyFont="1" applyFill="1"/>
    <xf numFmtId="0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Fill="1" applyAlignment="1" applyProtection="1">
      <alignment horizontal="left" wrapText="1"/>
    </xf>
    <xf numFmtId="0" fontId="0" fillId="0" borderId="0" xfId="0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8" fillId="5" borderId="0" xfId="0" applyFont="1" applyFill="1" applyProtection="1">
      <protection locked="0"/>
    </xf>
    <xf numFmtId="14" fontId="8" fillId="5" borderId="0" xfId="0" applyNumberFormat="1" applyFont="1" applyFill="1" applyAlignment="1" applyProtection="1">
      <alignment wrapText="1"/>
      <protection locked="0"/>
    </xf>
    <xf numFmtId="0" fontId="8" fillId="5" borderId="0" xfId="0" applyFont="1" applyFill="1" applyAlignment="1" applyProtection="1">
      <protection locked="0"/>
    </xf>
    <xf numFmtId="0" fontId="8" fillId="5" borderId="0" xfId="4" applyNumberFormat="1" applyFont="1" applyFill="1" applyProtection="1">
      <protection locked="0"/>
    </xf>
    <xf numFmtId="0" fontId="0" fillId="0" borderId="0" xfId="0" applyFill="1" applyProtection="1">
      <protection locked="0"/>
    </xf>
    <xf numFmtId="14" fontId="0" fillId="0" borderId="0" xfId="0" applyNumberFormat="1" applyFill="1" applyAlignment="1" applyProtection="1">
      <alignment horizontal="right"/>
      <protection locked="0"/>
    </xf>
    <xf numFmtId="14" fontId="0" fillId="0" borderId="0" xfId="0" applyNumberFormat="1" applyFill="1" applyAlignment="1" applyProtection="1">
      <alignment horizontal="center"/>
      <protection locked="0"/>
    </xf>
    <xf numFmtId="14" fontId="0" fillId="0" borderId="0" xfId="0" applyNumberFormat="1" applyFill="1" applyAlignment="1" applyProtection="1">
      <alignment horizontal="left"/>
      <protection locked="0"/>
    </xf>
    <xf numFmtId="14" fontId="0" fillId="0" borderId="0" xfId="0" applyNumberFormat="1" applyFill="1" applyProtection="1">
      <protection locked="0"/>
    </xf>
    <xf numFmtId="0" fontId="0" fillId="0" borderId="0" xfId="4" applyNumberFormat="1" applyFon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8" fillId="5" borderId="0" xfId="0" applyFont="1" applyFill="1" applyProtection="1"/>
    <xf numFmtId="0" fontId="8" fillId="5" borderId="0" xfId="4" applyNumberFormat="1" applyFont="1" applyFill="1" applyProtection="1"/>
    <xf numFmtId="14" fontId="0" fillId="0" borderId="0" xfId="0" applyNumberFormat="1" applyFill="1" applyProtection="1"/>
    <xf numFmtId="0" fontId="0" fillId="0" borderId="0" xfId="4" applyNumberFormat="1" applyFont="1" applyFill="1" applyProtection="1"/>
    <xf numFmtId="0" fontId="0" fillId="0" borderId="0" xfId="0" applyFill="1" applyProtection="1">
      <protection locked="0"/>
    </xf>
    <xf numFmtId="0" fontId="7" fillId="6" borderId="0" xfId="0" applyFont="1" applyFill="1" applyAlignment="1">
      <alignment horizontal="center"/>
    </xf>
  </cellXfs>
  <cellStyles count="9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Label" xfId="8" xr:uid="{00000000-0005-0000-0000-000004000000}"/>
    <cellStyle name="Normal" xfId="0" builtinId="0"/>
    <cellStyle name="Percent" xfId="1" xr:uid="{00000000-0005-0000-0000-000006000000}"/>
    <cellStyle name="Period Headers" xfId="6" xr:uid="{00000000-0005-0000-0000-000007000000}"/>
    <cellStyle name="Period Highlight Control" xfId="7" xr:uid="{00000000-0005-0000-0000-000008000000}"/>
  </cellStyles>
  <dxfs count="77"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horizontal style="hair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wrapText="1" readingOrder="0"/>
    </dxf>
    <dxf>
      <alignment horizontal="center" readingOrder="0"/>
    </dxf>
    <dxf>
      <alignment horizontal="center" readingOrder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didao1/Desktop/FATCA%20Project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ject"/>
      <sheetName val="Console fields"/>
      <sheetName val="Sponsored Entities"/>
    </sheetNames>
    <sheetDataSet>
      <sheetData sheetId="0"/>
      <sheetData sheetId="1">
        <row r="3">
          <cell r="R3">
            <v>1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Crisologo" refreshedDate="43075.55032858796" createdVersion="5" refreshedVersion="5" minRefreshableVersion="3" recordCount="108" xr:uid="{00000000-000A-0000-FFFF-FFFF04000000}">
  <cacheSource type="worksheet">
    <worksheetSource ref="A3:K111" sheet="Audit Tracker"/>
  </cacheSource>
  <cacheFields count="11">
    <cacheField name="Stage" numFmtId="0">
      <sharedItems containsBlank="1"/>
    </cacheField>
    <cacheField name="Entity" numFmtId="0">
      <sharedItems/>
    </cacheField>
    <cacheField name="Fund" numFmtId="0">
      <sharedItems count="6">
        <s v="Fund II"/>
        <s v="Infracap Greenfield"/>
        <s v="Pru Greenfield"/>
        <s v="DIIP"/>
        <s v="Fund 1"/>
        <s v="Long term"/>
      </sharedItems>
    </cacheField>
    <cacheField name="Proposed signing" numFmtId="14">
      <sharedItems containsSemiMixedTypes="0" containsNonDate="0" containsDate="1" containsString="0" minDate="2018-03-31T00:00:00" maxDate="2018-10-05T00:00:00" count="14">
        <d v="2018-03-31T00:00:00"/>
        <d v="2018-05-16T00:00:00"/>
        <d v="2018-06-30T00:00:00"/>
        <d v="2018-09-30T00:00:00"/>
        <d v="2018-04-30T00:00:00"/>
        <d v="2018-07-10T00:00:00"/>
        <d v="2018-07-11T00:00:00"/>
        <d v="2018-08-11T00:00:00"/>
        <d v="2018-08-17T00:00:00"/>
        <d v="2018-09-22T00:00:00"/>
        <d v="2018-09-23T00:00:00"/>
        <d v="2018-10-04T00:00:00"/>
        <d v="2018-10-03T00:00:00"/>
        <d v="2018-10-02T00:00:00"/>
      </sharedItems>
    </cacheField>
    <cacheField name="Accounting standards" numFmtId="0">
      <sharedItems/>
    </cacheField>
    <cacheField name="PBC and Accounts expected date" numFmtId="14">
      <sharedItems containsSemiMixedTypes="0" containsNonDate="0" containsDate="1" containsString="0" minDate="2018-02-05T00:00:00" maxDate="2018-06-12T00:00:00" count="17">
        <d v="2018-02-05T00:00:00"/>
        <d v="2018-02-12T00:00:00"/>
        <d v="2018-03-05T00:00:00"/>
        <d v="2018-03-12T00:00:00"/>
        <d v="2018-03-19T00:00:00"/>
        <d v="2018-03-26T00:00:00"/>
        <d v="2018-04-02T00:00:00"/>
        <d v="2018-04-09T00:00:00"/>
        <d v="2018-04-16T00:00:00"/>
        <d v="2018-04-23T00:00:00"/>
        <d v="2018-04-30T00:00:00"/>
        <d v="2018-05-07T00:00:00"/>
        <d v="2018-05-14T00:00:00"/>
        <d v="2018-05-21T00:00:00"/>
        <d v="2018-05-28T00:00:00"/>
        <d v="2018-06-04T00:00:00"/>
        <d v="2018-06-11T00:00:00"/>
      </sharedItems>
    </cacheField>
    <cacheField name="Tax date" numFmtId="14">
      <sharedItems containsNonDate="0" containsDate="1" containsString="0" containsBlank="1" minDate="2018-01-22T00:00:00" maxDate="2018-05-22T00:00:00"/>
    </cacheField>
    <cacheField name="Expected to go" numFmtId="0">
      <sharedItems containsBlank="1"/>
    </cacheField>
    <cacheField name="SANNE?" numFmtId="0">
      <sharedItems/>
    </cacheField>
    <cacheField name="Other" numFmtId="0">
      <sharedItems containsBlank="1"/>
    </cacheField>
    <cacheField name="Days" numFmtId="0">
      <sharedItems containsString="0" containsBlank="1" containsNumber="1" containsInteger="1" minValue="54" maxValue="2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Feb"/>
    <s v="Infracapital DF II LP"/>
    <x v="0"/>
    <x v="0"/>
    <s v="Management GAAP"/>
    <x v="0"/>
    <m/>
    <m/>
    <s v="Y"/>
    <m/>
    <n v="54"/>
  </r>
  <r>
    <m/>
    <s v="Infracapital Partners (NT) II LP "/>
    <x v="0"/>
    <x v="0"/>
    <s v="Management GAAP"/>
    <x v="0"/>
    <m/>
    <m/>
    <s v="Y"/>
    <m/>
    <n v="54"/>
  </r>
  <r>
    <m/>
    <s v="Infracapital Partners  II LP "/>
    <x v="0"/>
    <x v="0"/>
    <s v="Management GAAP"/>
    <x v="0"/>
    <m/>
    <m/>
    <s v="Y"/>
    <m/>
    <n v="54"/>
  </r>
  <r>
    <m/>
    <s v="Infracapital Greenfield Partners 1 LP"/>
    <x v="1"/>
    <x v="0"/>
    <s v="Management GAAP"/>
    <x v="0"/>
    <m/>
    <m/>
    <s v="Y"/>
    <m/>
    <n v="54"/>
  </r>
  <r>
    <m/>
    <s v="Prudential Greenfield LP"/>
    <x v="2"/>
    <x v="0"/>
    <s v="Management GAAP"/>
    <x v="0"/>
    <m/>
    <m/>
    <s v="N"/>
    <m/>
    <m/>
  </r>
  <r>
    <m/>
    <s v="Digital Infrastructure Investment  Partners LP"/>
    <x v="3"/>
    <x v="0"/>
    <s v="Management GAAP"/>
    <x v="0"/>
    <m/>
    <m/>
    <s v="Y"/>
    <m/>
    <n v="54"/>
  </r>
  <r>
    <m/>
    <s v="Digital Infrastructure Investment  Partners SLP LP"/>
    <x v="3"/>
    <x v="0"/>
    <s v="Management GAAP"/>
    <x v="0"/>
    <m/>
    <m/>
    <s v="Y"/>
    <m/>
    <n v="54"/>
  </r>
  <r>
    <m/>
    <s v="Infracapital Partners LP"/>
    <x v="4"/>
    <x v="0"/>
    <s v="FRS102"/>
    <x v="0"/>
    <m/>
    <m/>
    <s v="N"/>
    <m/>
    <m/>
  </r>
  <r>
    <m/>
    <s v="Calvin F1 GP Limited"/>
    <x v="4"/>
    <x v="1"/>
    <s v="FRS101"/>
    <x v="0"/>
    <d v="2018-01-22T00:00:00"/>
    <m/>
    <s v="N"/>
    <m/>
    <m/>
  </r>
  <r>
    <m/>
    <s v="Infracapital ABP GP Limited"/>
    <x v="4"/>
    <x v="1"/>
    <s v="FRS101"/>
    <x v="0"/>
    <d v="2018-01-22T00:00:00"/>
    <s v="Likely to go"/>
    <s v="N"/>
    <m/>
    <m/>
  </r>
  <r>
    <m/>
    <s v="Infracapital Employee Feeder GP 1 LLP"/>
    <x v="4"/>
    <x v="1"/>
    <s v="FRS101"/>
    <x v="0"/>
    <m/>
    <m/>
    <s v="N"/>
    <m/>
    <m/>
  </r>
  <r>
    <m/>
    <s v="Infracapital Employee Feeder GP Limited"/>
    <x v="4"/>
    <x v="1"/>
    <s v="FRS101"/>
    <x v="0"/>
    <d v="2018-01-22T00:00:00"/>
    <m/>
    <s v="N"/>
    <m/>
    <m/>
  </r>
  <r>
    <m/>
    <s v="Infracapital F1 GP2 Limited"/>
    <x v="4"/>
    <x v="2"/>
    <s v="FRS101"/>
    <x v="0"/>
    <d v="2018-01-22T00:00:00"/>
    <m/>
    <s v="N"/>
    <m/>
    <m/>
  </r>
  <r>
    <m/>
    <s v="Infracapital GP 1 LLP"/>
    <x v="4"/>
    <x v="2"/>
    <s v="FRS101"/>
    <x v="0"/>
    <m/>
    <m/>
    <s v="N"/>
    <m/>
    <m/>
  </r>
  <r>
    <m/>
    <s v="Infracapital GP Limited"/>
    <x v="4"/>
    <x v="2"/>
    <s v="FRS101"/>
    <x v="0"/>
    <d v="2018-01-22T00:00:00"/>
    <m/>
    <s v="N"/>
    <m/>
    <m/>
  </r>
  <r>
    <m/>
    <s v="Infracapital SLP Limited"/>
    <x v="4"/>
    <x v="2"/>
    <s v="FRS101"/>
    <x v="1"/>
    <d v="2018-01-22T00:00:00"/>
    <m/>
    <s v="N"/>
    <m/>
    <m/>
  </r>
  <r>
    <m/>
    <s v="Infracapital Partners Employee Feeder LP"/>
    <x v="4"/>
    <x v="2"/>
    <s v="FRS102"/>
    <x v="1"/>
    <m/>
    <m/>
    <s v="N"/>
    <m/>
    <m/>
  </r>
  <r>
    <m/>
    <s v="Wharfedale Acquistions 1 LLP"/>
    <x v="4"/>
    <x v="2"/>
    <s v="FRS102"/>
    <x v="1"/>
    <m/>
    <m/>
    <s v="N"/>
    <m/>
    <m/>
  </r>
  <r>
    <m/>
    <s v="Zelda Acquisitions Holdings Limited"/>
    <x v="4"/>
    <x v="2"/>
    <s v="FRS102"/>
    <x v="1"/>
    <d v="2018-01-22T00:00:00"/>
    <s v="Likely to go"/>
    <s v="N"/>
    <m/>
    <m/>
  </r>
  <r>
    <m/>
    <s v="Zelda Acquisitions Limited"/>
    <x v="4"/>
    <x v="2"/>
    <s v="FRS102"/>
    <x v="1"/>
    <d v="2018-01-22T00:00:00"/>
    <s v="Likely to go"/>
    <s v="N"/>
    <m/>
    <m/>
  </r>
  <r>
    <m/>
    <s v="Infracapital ABP SLP LP"/>
    <x v="4"/>
    <x v="2"/>
    <s v="Management GAAP"/>
    <x v="1"/>
    <m/>
    <s v="Likely to go"/>
    <s v="N"/>
    <m/>
    <m/>
  </r>
  <r>
    <m/>
    <s v="Calvin F1 LP"/>
    <x v="4"/>
    <x v="2"/>
    <s v="Management GAAP"/>
    <x v="1"/>
    <m/>
    <m/>
    <s v="N"/>
    <m/>
    <m/>
  </r>
  <r>
    <m/>
    <s v="Infracapital RF SLP LP"/>
    <x v="4"/>
    <x v="3"/>
    <s v="Management GAAP"/>
    <x v="1"/>
    <m/>
    <m/>
    <s v="N"/>
    <m/>
    <m/>
  </r>
  <r>
    <m/>
    <s v="Infracapital RF GP Limited"/>
    <x v="4"/>
    <x v="3"/>
    <s v="New"/>
    <x v="1"/>
    <d v="2018-02-05T00:00:00"/>
    <m/>
    <s v="N"/>
    <m/>
    <m/>
  </r>
  <r>
    <s v="March"/>
    <s v="Genny GP Limited"/>
    <x v="0"/>
    <x v="4"/>
    <s v="FRS101"/>
    <x v="2"/>
    <d v="2018-02-19T00:00:00"/>
    <m/>
    <s v="Y"/>
    <m/>
    <n v="56"/>
  </r>
  <r>
    <m/>
    <s v="Genny LP"/>
    <x v="0"/>
    <x v="4"/>
    <s v="Management GAAP"/>
    <x v="2"/>
    <m/>
    <m/>
    <s v="Y"/>
    <m/>
    <n v="56"/>
  </r>
  <r>
    <m/>
    <s v="Rift SLP 1 LP"/>
    <x v="0"/>
    <x v="3"/>
    <s v="Management GAAP"/>
    <x v="2"/>
    <m/>
    <m/>
    <s v="Y"/>
    <m/>
    <n v="209"/>
  </r>
  <r>
    <m/>
    <s v="Rift SLP 2 LP"/>
    <x v="0"/>
    <x v="4"/>
    <s v="Management GAAP"/>
    <x v="2"/>
    <m/>
    <m/>
    <s v="Y"/>
    <m/>
    <n v="56"/>
  </r>
  <r>
    <m/>
    <s v="Genny SLP LP"/>
    <x v="0"/>
    <x v="1"/>
    <s v="Management GAAP"/>
    <x v="2"/>
    <m/>
    <m/>
    <s v="Y"/>
    <m/>
    <n v="72"/>
  </r>
  <r>
    <m/>
    <s v="Rift GP 1 Limited"/>
    <x v="0"/>
    <x v="1"/>
    <s v="FRS101"/>
    <x v="2"/>
    <d v="2018-02-19T00:00:00"/>
    <m/>
    <s v="Y"/>
    <m/>
    <n v="72"/>
  </r>
  <r>
    <m/>
    <s v="Rift GP 2 Limited"/>
    <x v="0"/>
    <x v="1"/>
    <s v="FRS101"/>
    <x v="3"/>
    <d v="2018-02-26T00:00:00"/>
    <m/>
    <s v="Y"/>
    <m/>
    <n v="65"/>
  </r>
  <r>
    <m/>
    <s v="Infracapital DF II GP LLP "/>
    <x v="0"/>
    <x v="1"/>
    <s v="FRS101"/>
    <x v="3"/>
    <m/>
    <m/>
    <s v="Y"/>
    <s v="Pre"/>
    <n v="65"/>
  </r>
  <r>
    <m/>
    <s v="Infracapital DF II Limited"/>
    <x v="0"/>
    <x v="1"/>
    <s v="FRS101"/>
    <x v="3"/>
    <d v="2018-02-26T00:00:00"/>
    <m/>
    <s v="Y"/>
    <m/>
    <n v="65"/>
  </r>
  <r>
    <m/>
    <s v="Infracapital SISU GP Limited"/>
    <x v="0"/>
    <x v="1"/>
    <s v="FRS101"/>
    <x v="3"/>
    <d v="2018-02-26T00:00:00"/>
    <m/>
    <s v="Y"/>
    <m/>
    <n v="65"/>
  </r>
  <r>
    <m/>
    <s v="Calvin F2 GP Limited"/>
    <x v="0"/>
    <x v="1"/>
    <s v="FRS101"/>
    <x v="3"/>
    <d v="2018-02-26T00:00:00"/>
    <m/>
    <s v="Y"/>
    <m/>
    <n v="65"/>
  </r>
  <r>
    <m/>
    <s v="Falan GP Limited"/>
    <x v="0"/>
    <x v="1"/>
    <s v="FRS101"/>
    <x v="3"/>
    <d v="2018-02-26T00:00:00"/>
    <m/>
    <s v="Y"/>
    <m/>
    <n v="65"/>
  </r>
  <r>
    <m/>
    <s v="Gerlach GP Limited"/>
    <x v="0"/>
    <x v="1"/>
    <s v="FRS101"/>
    <x v="4"/>
    <d v="2018-03-05T00:00:00"/>
    <m/>
    <s v="Y"/>
    <m/>
    <n v="58"/>
  </r>
  <r>
    <m/>
    <s v="Infracapital Employee Feeder GP2 LLP"/>
    <x v="0"/>
    <x v="1"/>
    <s v="FRS101"/>
    <x v="4"/>
    <m/>
    <m/>
    <s v="Y"/>
    <s v="Pre"/>
    <n v="58"/>
  </r>
  <r>
    <m/>
    <s v="Infracapital  SLP II GP LLP"/>
    <x v="0"/>
    <x v="1"/>
    <s v="FRS101"/>
    <x v="4"/>
    <m/>
    <m/>
    <s v="Y"/>
    <s v="Pre"/>
    <n v="58"/>
  </r>
  <r>
    <m/>
    <s v="Infracapital (Bio) GP Limited"/>
    <x v="1"/>
    <x v="1"/>
    <s v="FRS101"/>
    <x v="4"/>
    <d v="2018-03-05T00:00:00"/>
    <m/>
    <s v="Y"/>
    <m/>
    <n v="58"/>
  </r>
  <r>
    <m/>
    <s v="Infracapital (GC) GP Limited"/>
    <x v="1"/>
    <x v="1"/>
    <s v="FRS101"/>
    <x v="4"/>
    <d v="2018-03-05T00:00:00"/>
    <m/>
    <s v="Y"/>
    <m/>
    <n v="58"/>
  </r>
  <r>
    <s v="April"/>
    <s v="Infracapital F2 GP1 Limited"/>
    <x v="0"/>
    <x v="2"/>
    <s v="FRS101"/>
    <x v="5"/>
    <d v="2018-03-12T00:00:00"/>
    <m/>
    <s v="Y"/>
    <m/>
    <n v="96"/>
  </r>
  <r>
    <m/>
    <s v="Infracapital F2 GP2 Limited"/>
    <x v="0"/>
    <x v="2"/>
    <s v="FRS101"/>
    <x v="5"/>
    <d v="2018-03-12T00:00:00"/>
    <m/>
    <s v="Y"/>
    <m/>
    <n v="96"/>
  </r>
  <r>
    <m/>
    <s v="Infracapital GP 2 LLP"/>
    <x v="0"/>
    <x v="2"/>
    <s v="FRS101"/>
    <x v="5"/>
    <m/>
    <m/>
    <s v="Y"/>
    <s v="Pre"/>
    <n v="96"/>
  </r>
  <r>
    <m/>
    <s v="Infracapital GP II Limited"/>
    <x v="0"/>
    <x v="2"/>
    <s v="FRS101"/>
    <x v="5"/>
    <d v="2018-03-12T00:00:00"/>
    <m/>
    <s v="Y"/>
    <m/>
    <n v="96"/>
  </r>
  <r>
    <m/>
    <s v="GGE UK 1 Limited"/>
    <x v="0"/>
    <x v="2"/>
    <s v="FRS102"/>
    <x v="5"/>
    <d v="2018-03-12T00:00:00"/>
    <m/>
    <s v="Y"/>
    <m/>
    <n v="96"/>
  </r>
  <r>
    <m/>
    <s v="Falan UK 1 Limited"/>
    <x v="0"/>
    <x v="2"/>
    <s v="FRS102"/>
    <x v="5"/>
    <d v="2018-03-12T00:00:00"/>
    <m/>
    <s v="Y"/>
    <m/>
    <n v="96"/>
  </r>
  <r>
    <m/>
    <s v="Infracapital (IT PPP) Limited"/>
    <x v="1"/>
    <x v="2"/>
    <s v="FRS102"/>
    <x v="6"/>
    <d v="2018-03-19T00:00:00"/>
    <m/>
    <s v="Y"/>
    <m/>
    <n v="89"/>
  </r>
  <r>
    <m/>
    <s v="Infracapital (AIRI) Holdings Limited"/>
    <x v="1"/>
    <x v="2"/>
    <s v="FRS 102"/>
    <x v="6"/>
    <d v="2018-03-19T00:00:00"/>
    <m/>
    <s v="Y"/>
    <m/>
    <n v="89"/>
  </r>
  <r>
    <m/>
    <s v="Infracapital (TLSB) GP Limited"/>
    <x v="2"/>
    <x v="2"/>
    <s v="FRS101"/>
    <x v="6"/>
    <d v="2018-03-19T00:00:00"/>
    <m/>
    <s v="N"/>
    <m/>
    <m/>
  </r>
  <r>
    <m/>
    <s v="Prudential Greenfield GP LLP"/>
    <x v="2"/>
    <x v="2"/>
    <s v="FRS101"/>
    <x v="6"/>
    <m/>
    <m/>
    <s v="N"/>
    <m/>
    <m/>
  </r>
  <r>
    <m/>
    <s v="Prudential Greenfield GP1 Limited"/>
    <x v="2"/>
    <x v="2"/>
    <s v="FRS101"/>
    <x v="6"/>
    <d v="2018-03-19T00:00:00"/>
    <m/>
    <s v="N"/>
    <m/>
    <m/>
  </r>
  <r>
    <m/>
    <s v="Prudential Greenfield GP2 Limited"/>
    <x v="2"/>
    <x v="2"/>
    <s v="FRS101"/>
    <x v="6"/>
    <d v="2018-03-19T00:00:00"/>
    <m/>
    <s v="N"/>
    <m/>
    <m/>
  </r>
  <r>
    <m/>
    <s v="Prudential Greenfield SLP GP LLP"/>
    <x v="2"/>
    <x v="2"/>
    <s v="FRS101"/>
    <x v="6"/>
    <m/>
    <m/>
    <s v="N"/>
    <m/>
    <m/>
  </r>
  <r>
    <m/>
    <s v="Prudential Greenfield SLP LP"/>
    <x v="2"/>
    <x v="2"/>
    <s v="Management GAAP"/>
    <x v="7"/>
    <m/>
    <m/>
    <s v="N"/>
    <m/>
    <m/>
  </r>
  <r>
    <m/>
    <s v="Infracapital (TLSB) SLP LP"/>
    <x v="2"/>
    <x v="2"/>
    <s v="Management GAAP"/>
    <x v="7"/>
    <m/>
    <m/>
    <s v="N"/>
    <m/>
    <m/>
  </r>
  <r>
    <m/>
    <s v="Infracapital (Bio) SLP LP"/>
    <x v="1"/>
    <x v="2"/>
    <s v="Management GAAP"/>
    <x v="7"/>
    <m/>
    <m/>
    <s v="Y"/>
    <m/>
    <n v="82"/>
  </r>
  <r>
    <m/>
    <s v="Infracapital (GC) SLP LP"/>
    <x v="1"/>
    <x v="2"/>
    <s v="Management GAAP"/>
    <x v="7"/>
    <m/>
    <m/>
    <s v="Y"/>
    <m/>
    <n v="82"/>
  </r>
  <r>
    <m/>
    <s v="Infracapital Long Term Income Parners LP"/>
    <x v="5"/>
    <x v="2"/>
    <s v="Management GAAP"/>
    <x v="7"/>
    <m/>
    <s v="Likely to go"/>
    <s v="N"/>
    <m/>
    <m/>
  </r>
  <r>
    <m/>
    <s v="Calvin F2 SLP LP"/>
    <x v="0"/>
    <x v="2"/>
    <s v="Management GAAP"/>
    <x v="8"/>
    <m/>
    <m/>
    <s v="Y"/>
    <m/>
    <n v="75"/>
  </r>
  <r>
    <m/>
    <s v="Falan SLP LP"/>
    <x v="0"/>
    <x v="2"/>
    <s v="Management GAAP"/>
    <x v="8"/>
    <m/>
    <m/>
    <s v="Y"/>
    <m/>
    <n v="75"/>
  </r>
  <r>
    <m/>
    <s v="Genny SLP 2 LP"/>
    <x v="0"/>
    <x v="2"/>
    <s v="Management GAAP"/>
    <x v="8"/>
    <m/>
    <m/>
    <s v="Y"/>
    <m/>
    <n v="75"/>
  </r>
  <r>
    <m/>
    <s v="Gerlach SLP LP"/>
    <x v="0"/>
    <x v="2"/>
    <s v="Management GAAP"/>
    <x v="8"/>
    <m/>
    <m/>
    <s v="Y"/>
    <m/>
    <n v="75"/>
  </r>
  <r>
    <m/>
    <s v="Infracapital Partners Employee Feeder II LP "/>
    <x v="0"/>
    <x v="2"/>
    <s v="Management GAAP"/>
    <x v="8"/>
    <m/>
    <m/>
    <s v="Y"/>
    <m/>
    <n v="75"/>
  </r>
  <r>
    <m/>
    <s v="Infracapital SISU SLP LP"/>
    <x v="0"/>
    <x v="2"/>
    <s v="Management GAAP"/>
    <x v="9"/>
    <m/>
    <m/>
    <s v="Y"/>
    <m/>
    <n v="68"/>
  </r>
  <r>
    <m/>
    <s v="Infracapital SLP II LP"/>
    <x v="0"/>
    <x v="2"/>
    <s v="Management GAAP"/>
    <x v="9"/>
    <m/>
    <m/>
    <s v="Y"/>
    <m/>
    <n v="68"/>
  </r>
  <r>
    <m/>
    <s v="Genny GP 2 Limited"/>
    <x v="0"/>
    <x v="5"/>
    <s v="FRS 101"/>
    <x v="9"/>
    <d v="2018-04-09T00:00:00"/>
    <m/>
    <s v="Y"/>
    <m/>
    <n v="78"/>
  </r>
  <r>
    <m/>
    <s v="Genny GP LLP"/>
    <x v="0"/>
    <x v="6"/>
    <s v="FRS 101"/>
    <x v="9"/>
    <m/>
    <m/>
    <s v="Y"/>
    <s v="Pre"/>
    <n v="79"/>
  </r>
  <r>
    <m/>
    <s v="Infracapital (IT PPP) GP Limited"/>
    <x v="1"/>
    <x v="7"/>
    <s v="FRS 101"/>
    <x v="9"/>
    <d v="2018-04-09T00:00:00"/>
    <m/>
    <s v="Y"/>
    <m/>
    <n v="110"/>
  </r>
  <r>
    <m/>
    <s v="Infracapital (IT PPP) Holdings Limited"/>
    <x v="1"/>
    <x v="8"/>
    <s v="FRS 102"/>
    <x v="9"/>
    <d v="2018-04-09T00:00:00"/>
    <m/>
    <s v="Y"/>
    <m/>
    <n v="116"/>
  </r>
  <r>
    <m/>
    <s v="Infracapital (AIRI) GP Limited"/>
    <x v="1"/>
    <x v="9"/>
    <s v="FRS 101"/>
    <x v="10"/>
    <d v="2018-04-16T00:00:00"/>
    <m/>
    <s v="Y"/>
    <m/>
    <n v="145"/>
  </r>
  <r>
    <m/>
    <s v="Infracapital (Sense) GP Limited"/>
    <x v="1"/>
    <x v="9"/>
    <s v="FRS 101"/>
    <x v="10"/>
    <d v="2018-04-16T00:00:00"/>
    <m/>
    <s v="Y"/>
    <m/>
    <n v="145"/>
  </r>
  <r>
    <m/>
    <s v="Infracapital (Sense) Holdings Limited"/>
    <x v="1"/>
    <x v="9"/>
    <s v="FRS 102"/>
    <x v="10"/>
    <d v="2018-04-16T00:00:00"/>
    <m/>
    <s v="Y"/>
    <m/>
    <n v="145"/>
  </r>
  <r>
    <m/>
    <s v="Infracapital (Sense) Limited"/>
    <x v="1"/>
    <x v="10"/>
    <s v="FRS 102"/>
    <x v="10"/>
    <d v="2018-04-16T00:00:00"/>
    <m/>
    <s v="Y"/>
    <m/>
    <n v="146"/>
  </r>
  <r>
    <s v="May"/>
    <s v="GGE UK 2 Limited"/>
    <x v="0"/>
    <x v="3"/>
    <s v="FRS 102"/>
    <x v="11"/>
    <d v="2018-04-23T00:00:00"/>
    <m/>
    <s v="Y"/>
    <m/>
    <n v="146"/>
  </r>
  <r>
    <m/>
    <s v="Infracapital (AIRI) Limited"/>
    <x v="1"/>
    <x v="3"/>
    <s v="FRS 102"/>
    <x v="11"/>
    <d v="2018-04-23T00:00:00"/>
    <m/>
    <s v="Y"/>
    <m/>
    <n v="146"/>
  </r>
  <r>
    <m/>
    <s v="Falan UK 2 Limited"/>
    <x v="0"/>
    <x v="3"/>
    <s v="FRS102"/>
    <x v="11"/>
    <d v="2018-04-23T00:00:00"/>
    <m/>
    <s v="Y"/>
    <m/>
    <n v="146"/>
  </r>
  <r>
    <m/>
    <s v="Infracapital (Sense) Subholdings Limited"/>
    <x v="1"/>
    <x v="3"/>
    <s v="FRS 102"/>
    <x v="11"/>
    <d v="2018-04-23T00:00:00"/>
    <m/>
    <s v="Y"/>
    <m/>
    <n v="146"/>
  </r>
  <r>
    <m/>
    <s v="Infracapital (AIRI) SLP LP"/>
    <x v="1"/>
    <x v="3"/>
    <s v="Management GAAP"/>
    <x v="11"/>
    <m/>
    <m/>
    <s v="Y"/>
    <m/>
    <n v="146"/>
  </r>
  <r>
    <m/>
    <s v="Infracapital (IT PPP) SLP LP"/>
    <x v="1"/>
    <x v="3"/>
    <s v="Management GAAP"/>
    <x v="11"/>
    <m/>
    <m/>
    <s v="Y"/>
    <m/>
    <n v="146"/>
  </r>
  <r>
    <m/>
    <s v="Infracapital (Sense) SLP LP"/>
    <x v="1"/>
    <x v="3"/>
    <s v="Management GAAP"/>
    <x v="11"/>
    <m/>
    <m/>
    <s v="Y"/>
    <m/>
    <n v="146"/>
  </r>
  <r>
    <m/>
    <s v="Infracapital Long Term Income Parners GP LLP"/>
    <x v="5"/>
    <x v="3"/>
    <s v="FRS 101"/>
    <x v="12"/>
    <m/>
    <s v="Likely to go"/>
    <s v="Y"/>
    <m/>
    <n v="139"/>
  </r>
  <r>
    <m/>
    <s v="Infracapital Long Term Income Parners GP1 Limited "/>
    <x v="5"/>
    <x v="3"/>
    <s v="FRS 101"/>
    <x v="12"/>
    <d v="2018-04-30T00:00:00"/>
    <s v="Likely to go"/>
    <s v="Y"/>
    <m/>
    <n v="139"/>
  </r>
  <r>
    <m/>
    <s v="Infracapital Long Term Income Parners GP2 Limited "/>
    <x v="5"/>
    <x v="3"/>
    <s v="FRS 101"/>
    <x v="12"/>
    <d v="2018-04-30T00:00:00"/>
    <s v="Likely to go"/>
    <s v="Y"/>
    <m/>
    <n v="139"/>
  </r>
  <r>
    <m/>
    <s v="Infracapital Green GP Limited"/>
    <x v="0"/>
    <x v="3"/>
    <s v="FRS 101"/>
    <x v="12"/>
    <d v="2018-04-30T00:00:00"/>
    <m/>
    <s v="Y"/>
    <m/>
    <n v="139"/>
  </r>
  <r>
    <m/>
    <s v="Infracapital Green SLP LP"/>
    <x v="0"/>
    <x v="3"/>
    <s v="Management GAAP"/>
    <x v="12"/>
    <m/>
    <m/>
    <s v="Y"/>
    <m/>
    <n v="139"/>
  </r>
  <r>
    <m/>
    <s v="Infracapital Green UK"/>
    <x v="0"/>
    <x v="3"/>
    <s v="FRS 102"/>
    <x v="12"/>
    <d v="2018-04-30T00:00:00"/>
    <m/>
    <s v="Y"/>
    <m/>
    <n v="139"/>
  </r>
  <r>
    <m/>
    <s v="Infracapital Greenfield Partners I Subholdings LP"/>
    <x v="1"/>
    <x v="3"/>
    <s v="Management GAAP"/>
    <x v="13"/>
    <m/>
    <m/>
    <s v="Y"/>
    <m/>
    <n v="132"/>
  </r>
  <r>
    <m/>
    <s v="Infracapital (Belmond) SLP LP"/>
    <x v="1"/>
    <x v="3"/>
    <s v="Management GAAP"/>
    <x v="13"/>
    <m/>
    <m/>
    <s v="Y"/>
    <m/>
    <n v="132"/>
  </r>
  <r>
    <m/>
    <s v="Infracapital Greenfield Partners 1 SLP LP"/>
    <x v="1"/>
    <x v="3"/>
    <s v="Management GAAP"/>
    <x v="13"/>
    <m/>
    <m/>
    <s v="Y"/>
    <m/>
    <n v="132"/>
  </r>
  <r>
    <m/>
    <s v="Infracapital Greenfield Partners 1 Employee Feeder LP"/>
    <x v="1"/>
    <x v="3"/>
    <s v="Management GAAP"/>
    <x v="13"/>
    <m/>
    <m/>
    <s v="Y"/>
    <m/>
    <n v="132"/>
  </r>
  <r>
    <m/>
    <s v="Infracapital Partners II subholdings LP"/>
    <x v="0"/>
    <x v="3"/>
    <s v="Management GAAP"/>
    <x v="13"/>
    <m/>
    <m/>
    <s v="Y"/>
    <m/>
    <n v="132"/>
  </r>
  <r>
    <m/>
    <s v="George Digital SLP LP"/>
    <x v="3"/>
    <x v="3"/>
    <s v="Management GAAP"/>
    <x v="13"/>
    <m/>
    <m/>
    <s v="Y"/>
    <m/>
    <n v="132"/>
  </r>
  <r>
    <m/>
    <s v="Digital Infrastructure Investment  Partners GP LLP"/>
    <x v="3"/>
    <x v="3"/>
    <s v="FRS 101"/>
    <x v="14"/>
    <m/>
    <m/>
    <s v="Y"/>
    <s v="Pre"/>
    <n v="125"/>
  </r>
  <r>
    <m/>
    <s v="Digital Infrastructure Investment  Partners GP1 Limited"/>
    <x v="3"/>
    <x v="3"/>
    <s v="FRS 101"/>
    <x v="14"/>
    <d v="2018-05-14T00:00:00"/>
    <m/>
    <s v="Y"/>
    <m/>
    <n v="125"/>
  </r>
  <r>
    <m/>
    <s v="Infracapital Greenfield Partners 1 Employee Feeder GP LLP"/>
    <x v="1"/>
    <x v="3"/>
    <s v="FRS 101"/>
    <x v="14"/>
    <m/>
    <m/>
    <s v="Y"/>
    <s v="Pre"/>
    <n v="125"/>
  </r>
  <r>
    <m/>
    <s v="Infracapital Greenfield Partners 1 SLP GP LLP"/>
    <x v="1"/>
    <x v="3"/>
    <s v="FRS 101"/>
    <x v="14"/>
    <m/>
    <m/>
    <s v="Y"/>
    <s v="Pre"/>
    <n v="125"/>
  </r>
  <r>
    <m/>
    <s v="Infracapital Greenfield Partners 1 SLP GP1 Limited"/>
    <x v="1"/>
    <x v="3"/>
    <s v="FRS 101"/>
    <x v="14"/>
    <d v="2018-05-14T00:00:00"/>
    <m/>
    <s v="Y"/>
    <m/>
    <n v="125"/>
  </r>
  <r>
    <m/>
    <s v="Infracapital Greenfield Partners 1 SLP GP2 Limited"/>
    <x v="1"/>
    <x v="3"/>
    <s v="FRS 101"/>
    <x v="14"/>
    <d v="2018-05-14T00:00:00"/>
    <m/>
    <s v="Y"/>
    <m/>
    <n v="125"/>
  </r>
  <r>
    <m/>
    <s v="Infracapital Greenfield Partners 1 GP LLP"/>
    <x v="1"/>
    <x v="3"/>
    <s v="FRS 101"/>
    <x v="15"/>
    <m/>
    <m/>
    <s v="Y"/>
    <s v="Pre"/>
    <n v="118"/>
  </r>
  <r>
    <m/>
    <s v="Infracapital Greenfield Partners 1 GP1 Limited"/>
    <x v="1"/>
    <x v="3"/>
    <s v="FRS 101"/>
    <x v="15"/>
    <d v="2018-05-21T00:00:00"/>
    <m/>
    <s v="Y"/>
    <m/>
    <n v="118"/>
  </r>
  <r>
    <m/>
    <s v="Infracapital Greenfield Partners 1 GP2 Limited"/>
    <x v="1"/>
    <x v="3"/>
    <s v="FRS 101"/>
    <x v="15"/>
    <d v="2018-05-21T00:00:00"/>
    <m/>
    <s v="Y"/>
    <m/>
    <n v="118"/>
  </r>
  <r>
    <m/>
    <s v="Genny UK 1 Limited"/>
    <x v="0"/>
    <x v="3"/>
    <s v="FRS 102"/>
    <x v="15"/>
    <d v="2018-05-21T00:00:00"/>
    <m/>
    <s v="Y"/>
    <m/>
    <n v="118"/>
  </r>
  <r>
    <m/>
    <s v="Genny UK 2 Limited"/>
    <x v="0"/>
    <x v="3"/>
    <s v="FRS 102"/>
    <x v="15"/>
    <d v="2018-05-21T00:00:00"/>
    <m/>
    <s v="Y"/>
    <m/>
    <n v="118"/>
  </r>
  <r>
    <m/>
    <s v="GGE Flow UK Limited"/>
    <x v="0"/>
    <x v="3"/>
    <s v="FRS 102"/>
    <x v="15"/>
    <d v="2018-05-21T00:00:00"/>
    <m/>
    <s v="Y"/>
    <m/>
    <n v="118"/>
  </r>
  <r>
    <m/>
    <s v="Digital Infrastructure Investment  Partners SLP GP LLP"/>
    <x v="3"/>
    <x v="11"/>
    <s v="FRS 101"/>
    <x v="16"/>
    <m/>
    <m/>
    <s v="Y"/>
    <s v="Pre"/>
    <n v="115"/>
  </r>
  <r>
    <m/>
    <s v="Digital Infrastructure Investment  Partners SLP GP1 Limited"/>
    <x v="3"/>
    <x v="12"/>
    <s v="FRS 101"/>
    <x v="16"/>
    <m/>
    <m/>
    <s v="Y"/>
    <m/>
    <n v="114"/>
  </r>
  <r>
    <m/>
    <s v="Digital Infrastructure Investment  Partners SLP GP2 Limited"/>
    <x v="3"/>
    <x v="13"/>
    <s v="FRS 101"/>
    <x v="16"/>
    <m/>
    <m/>
    <s v="Y"/>
    <m/>
    <n v="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BC/ACCOUNTS DUE" colHeaderCaption="FUNDS">
  <location ref="B3:I48" firstHeaderRow="1" firstDataRow="2" firstDataCol="1"/>
  <pivotFields count="11">
    <pivotField showAll="0"/>
    <pivotField dataField="1" showAll="0"/>
    <pivotField axis="axisCol" showAll="0">
      <items count="7">
        <item x="3"/>
        <item x="4"/>
        <item x="0"/>
        <item x="1"/>
        <item x="5"/>
        <item x="2"/>
        <item t="default"/>
      </items>
    </pivotField>
    <pivotField axis="axisRow" numFmtId="14" showAll="0">
      <items count="15">
        <item x="0"/>
        <item x="4"/>
        <item x="1"/>
        <item x="2"/>
        <item x="5"/>
        <item x="6"/>
        <item x="7"/>
        <item x="8"/>
        <item x="9"/>
        <item x="10"/>
        <item x="3"/>
        <item x="13"/>
        <item x="12"/>
        <item x="11"/>
        <item t="default"/>
      </items>
    </pivotField>
    <pivotField showAll="0"/>
    <pivotField axis="axisRow" numFmtId="14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</pivotFields>
  <rowFields count="2">
    <field x="3"/>
    <field x="5"/>
  </rowFields>
  <rowItems count="44">
    <i>
      <x/>
    </i>
    <i r="1">
      <x/>
    </i>
    <i>
      <x v="1"/>
    </i>
    <i r="1">
      <x v="2"/>
    </i>
    <i>
      <x v="2"/>
    </i>
    <i r="1">
      <x/>
    </i>
    <i r="1">
      <x v="2"/>
    </i>
    <i r="1">
      <x v="3"/>
    </i>
    <i r="1">
      <x v="4"/>
    </i>
    <i>
      <x v="3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>
      <x v="4"/>
    </i>
    <i r="1">
      <x v="9"/>
    </i>
    <i>
      <x v="5"/>
    </i>
    <i r="1">
      <x v="9"/>
    </i>
    <i>
      <x v="6"/>
    </i>
    <i r="1">
      <x v="9"/>
    </i>
    <i>
      <x v="7"/>
    </i>
    <i r="1">
      <x v="9"/>
    </i>
    <i>
      <x v="8"/>
    </i>
    <i r="1">
      <x v="10"/>
    </i>
    <i>
      <x v="9"/>
    </i>
    <i r="1">
      <x v="10"/>
    </i>
    <i>
      <x v="10"/>
    </i>
    <i r="1">
      <x v="1"/>
    </i>
    <i r="1">
      <x v="2"/>
    </i>
    <i r="1">
      <x v="11"/>
    </i>
    <i r="1">
      <x v="12"/>
    </i>
    <i r="1">
      <x v="13"/>
    </i>
    <i r="1">
      <x v="14"/>
    </i>
    <i r="1">
      <x v="15"/>
    </i>
    <i>
      <x v="11"/>
    </i>
    <i r="1">
      <x v="16"/>
    </i>
    <i>
      <x v="12"/>
    </i>
    <i r="1">
      <x v="16"/>
    </i>
    <i>
      <x v="13"/>
    </i>
    <i r="1">
      <x v="1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IGNING DATE" fld="1" subtotal="count" baseField="0" baseItem="0"/>
  </dataFields>
  <formats count="76">
    <format dxfId="75">
      <pivotArea dataOnly="0" labelOnly="1" fieldPosition="0">
        <references count="1">
          <reference field="2" count="0"/>
        </references>
      </pivotArea>
    </format>
    <format dxfId="74">
      <pivotArea dataOnly="0" labelOnly="1" grandCol="1" outline="0" fieldPosition="0"/>
    </format>
    <format dxfId="73">
      <pivotArea dataOnly="0" labelOnly="1" fieldPosition="0">
        <references count="1">
          <reference field="2" count="1">
            <x v="3"/>
          </reference>
        </references>
      </pivotArea>
    </format>
    <format dxfId="72">
      <pivotArea dataOnly="0" labelOnly="1" fieldPosition="0">
        <references count="1">
          <reference field="2" count="0"/>
        </references>
      </pivotArea>
    </format>
    <format dxfId="71">
      <pivotArea dataOnly="0" labelOnly="1" grandCol="1" outline="0" fieldPosition="0"/>
    </format>
    <format dxfId="70">
      <pivotArea field="3" type="button" dataOnly="0" labelOnly="1" outline="0" axis="axisRow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dataOnly="0" labelOnly="1" fieldPosition="0">
        <references count="1">
          <reference field="3" count="0"/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2">
          <reference field="3" count="1" selected="0">
            <x v="0"/>
          </reference>
          <reference field="5" count="0"/>
        </references>
      </pivotArea>
    </format>
    <format dxfId="64">
      <pivotArea dataOnly="0" labelOnly="1" fieldPosition="0">
        <references count="1">
          <reference field="2" count="0"/>
        </references>
      </pivotArea>
    </format>
    <format dxfId="63">
      <pivotArea dataOnly="0" labelOnly="1" grandCol="1" outline="0" fieldPosition="0"/>
    </format>
    <format dxfId="62">
      <pivotArea dataOnly="0" labelOnly="1" fieldPosition="0">
        <references count="1">
          <reference field="2" count="1">
            <x v="4"/>
          </reference>
        </references>
      </pivotArea>
    </format>
    <format dxfId="61">
      <pivotArea dataOnly="0" fieldPosition="0">
        <references count="1">
          <reference field="3" count="1">
            <x v="0"/>
          </reference>
        </references>
      </pivotArea>
    </format>
    <format dxfId="60">
      <pivotArea collapsedLevelsAreSubtotals="1" fieldPosition="0">
        <references count="1">
          <reference field="3" count="1">
            <x v="1"/>
          </reference>
        </references>
      </pivotArea>
    </format>
    <format dxfId="59">
      <pivotArea dataOnly="0" labelOnly="1" fieldPosition="0">
        <references count="1">
          <reference field="3" count="1">
            <x v="1"/>
          </reference>
        </references>
      </pivotArea>
    </format>
    <format dxfId="58">
      <pivotArea collapsedLevelsAreSubtotals="1" fieldPosition="0">
        <references count="1">
          <reference field="3" count="1">
            <x v="2"/>
          </reference>
        </references>
      </pivotArea>
    </format>
    <format dxfId="57">
      <pivotArea dataOnly="0" labelOnly="1" fieldPosition="0">
        <references count="1">
          <reference field="3" count="1">
            <x v="2"/>
          </reference>
        </references>
      </pivotArea>
    </format>
    <format dxfId="56">
      <pivotArea collapsedLevelsAreSubtotals="1" fieldPosition="0">
        <references count="1">
          <reference field="3" count="1">
            <x v="3"/>
          </reference>
        </references>
      </pivotArea>
    </format>
    <format dxfId="55">
      <pivotArea dataOnly="0" labelOnly="1" fieldPosition="0">
        <references count="1">
          <reference field="3" count="1">
            <x v="3"/>
          </reference>
        </references>
      </pivotArea>
    </format>
    <format dxfId="54">
      <pivotArea collapsedLevelsAreSubtotals="1" fieldPosition="0">
        <references count="1">
          <reference field="3" count="1">
            <x v="4"/>
          </reference>
        </references>
      </pivotArea>
    </format>
    <format dxfId="53">
      <pivotArea dataOnly="0" labelOnly="1" fieldPosition="0">
        <references count="1">
          <reference field="3" count="1">
            <x v="4"/>
          </reference>
        </references>
      </pivotArea>
    </format>
    <format dxfId="52">
      <pivotArea collapsedLevelsAreSubtotals="1" fieldPosition="0">
        <references count="1">
          <reference field="3" count="1">
            <x v="5"/>
          </reference>
        </references>
      </pivotArea>
    </format>
    <format dxfId="51">
      <pivotArea dataOnly="0" labelOnly="1" fieldPosition="0">
        <references count="1">
          <reference field="3" count="1">
            <x v="5"/>
          </reference>
        </references>
      </pivotArea>
    </format>
    <format dxfId="50">
      <pivotArea collapsedLevelsAreSubtotals="1" fieldPosition="0">
        <references count="1">
          <reference field="3" count="1">
            <x v="6"/>
          </reference>
        </references>
      </pivotArea>
    </format>
    <format dxfId="49">
      <pivotArea dataOnly="0" labelOnly="1" fieldPosition="0">
        <references count="1">
          <reference field="3" count="1">
            <x v="6"/>
          </reference>
        </references>
      </pivotArea>
    </format>
    <format dxfId="48">
      <pivotArea collapsedLevelsAreSubtotals="1" fieldPosition="0">
        <references count="1">
          <reference field="3" count="1">
            <x v="7"/>
          </reference>
        </references>
      </pivotArea>
    </format>
    <format dxfId="47">
      <pivotArea dataOnly="0" labelOnly="1" fieldPosition="0">
        <references count="1">
          <reference field="3" count="1">
            <x v="7"/>
          </reference>
        </references>
      </pivotArea>
    </format>
    <format dxfId="46">
      <pivotArea collapsedLevelsAreSubtotals="1" fieldPosition="0">
        <references count="1">
          <reference field="3" count="1">
            <x v="8"/>
          </reference>
        </references>
      </pivotArea>
    </format>
    <format dxfId="45">
      <pivotArea dataOnly="0" labelOnly="1" fieldPosition="0">
        <references count="1">
          <reference field="3" count="1">
            <x v="8"/>
          </reference>
        </references>
      </pivotArea>
    </format>
    <format dxfId="44">
      <pivotArea collapsedLevelsAreSubtotals="1" fieldPosition="0">
        <references count="1">
          <reference field="3" count="1">
            <x v="9"/>
          </reference>
        </references>
      </pivotArea>
    </format>
    <format dxfId="43">
      <pivotArea dataOnly="0" labelOnly="1" fieldPosition="0">
        <references count="1">
          <reference field="3" count="1">
            <x v="9"/>
          </reference>
        </references>
      </pivotArea>
    </format>
    <format dxfId="42">
      <pivotArea collapsedLevelsAreSubtotals="1" fieldPosition="0">
        <references count="1">
          <reference field="3" count="1">
            <x v="10"/>
          </reference>
        </references>
      </pivotArea>
    </format>
    <format dxfId="41">
      <pivotArea dataOnly="0" labelOnly="1" fieldPosition="0">
        <references count="1">
          <reference field="3" count="1">
            <x v="10"/>
          </reference>
        </references>
      </pivotArea>
    </format>
    <format dxfId="40">
      <pivotArea collapsedLevelsAreSubtotals="1" fieldPosition="0">
        <references count="1">
          <reference field="3" count="1">
            <x v="11"/>
          </reference>
        </references>
      </pivotArea>
    </format>
    <format dxfId="39">
      <pivotArea dataOnly="0" labelOnly="1" fieldPosition="0">
        <references count="1">
          <reference field="3" count="1">
            <x v="11"/>
          </reference>
        </references>
      </pivotArea>
    </format>
    <format dxfId="38">
      <pivotArea collapsedLevelsAreSubtotals="1" fieldPosition="0">
        <references count="1">
          <reference field="3" count="1">
            <x v="12"/>
          </reference>
        </references>
      </pivotArea>
    </format>
    <format dxfId="37">
      <pivotArea dataOnly="0" labelOnly="1" fieldPosition="0">
        <references count="1">
          <reference field="3" count="1">
            <x v="12"/>
          </reference>
        </references>
      </pivotArea>
    </format>
    <format dxfId="36">
      <pivotArea collapsedLevelsAreSubtotals="1" fieldPosition="0">
        <references count="1">
          <reference field="3" count="1">
            <x v="13"/>
          </reference>
        </references>
      </pivotArea>
    </format>
    <format dxfId="35">
      <pivotArea dataOnly="0" labelOnly="1" fieldPosition="0">
        <references count="1">
          <reference field="3" count="1">
            <x v="13"/>
          </reference>
        </references>
      </pivotArea>
    </format>
    <format dxfId="34">
      <pivotArea dataOnly="0" labelOnly="1" fieldPosition="0">
        <references count="1">
          <reference field="2" count="1">
            <x v="0"/>
          </reference>
        </references>
      </pivotArea>
    </format>
    <format dxfId="33">
      <pivotArea dataOnly="0" labelOnly="1" fieldPosition="0">
        <references count="1">
          <reference field="2" count="1">
            <x v="2"/>
          </reference>
        </references>
      </pivotArea>
    </format>
    <format dxfId="32">
      <pivotArea dataOnly="0" labelOnly="1" fieldPosition="0">
        <references count="1">
          <reference field="2" count="1">
            <x v="3"/>
          </reference>
        </references>
      </pivotArea>
    </format>
    <format dxfId="31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30">
      <pivotArea dataOnly="0" labelOnly="1" fieldPosition="0">
        <references count="1">
          <reference field="2" count="1">
            <x v="0"/>
          </reference>
        </references>
      </pivotArea>
    </format>
    <format dxfId="29">
      <pivotArea dataOnly="0" outline="0" fieldPosition="0">
        <references count="1">
          <reference field="2" count="1">
            <x v="2"/>
          </reference>
        </references>
      </pivotArea>
    </format>
    <format dxfId="28">
      <pivotArea outline="0" collapsedLevelsAreSubtotals="1" fieldPosition="0">
        <references count="1">
          <reference field="2" count="1" selected="0">
            <x v="3"/>
          </reference>
        </references>
      </pivotArea>
    </format>
    <format dxfId="27">
      <pivotArea dataOnly="0" labelOnly="1" fieldPosition="0">
        <references count="1">
          <reference field="2" count="1">
            <x v="3"/>
          </reference>
        </references>
      </pivotArea>
    </format>
    <format dxfId="26">
      <pivotArea collapsedLevelsAreSubtotals="1" fieldPosition="0">
        <references count="2">
          <reference field="3" count="1" selected="0">
            <x v="0"/>
          </reference>
          <reference field="5" count="1">
            <x v="0"/>
          </reference>
        </references>
      </pivotArea>
    </format>
    <format dxfId="25">
      <pivotArea collapsedLevelsAreSubtotals="1" fieldPosition="0">
        <references count="1">
          <reference field="3" count="1">
            <x v="1"/>
          </reference>
        </references>
      </pivotArea>
    </format>
    <format dxfId="24">
      <pivotArea collapsedLevelsAreSubtotals="1" fieldPosition="0">
        <references count="2">
          <reference field="3" count="1" selected="0">
            <x v="1"/>
          </reference>
          <reference field="5" count="1">
            <x v="2"/>
          </reference>
        </references>
      </pivotArea>
    </format>
    <format dxfId="23">
      <pivotArea collapsedLevelsAreSubtotals="1" fieldPosition="0">
        <references count="1">
          <reference field="3" count="1">
            <x v="2"/>
          </reference>
        </references>
      </pivotArea>
    </format>
    <format dxfId="22">
      <pivotArea collapsedLevelsAreSubtotals="1" fieldPosition="0">
        <references count="2">
          <reference field="3" count="1" selected="0">
            <x v="2"/>
          </reference>
          <reference field="5" count="4">
            <x v="0"/>
            <x v="2"/>
            <x v="3"/>
            <x v="4"/>
          </reference>
        </references>
      </pivotArea>
    </format>
    <format dxfId="21">
      <pivotArea collapsedLevelsAreSubtotals="1" fieldPosition="0">
        <references count="1">
          <reference field="3" count="1">
            <x v="3"/>
          </reference>
        </references>
      </pivotArea>
    </format>
    <format dxfId="20">
      <pivotArea collapsedLevelsAreSubtotals="1" fieldPosition="0">
        <references count="2">
          <reference field="3" count="1" selected="0">
            <x v="3"/>
          </reference>
          <reference field="5" count="7">
            <x v="0"/>
            <x v="1"/>
            <x v="5"/>
            <x v="6"/>
            <x v="7"/>
            <x v="8"/>
            <x v="9"/>
          </reference>
        </references>
      </pivotArea>
    </format>
    <format dxfId="19">
      <pivotArea collapsedLevelsAreSubtotals="1" fieldPosition="0">
        <references count="1">
          <reference field="3" count="1">
            <x v="4"/>
          </reference>
        </references>
      </pivotArea>
    </format>
    <format dxfId="18">
      <pivotArea collapsedLevelsAreSubtotals="1" fieldPosition="0">
        <references count="2">
          <reference field="3" count="1" selected="0">
            <x v="4"/>
          </reference>
          <reference field="5" count="1">
            <x v="9"/>
          </reference>
        </references>
      </pivotArea>
    </format>
    <format dxfId="17">
      <pivotArea collapsedLevelsAreSubtotals="1" fieldPosition="0">
        <references count="1">
          <reference field="3" count="1">
            <x v="5"/>
          </reference>
        </references>
      </pivotArea>
    </format>
    <format dxfId="16">
      <pivotArea collapsedLevelsAreSubtotals="1" fieldPosition="0">
        <references count="2">
          <reference field="3" count="1" selected="0">
            <x v="5"/>
          </reference>
          <reference field="5" count="1">
            <x v="9"/>
          </reference>
        </references>
      </pivotArea>
    </format>
    <format dxfId="15">
      <pivotArea collapsedLevelsAreSubtotals="1" fieldPosition="0">
        <references count="1">
          <reference field="3" count="1">
            <x v="6"/>
          </reference>
        </references>
      </pivotArea>
    </format>
    <format dxfId="14">
      <pivotArea collapsedLevelsAreSubtotals="1" fieldPosition="0">
        <references count="2">
          <reference field="3" count="1" selected="0">
            <x v="6"/>
          </reference>
          <reference field="5" count="1">
            <x v="9"/>
          </reference>
        </references>
      </pivotArea>
    </format>
    <format dxfId="13">
      <pivotArea collapsedLevelsAreSubtotals="1" fieldPosition="0">
        <references count="1">
          <reference field="3" count="1">
            <x v="7"/>
          </reference>
        </references>
      </pivotArea>
    </format>
    <format dxfId="12">
      <pivotArea collapsedLevelsAreSubtotals="1" fieldPosition="0">
        <references count="2">
          <reference field="3" count="1" selected="0">
            <x v="7"/>
          </reference>
          <reference field="5" count="1">
            <x v="9"/>
          </reference>
        </references>
      </pivotArea>
    </format>
    <format dxfId="11">
      <pivotArea collapsedLevelsAreSubtotals="1" fieldPosition="0">
        <references count="1">
          <reference field="3" count="1">
            <x v="8"/>
          </reference>
        </references>
      </pivotArea>
    </format>
    <format dxfId="10">
      <pivotArea collapsedLevelsAreSubtotals="1" fieldPosition="0">
        <references count="2">
          <reference field="3" count="1" selected="0">
            <x v="8"/>
          </reference>
          <reference field="5" count="1">
            <x v="10"/>
          </reference>
        </references>
      </pivotArea>
    </format>
    <format dxfId="9">
      <pivotArea collapsedLevelsAreSubtotals="1" fieldPosition="0">
        <references count="1">
          <reference field="3" count="1">
            <x v="9"/>
          </reference>
        </references>
      </pivotArea>
    </format>
    <format dxfId="8">
      <pivotArea collapsedLevelsAreSubtotals="1" fieldPosition="0">
        <references count="2">
          <reference field="3" count="1" selected="0">
            <x v="9"/>
          </reference>
          <reference field="5" count="1">
            <x v="10"/>
          </reference>
        </references>
      </pivotArea>
    </format>
    <format dxfId="7">
      <pivotArea collapsedLevelsAreSubtotals="1" fieldPosition="0">
        <references count="1">
          <reference field="3" count="1">
            <x v="10"/>
          </reference>
        </references>
      </pivotArea>
    </format>
    <format dxfId="6">
      <pivotArea collapsedLevelsAreSubtotals="1" fieldPosition="0">
        <references count="2">
          <reference field="3" count="1" selected="0">
            <x v="10"/>
          </reference>
          <reference field="5" count="7">
            <x v="1"/>
            <x v="2"/>
            <x v="11"/>
            <x v="12"/>
            <x v="13"/>
            <x v="14"/>
            <x v="15"/>
          </reference>
        </references>
      </pivotArea>
    </format>
    <format dxfId="5">
      <pivotArea collapsedLevelsAreSubtotals="1" fieldPosition="0">
        <references count="1">
          <reference field="3" count="1">
            <x v="11"/>
          </reference>
        </references>
      </pivotArea>
    </format>
    <format dxfId="4">
      <pivotArea collapsedLevelsAreSubtotals="1" fieldPosition="0">
        <references count="2">
          <reference field="3" count="1" selected="0">
            <x v="11"/>
          </reference>
          <reference field="5" count="1">
            <x v="16"/>
          </reference>
        </references>
      </pivotArea>
    </format>
    <format dxfId="3">
      <pivotArea collapsedLevelsAreSubtotals="1" fieldPosition="0">
        <references count="1">
          <reference field="3" count="1">
            <x v="12"/>
          </reference>
        </references>
      </pivotArea>
    </format>
    <format dxfId="2">
      <pivotArea collapsedLevelsAreSubtotals="1" fieldPosition="0">
        <references count="2">
          <reference field="3" count="1" selected="0">
            <x v="12"/>
          </reference>
          <reference field="5" count="1">
            <x v="16"/>
          </reference>
        </references>
      </pivotArea>
    </format>
    <format dxfId="1">
      <pivotArea collapsedLevelsAreSubtotals="1" fieldPosition="0">
        <references count="1">
          <reference field="3" count="1">
            <x v="13"/>
          </reference>
        </references>
      </pivotArea>
    </format>
    <format dxfId="0">
      <pivotArea collapsedLevelsAreSubtotals="1" fieldPosition="0">
        <references count="2">
          <reference field="3" count="1" selected="0">
            <x v="13"/>
          </reference>
          <reference field="5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112"/>
  <sheetViews>
    <sheetView tabSelected="1" zoomScale="90" zoomScaleNormal="90" workbookViewId="0">
      <pane xSplit="1" ySplit="3" topLeftCell="B91" activePane="bottomRight" state="frozen"/>
      <selection pane="topRight" activeCell="B1" sqref="B1"/>
      <selection pane="bottomLeft" activeCell="A4" sqref="A4"/>
      <selection pane="bottomRight" activeCell="D106" sqref="D106"/>
    </sheetView>
  </sheetViews>
  <sheetFormatPr defaultRowHeight="15" customHeight="1" x14ac:dyDescent="0.2"/>
  <cols>
    <col min="1" max="1" width="5" style="32" customWidth="1"/>
    <col min="2" max="2" width="45.7109375" style="32" customWidth="1"/>
    <col min="3" max="3" width="16.42578125" style="32" customWidth="1"/>
    <col min="4" max="4" width="27.28515625" style="32" customWidth="1"/>
    <col min="5" max="5" width="11.42578125" style="37" bestFit="1" customWidth="1"/>
    <col min="6" max="6" width="19.85546875" style="31" bestFit="1" customWidth="1"/>
    <col min="7" max="7" width="16.42578125" style="32" customWidth="1"/>
    <col min="8" max="8" width="21.7109375" style="28" customWidth="1"/>
    <col min="9" max="9" width="21.7109375" style="32" customWidth="1"/>
    <col min="10" max="10" width="23.5703125" style="32" bestFit="1" customWidth="1"/>
    <col min="11" max="11" width="21" style="35" bestFit="1" customWidth="1"/>
    <col min="12" max="12" width="46.140625" style="35" customWidth="1"/>
    <col min="13" max="13" width="25.5703125" style="35" customWidth="1"/>
    <col min="14" max="14" width="23.140625" style="32" customWidth="1"/>
    <col min="15" max="15" width="22.140625" style="32" customWidth="1"/>
    <col min="16" max="16" width="12.7109375" style="32" bestFit="1" customWidth="1"/>
    <col min="17" max="17" width="10.140625" style="32" bestFit="1" customWidth="1"/>
    <col min="18" max="16384" width="9.140625" style="32"/>
  </cols>
  <sheetData>
    <row r="1" spans="1:17" s="33" customFormat="1" ht="22.5" customHeight="1" x14ac:dyDescent="0.25">
      <c r="A1" s="59" t="s">
        <v>171</v>
      </c>
      <c r="B1" s="59"/>
      <c r="E1" s="37"/>
      <c r="F1" s="31"/>
      <c r="H1" s="28"/>
      <c r="J1" s="34"/>
      <c r="K1" s="35"/>
      <c r="L1" s="35"/>
      <c r="M1" s="35"/>
    </row>
    <row r="2" spans="1:17" ht="4.5" customHeight="1" x14ac:dyDescent="0.2">
      <c r="A2" s="33"/>
      <c r="B2" s="33"/>
    </row>
    <row r="3" spans="1:17" ht="21" customHeight="1" x14ac:dyDescent="0.2">
      <c r="A3" s="43" t="s">
        <v>0</v>
      </c>
      <c r="B3" s="43" t="s">
        <v>132</v>
      </c>
      <c r="C3" s="43" t="s">
        <v>133</v>
      </c>
      <c r="D3" s="43" t="s">
        <v>1</v>
      </c>
      <c r="E3" s="44" t="s">
        <v>163</v>
      </c>
      <c r="F3" s="45" t="s">
        <v>162</v>
      </c>
      <c r="G3" s="45" t="s">
        <v>161</v>
      </c>
      <c r="H3" s="45" t="s">
        <v>160</v>
      </c>
      <c r="I3" s="45" t="s">
        <v>136</v>
      </c>
      <c r="J3" s="54" t="s">
        <v>164</v>
      </c>
      <c r="K3" s="55" t="s">
        <v>165</v>
      </c>
      <c r="L3" s="55" t="s">
        <v>166</v>
      </c>
      <c r="M3" s="46" t="s">
        <v>170</v>
      </c>
      <c r="N3" s="43" t="s">
        <v>131</v>
      </c>
      <c r="O3" s="43" t="s">
        <v>2</v>
      </c>
      <c r="P3" s="43" t="s">
        <v>3</v>
      </c>
    </row>
    <row r="4" spans="1:17" ht="15" customHeight="1" x14ac:dyDescent="0.2">
      <c r="A4" s="58" t="s">
        <v>4</v>
      </c>
      <c r="B4" s="47" t="s">
        <v>5</v>
      </c>
      <c r="C4" s="47" t="s">
        <v>6</v>
      </c>
      <c r="D4" s="47" t="s">
        <v>7</v>
      </c>
      <c r="E4" s="48">
        <v>43129</v>
      </c>
      <c r="F4" s="48">
        <v>43132</v>
      </c>
      <c r="G4" s="49"/>
      <c r="H4" s="50">
        <v>43136</v>
      </c>
      <c r="I4" s="49">
        <v>43190</v>
      </c>
      <c r="J4" s="56" t="str">
        <f ca="1">IF(AND(TODAY()&lt;=MIN(E4:I4),E4&lt;&gt;""),List!$B$3,IF(AND(TODAY()&lt;=MIN(F4:I4),F4&lt;&gt;""),List!$B$4,IF(AND(TODAY()&lt;=MIN(G4:I4),G4&lt;&gt;""),List!$B$5,IF(AND(TODAY()&lt;=MIN(H4:I4),H4&lt;&gt;""),List!$B$6,IF(I4&lt;&gt;"",List!$B$7,"VALUE NOT ASSIGNED")))))</f>
        <v>SANNE</v>
      </c>
      <c r="K4" s="57">
        <f t="shared" ref="K4:K35" ca="1" si="0">DAYS360(TODAY(),HLOOKUP(J4,$E$3:$I$111,ROW(J4)-2,FALSE),TRUE)</f>
        <v>7</v>
      </c>
      <c r="L4" s="57" t="str">
        <f ca="1">IF(AND(TODAY()&gt;MIN(E4:I4),E4&lt;&gt;"",TODAY()&lt;SMALL(E4:I4,2)),List!$B$3&amp;" Date Overdue : Update Column H",IF(AND(TODAY()&gt;MIN(F4:I4),F4&lt;&gt;"",TODAY()&lt;SMALL(F4:I4,2)),List!$B$4&amp; " Date Overdue : Update Column H",IF(AND(TODAY()&gt;MIN(G4:I4),G4&lt;&gt;"",TODAY()&lt;SMALL(G4:I4,2)),List!$B$5&amp; " Date Overdue : Update Column H",IF(AND(TODAY()&gt;MIN(H4:I4),H4&lt;&gt;"",TODAY()&lt;I4),List!$B$6&amp;" Date Overdue : Update Column H",IF(AND(I4&lt;&gt;"",TODAY()&gt;I4),List!$B$7&amp;" Date Overdue : Update Column H","ON TARGET")))))</f>
        <v>ON TARGET</v>
      </c>
      <c r="M4" s="52"/>
      <c r="N4" s="47" t="s">
        <v>159</v>
      </c>
      <c r="O4" s="47"/>
      <c r="P4" s="53" t="s">
        <v>8</v>
      </c>
    </row>
    <row r="5" spans="1:17" ht="15" customHeight="1" x14ac:dyDescent="0.2">
      <c r="A5" s="58"/>
      <c r="B5" s="47" t="s">
        <v>9</v>
      </c>
      <c r="C5" s="47" t="s">
        <v>6</v>
      </c>
      <c r="D5" s="47" t="s">
        <v>7</v>
      </c>
      <c r="E5" s="48">
        <v>43129</v>
      </c>
      <c r="F5" s="48">
        <v>43132</v>
      </c>
      <c r="G5" s="49"/>
      <c r="H5" s="50">
        <v>43136</v>
      </c>
      <c r="I5" s="49">
        <v>43190</v>
      </c>
      <c r="J5" s="56" t="str">
        <f ca="1">IF(AND(TODAY()&lt;=MIN(E5:I5),E5&lt;&gt;""),List!$B$3,IF(AND(TODAY()&lt;=MIN(F5:I5),F5&lt;&gt;""),List!$B$4,IF(AND(TODAY()&lt;=MIN(G5:I5),G5&lt;&gt;""),List!$B$5,IF(AND(TODAY()&lt;=MIN(H5:I5),H5&lt;&gt;""),List!$B$6,IF(I5&lt;&gt;"",List!$B$7,"VALUE NOT ASSIGNED")))))</f>
        <v>SANNE</v>
      </c>
      <c r="K5" s="57">
        <f t="shared" ca="1" si="0"/>
        <v>7</v>
      </c>
      <c r="L5" s="57" t="str">
        <f ca="1">IF(AND(TODAY()&gt;MIN(E5:I5),E5&lt;&gt;"",TODAY()&lt;SMALL(E5:I5,2)),List!$B$3&amp;" Date Overdue : Update Column H",IF(AND(TODAY()&gt;MIN(F5:I5),F5&lt;&gt;"",TODAY()&lt;SMALL(F5:I5,2)),List!$B$4&amp; " Date Overdue : Update Column H",IF(AND(TODAY()&gt;MIN(G5:I5),G5&lt;&gt;"",TODAY()&lt;SMALL(G5:I5,2)),List!$B$5&amp; " Date Overdue : Update Column H",IF(AND(TODAY()&gt;MIN(H5:I5),H5&lt;&gt;"",TODAY()&lt;I5),List!$B$6&amp;" Date Overdue : Update Column H",IF(AND(I5&lt;&gt;"",TODAY()&gt;I5),List!$B$7&amp;" Date Overdue : Update Column H","ON TARGET")))))</f>
        <v>ON TARGET</v>
      </c>
      <c r="M5" s="52"/>
      <c r="N5" s="47" t="s">
        <v>159</v>
      </c>
      <c r="O5" s="47"/>
      <c r="P5" s="53" t="s">
        <v>8</v>
      </c>
    </row>
    <row r="6" spans="1:17" ht="15" customHeight="1" x14ac:dyDescent="0.2">
      <c r="A6" s="58"/>
      <c r="B6" s="47" t="s">
        <v>10</v>
      </c>
      <c r="C6" s="47" t="s">
        <v>6</v>
      </c>
      <c r="D6" s="47" t="s">
        <v>7</v>
      </c>
      <c r="E6" s="48">
        <v>43129</v>
      </c>
      <c r="F6" s="48">
        <v>43132</v>
      </c>
      <c r="G6" s="49"/>
      <c r="H6" s="50">
        <v>43136</v>
      </c>
      <c r="I6" s="49">
        <v>43190</v>
      </c>
      <c r="J6" s="56" t="str">
        <f ca="1">IF(AND(TODAY()&lt;=MIN(E6:I6),E6&lt;&gt;""),List!$B$3,IF(AND(TODAY()&lt;=MIN(F6:I6),F6&lt;&gt;""),List!$B$4,IF(AND(TODAY()&lt;=MIN(G6:I6),G6&lt;&gt;""),List!$B$5,IF(AND(TODAY()&lt;=MIN(H6:I6),H6&lt;&gt;""),List!$B$6,IF(I6&lt;&gt;"",List!$B$7,"VALUE NOT ASSIGNED")))))</f>
        <v>SANNE</v>
      </c>
      <c r="K6" s="57">
        <f t="shared" ca="1" si="0"/>
        <v>7</v>
      </c>
      <c r="L6" s="57" t="str">
        <f ca="1">IF(AND(TODAY()&gt;MIN(E6:I6),E6&lt;&gt;"",TODAY()&lt;SMALL(E6:I6,2)),List!$B$3&amp;" Date Overdue : Update Column H",IF(AND(TODAY()&gt;MIN(F6:I6),F6&lt;&gt;"",TODAY()&lt;SMALL(F6:I6,2)),List!$B$4&amp; " Date Overdue : Update Column H",IF(AND(TODAY()&gt;MIN(G6:I6),G6&lt;&gt;"",TODAY()&lt;SMALL(G6:I6,2)),List!$B$5&amp; " Date Overdue : Update Column H",IF(AND(TODAY()&gt;MIN(H6:I6),H6&lt;&gt;"",TODAY()&lt;I6),List!$B$6&amp;" Date Overdue : Update Column H",IF(AND(I6&lt;&gt;"",TODAY()&gt;I6),List!$B$7&amp;" Date Overdue : Update Column H","ON TARGET")))))</f>
        <v>ON TARGET</v>
      </c>
      <c r="M6" s="52"/>
      <c r="N6" s="47" t="s">
        <v>159</v>
      </c>
      <c r="O6" s="47"/>
      <c r="P6" s="53" t="s">
        <v>8</v>
      </c>
    </row>
    <row r="7" spans="1:17" ht="15" customHeight="1" x14ac:dyDescent="0.2">
      <c r="A7" s="58"/>
      <c r="B7" s="47" t="s">
        <v>11</v>
      </c>
      <c r="C7" s="47" t="s">
        <v>12</v>
      </c>
      <c r="D7" s="47" t="s">
        <v>7</v>
      </c>
      <c r="E7" s="48">
        <v>43129</v>
      </c>
      <c r="F7" s="48">
        <v>43132</v>
      </c>
      <c r="G7" s="49"/>
      <c r="H7" s="50">
        <v>43136</v>
      </c>
      <c r="I7" s="49">
        <v>43190</v>
      </c>
      <c r="J7" s="56" t="str">
        <f ca="1">IF(AND(TODAY()&lt;=MIN(E7:I7),E7&lt;&gt;""),List!$B$3,IF(AND(TODAY()&lt;=MIN(F7:I7),F7&lt;&gt;""),List!$B$4,IF(AND(TODAY()&lt;=MIN(G7:I7),G7&lt;&gt;""),List!$B$5,IF(AND(TODAY()&lt;=MIN(H7:I7),H7&lt;&gt;""),List!$B$6,IF(I7&lt;&gt;"",List!$B$7,"VALUE NOT ASSIGNED")))))</f>
        <v>SANNE</v>
      </c>
      <c r="K7" s="57">
        <f t="shared" ca="1" si="0"/>
        <v>7</v>
      </c>
      <c r="L7" s="57" t="str">
        <f ca="1">IF(AND(TODAY()&gt;MIN(E7:I7),E7&lt;&gt;"",TODAY()&lt;SMALL(E7:I7,2)),List!$B$3&amp;" Date Overdue : Update Column H",IF(AND(TODAY()&gt;MIN(F7:I7),F7&lt;&gt;"",TODAY()&lt;SMALL(F7:I7,2)),List!$B$4&amp; " Date Overdue : Update Column H",IF(AND(TODAY()&gt;MIN(G7:I7),G7&lt;&gt;"",TODAY()&lt;SMALL(G7:I7,2)),List!$B$5&amp; " Date Overdue : Update Column H",IF(AND(TODAY()&gt;MIN(H7:I7),H7&lt;&gt;"",TODAY()&lt;I7),List!$B$6&amp;" Date Overdue : Update Column H",IF(AND(I7&lt;&gt;"",TODAY()&gt;I7),List!$B$7&amp;" Date Overdue : Update Column H","ON TARGET")))))</f>
        <v>ON TARGET</v>
      </c>
      <c r="M7" s="52"/>
      <c r="N7" s="47" t="s">
        <v>159</v>
      </c>
      <c r="O7" s="47"/>
      <c r="P7" s="53" t="s">
        <v>8</v>
      </c>
      <c r="Q7" s="36"/>
    </row>
    <row r="8" spans="1:17" ht="15" customHeight="1" x14ac:dyDescent="0.2">
      <c r="A8" s="58"/>
      <c r="B8" s="47" t="s">
        <v>13</v>
      </c>
      <c r="C8" s="47" t="s">
        <v>14</v>
      </c>
      <c r="D8" s="47" t="s">
        <v>7</v>
      </c>
      <c r="E8" s="50"/>
      <c r="F8" s="50"/>
      <c r="G8" s="49"/>
      <c r="H8" s="50">
        <v>43136</v>
      </c>
      <c r="I8" s="49">
        <v>43190</v>
      </c>
      <c r="J8" s="56" t="str">
        <f ca="1">IF(AND(TODAY()&lt;=MIN(E8:I8),E8&lt;&gt;""),List!$B$3,IF(AND(TODAY()&lt;=MIN(F8:I8),F8&lt;&gt;""),List!$B$4,IF(AND(TODAY()&lt;=MIN(G8:I8),G8&lt;&gt;""),List!$B$5,IF(AND(TODAY()&lt;=MIN(H8:I8),H8&lt;&gt;""),List!$B$6,IF(I8&lt;&gt;"",List!$B$7,"VALUE NOT ASSIGNED")))))</f>
        <v>KPMG</v>
      </c>
      <c r="K8" s="57">
        <f t="shared" ca="1" si="0"/>
        <v>13</v>
      </c>
      <c r="L8" s="57" t="str">
        <f ca="1">IF(AND(TODAY()&gt;MIN(E8:I8),E8&lt;&gt;"",TODAY()&lt;SMALL(E8:I8,2)),List!$B$3&amp;" Date Overdue : Update Column H",IF(AND(TODAY()&gt;MIN(F8:I8),F8&lt;&gt;"",TODAY()&lt;SMALL(F8:I8,2)),List!$B$4&amp; " Date Overdue : Update Column H",IF(AND(TODAY()&gt;MIN(G8:I8),G8&lt;&gt;"",TODAY()&lt;SMALL(G8:I8,2)),List!$B$5&amp; " Date Overdue : Update Column H",IF(AND(TODAY()&gt;MIN(H8:I8),H8&lt;&gt;"",TODAY()&lt;I8),List!$B$6&amp;" Date Overdue : Update Column H",IF(AND(I8&lt;&gt;"",TODAY()&gt;I8),List!$B$7&amp;" Date Overdue : Update Column H","ON TARGET")))))</f>
        <v>ON TARGET</v>
      </c>
      <c r="M8" s="52"/>
      <c r="N8" s="47"/>
      <c r="O8" s="47"/>
      <c r="P8" s="53" t="s">
        <v>15</v>
      </c>
    </row>
    <row r="9" spans="1:17" ht="15" customHeight="1" x14ac:dyDescent="0.2">
      <c r="A9" s="58"/>
      <c r="B9" s="47" t="s">
        <v>16</v>
      </c>
      <c r="C9" s="47" t="s">
        <v>17</v>
      </c>
      <c r="D9" s="47" t="s">
        <v>7</v>
      </c>
      <c r="E9" s="48">
        <v>43129</v>
      </c>
      <c r="F9" s="48">
        <v>43132</v>
      </c>
      <c r="G9" s="49"/>
      <c r="H9" s="50">
        <v>43136</v>
      </c>
      <c r="I9" s="49">
        <v>43190</v>
      </c>
      <c r="J9" s="56" t="str">
        <f ca="1">IF(AND(TODAY()&lt;=MIN(E9:I9),E9&lt;&gt;""),List!$B$3,IF(AND(TODAY()&lt;=MIN(F9:I9),F9&lt;&gt;""),List!$B$4,IF(AND(TODAY()&lt;=MIN(G9:I9),G9&lt;&gt;""),List!$B$5,IF(AND(TODAY()&lt;=MIN(H9:I9),H9&lt;&gt;""),List!$B$6,IF(I9&lt;&gt;"",List!$B$7,"VALUE NOT ASSIGNED")))))</f>
        <v>SANNE</v>
      </c>
      <c r="K9" s="57">
        <f t="shared" ca="1" si="0"/>
        <v>7</v>
      </c>
      <c r="L9" s="57" t="str">
        <f ca="1">IF(AND(TODAY()&gt;MIN(E9:I9),E9&lt;&gt;"",TODAY()&lt;SMALL(E9:I9,2)),List!$B$3&amp;" Date Overdue : Update Column H",IF(AND(TODAY()&gt;MIN(F9:I9),F9&lt;&gt;"",TODAY()&lt;SMALL(F9:I9,2)),List!$B$4&amp; " Date Overdue : Update Column H",IF(AND(TODAY()&gt;MIN(G9:I9),G9&lt;&gt;"",TODAY()&lt;SMALL(G9:I9,2)),List!$B$5&amp; " Date Overdue : Update Column H",IF(AND(TODAY()&gt;MIN(H9:I9),H9&lt;&gt;"",TODAY()&lt;I9),List!$B$6&amp;" Date Overdue : Update Column H",IF(AND(I9&lt;&gt;"",TODAY()&gt;I9),List!$B$7&amp;" Date Overdue : Update Column H","ON TARGET")))))</f>
        <v>ON TARGET</v>
      </c>
      <c r="M9" s="52"/>
      <c r="N9" s="47" t="s">
        <v>159</v>
      </c>
      <c r="O9" s="47"/>
      <c r="P9" s="53" t="s">
        <v>8</v>
      </c>
    </row>
    <row r="10" spans="1:17" ht="15" customHeight="1" x14ac:dyDescent="0.2">
      <c r="A10" s="58"/>
      <c r="B10" s="47" t="s">
        <v>18</v>
      </c>
      <c r="C10" s="47" t="s">
        <v>17</v>
      </c>
      <c r="D10" s="47" t="s">
        <v>7</v>
      </c>
      <c r="E10" s="48">
        <v>43129</v>
      </c>
      <c r="F10" s="48">
        <v>43132</v>
      </c>
      <c r="G10" s="49"/>
      <c r="H10" s="50">
        <v>43136</v>
      </c>
      <c r="I10" s="49">
        <v>43190</v>
      </c>
      <c r="J10" s="56" t="str">
        <f ca="1">IF(AND(TODAY()&lt;=MIN(E10:I10),E10&lt;&gt;""),List!$B$3,IF(AND(TODAY()&lt;=MIN(F10:I10),F10&lt;&gt;""),List!$B$4,IF(AND(TODAY()&lt;=MIN(G10:I10),G10&lt;&gt;""),List!$B$5,IF(AND(TODAY()&lt;=MIN(H10:I10),H10&lt;&gt;""),List!$B$6,IF(I10&lt;&gt;"",List!$B$7,"VALUE NOT ASSIGNED")))))</f>
        <v>SANNE</v>
      </c>
      <c r="K10" s="57">
        <f t="shared" ca="1" si="0"/>
        <v>7</v>
      </c>
      <c r="L10" s="57" t="str">
        <f ca="1">IF(AND(TODAY()&gt;MIN(E10:I10),E10&lt;&gt;"",TODAY()&lt;SMALL(E10:I10,2)),List!$B$3&amp;" Date Overdue : Update Column H",IF(AND(TODAY()&gt;MIN(F10:I10),F10&lt;&gt;"",TODAY()&lt;SMALL(F10:I10,2)),List!$B$4&amp; " Date Overdue : Update Column H",IF(AND(TODAY()&gt;MIN(G10:I10),G10&lt;&gt;"",TODAY()&lt;SMALL(G10:I10,2)),List!$B$5&amp; " Date Overdue : Update Column H",IF(AND(TODAY()&gt;MIN(H10:I10),H10&lt;&gt;"",TODAY()&lt;I10),List!$B$6&amp;" Date Overdue : Update Column H",IF(AND(I10&lt;&gt;"",TODAY()&gt;I10),List!$B$7&amp;" Date Overdue : Update Column H","ON TARGET")))))</f>
        <v>ON TARGET</v>
      </c>
      <c r="M10" s="52"/>
      <c r="N10" s="47" t="s">
        <v>159</v>
      </c>
      <c r="O10" s="47"/>
      <c r="P10" s="53" t="s">
        <v>8</v>
      </c>
    </row>
    <row r="11" spans="1:17" ht="15" customHeight="1" x14ac:dyDescent="0.2">
      <c r="A11" s="58"/>
      <c r="B11" s="47" t="s">
        <v>19</v>
      </c>
      <c r="C11" s="47" t="s">
        <v>20</v>
      </c>
      <c r="D11" s="47" t="s">
        <v>21</v>
      </c>
      <c r="E11" s="50"/>
      <c r="F11" s="50"/>
      <c r="G11" s="49"/>
      <c r="H11" s="50">
        <v>43136</v>
      </c>
      <c r="I11" s="49">
        <v>43190</v>
      </c>
      <c r="J11" s="56" t="str">
        <f ca="1">IF(AND(TODAY()&lt;=MIN(E11:I11),E11&lt;&gt;""),List!$B$3,IF(AND(TODAY()&lt;=MIN(F11:I11),F11&lt;&gt;""),List!$B$4,IF(AND(TODAY()&lt;=MIN(G11:I11),G11&lt;&gt;""),List!$B$5,IF(AND(TODAY()&lt;=MIN(H11:I11),H11&lt;&gt;""),List!$B$6,IF(I11&lt;&gt;"",List!$B$7,"VALUE NOT ASSIGNED")))))</f>
        <v>KPMG</v>
      </c>
      <c r="K11" s="57">
        <f t="shared" ca="1" si="0"/>
        <v>13</v>
      </c>
      <c r="L11" s="57" t="str">
        <f ca="1">IF(AND(TODAY()&gt;MIN(E11:I11),E11&lt;&gt;"",TODAY()&lt;SMALL(E11:I11,2)),List!$B$3&amp;" Date Overdue : Update Column H",IF(AND(TODAY()&gt;MIN(F11:I11),F11&lt;&gt;"",TODAY()&lt;SMALL(F11:I11,2)),List!$B$4&amp; " Date Overdue : Update Column H",IF(AND(TODAY()&gt;MIN(G11:I11),G11&lt;&gt;"",TODAY()&lt;SMALL(G11:I11,2)),List!$B$5&amp; " Date Overdue : Update Column H",IF(AND(TODAY()&gt;MIN(H11:I11),H11&lt;&gt;"",TODAY()&lt;I11),List!$B$6&amp;" Date Overdue : Update Column H",IF(AND(I11&lt;&gt;"",TODAY()&gt;I11),List!$B$7&amp;" Date Overdue : Update Column H","ON TARGET")))))</f>
        <v>ON TARGET</v>
      </c>
      <c r="M11" s="52"/>
      <c r="N11" s="47"/>
      <c r="O11" s="47"/>
      <c r="P11" s="53" t="s">
        <v>15</v>
      </c>
    </row>
    <row r="12" spans="1:17" ht="15" customHeight="1" x14ac:dyDescent="0.2">
      <c r="A12" s="58"/>
      <c r="B12" s="47" t="s">
        <v>22</v>
      </c>
      <c r="C12" s="47" t="s">
        <v>20</v>
      </c>
      <c r="D12" s="47" t="s">
        <v>23</v>
      </c>
      <c r="E12" s="50"/>
      <c r="F12" s="50"/>
      <c r="G12" s="49">
        <v>43122</v>
      </c>
      <c r="H12" s="50">
        <v>43136</v>
      </c>
      <c r="I12" s="49">
        <v>43236</v>
      </c>
      <c r="J12" s="56" t="str">
        <f ca="1">IF(AND(TODAY()&lt;=MIN(E12:I12),E12&lt;&gt;""),List!$B$3,IF(AND(TODAY()&lt;=MIN(F12:I12),F12&lt;&gt;""),List!$B$4,IF(AND(TODAY()&lt;=MIN(G12:I12),G12&lt;&gt;""),List!$B$5,IF(AND(TODAY()&lt;=MIN(H12:I12),H12&lt;&gt;""),List!$B$6,IF(I12&lt;&gt;"",List!$B$7,"VALUE NOT ASSIGNED")))))</f>
        <v>DELOITTE</v>
      </c>
      <c r="K12" s="57">
        <f t="shared" ca="1" si="0"/>
        <v>0</v>
      </c>
      <c r="L12" s="57" t="str">
        <f ca="1">IF(AND(TODAY()&gt;MIN(E12:I12),E12&lt;&gt;"",TODAY()&lt;SMALL(E12:I12,2)),List!$B$3&amp;" Date Overdue : Update Column H",IF(AND(TODAY()&gt;MIN(F12:I12),F12&lt;&gt;"",TODAY()&lt;SMALL(F12:I12,2)),List!$B$4&amp; " Date Overdue : Update Column H",IF(AND(TODAY()&gt;MIN(G12:I12),G12&lt;&gt;"",TODAY()&lt;SMALL(G12:I12,2)),List!$B$5&amp; " Date Overdue : Update Column H",IF(AND(TODAY()&gt;MIN(H12:I12),H12&lt;&gt;"",TODAY()&lt;I12),List!$B$6&amp;" Date Overdue : Update Column H",IF(AND(I12&lt;&gt;"",TODAY()&gt;I12),List!$B$7&amp;" Date Overdue : Update Column H","ON TARGET")))))</f>
        <v>ON TARGET</v>
      </c>
      <c r="M12" s="52"/>
      <c r="N12" s="47"/>
      <c r="O12" s="47"/>
      <c r="P12" s="53" t="s">
        <v>15</v>
      </c>
    </row>
    <row r="13" spans="1:17" ht="15" customHeight="1" x14ac:dyDescent="0.2">
      <c r="A13" s="58"/>
      <c r="B13" s="47" t="s">
        <v>24</v>
      </c>
      <c r="C13" s="47" t="s">
        <v>20</v>
      </c>
      <c r="D13" s="47" t="s">
        <v>23</v>
      </c>
      <c r="E13" s="50"/>
      <c r="F13" s="50"/>
      <c r="G13" s="49">
        <v>43122</v>
      </c>
      <c r="H13" s="50">
        <v>43136</v>
      </c>
      <c r="I13" s="49">
        <v>43236</v>
      </c>
      <c r="J13" s="56" t="str">
        <f ca="1">IF(AND(TODAY()&lt;=MIN(E13:I13),E13&lt;&gt;""),List!$B$3,IF(AND(TODAY()&lt;=MIN(F13:I13),F13&lt;&gt;""),List!$B$4,IF(AND(TODAY()&lt;=MIN(G13:I13),G13&lt;&gt;""),List!$B$5,IF(AND(TODAY()&lt;=MIN(H13:I13),H13&lt;&gt;""),List!$B$6,IF(I13&lt;&gt;"",List!$B$7,"VALUE NOT ASSIGNED")))))</f>
        <v>DELOITTE</v>
      </c>
      <c r="K13" s="57">
        <f t="shared" ca="1" si="0"/>
        <v>0</v>
      </c>
      <c r="L13" s="57" t="str">
        <f ca="1">IF(AND(TODAY()&gt;MIN(E13:I13),E13&lt;&gt;"",TODAY()&lt;SMALL(E13:I13,2)),List!$B$3&amp;" Date Overdue : Update Column H",IF(AND(TODAY()&gt;MIN(F13:I13),F13&lt;&gt;"",TODAY()&lt;SMALL(F13:I13,2)),List!$B$4&amp; " Date Overdue : Update Column H",IF(AND(TODAY()&gt;MIN(G13:I13),G13&lt;&gt;"",TODAY()&lt;SMALL(G13:I13,2)),List!$B$5&amp; " Date Overdue : Update Column H",IF(AND(TODAY()&gt;MIN(H13:I13),H13&lt;&gt;"",TODAY()&lt;I13),List!$B$6&amp;" Date Overdue : Update Column H",IF(AND(I13&lt;&gt;"",TODAY()&gt;I13),List!$B$7&amp;" Date Overdue : Update Column H","ON TARGET")))))</f>
        <v>ON TARGET</v>
      </c>
      <c r="M13" s="52"/>
      <c r="N13" s="47"/>
      <c r="O13" s="47" t="s">
        <v>25</v>
      </c>
      <c r="P13" s="53" t="s">
        <v>15</v>
      </c>
    </row>
    <row r="14" spans="1:17" ht="15" customHeight="1" x14ac:dyDescent="0.2">
      <c r="A14" s="58"/>
      <c r="B14" s="47" t="s">
        <v>26</v>
      </c>
      <c r="C14" s="47" t="s">
        <v>20</v>
      </c>
      <c r="D14" s="47" t="s">
        <v>23</v>
      </c>
      <c r="E14" s="50"/>
      <c r="F14" s="50"/>
      <c r="G14" s="49"/>
      <c r="H14" s="50">
        <v>43136</v>
      </c>
      <c r="I14" s="49">
        <v>43236</v>
      </c>
      <c r="J14" s="56" t="str">
        <f ca="1">IF(AND(TODAY()&lt;=MIN(E14:I14),E14&lt;&gt;""),List!$B$3,IF(AND(TODAY()&lt;=MIN(F14:I14),F14&lt;&gt;""),List!$B$4,IF(AND(TODAY()&lt;=MIN(G14:I14),G14&lt;&gt;""),List!$B$5,IF(AND(TODAY()&lt;=MIN(H14:I14),H14&lt;&gt;""),List!$B$6,IF(I14&lt;&gt;"",List!$B$7,"VALUE NOT ASSIGNED")))))</f>
        <v>KPMG</v>
      </c>
      <c r="K14" s="57">
        <f t="shared" ca="1" si="0"/>
        <v>13</v>
      </c>
      <c r="L14" s="57" t="str">
        <f ca="1">IF(AND(TODAY()&gt;MIN(E14:I14),E14&lt;&gt;"",TODAY()&lt;SMALL(E14:I14,2)),List!$B$3&amp;" Date Overdue : Update Column H",IF(AND(TODAY()&gt;MIN(F14:I14),F14&lt;&gt;"",TODAY()&lt;SMALL(F14:I14,2)),List!$B$4&amp; " Date Overdue : Update Column H",IF(AND(TODAY()&gt;MIN(G14:I14),G14&lt;&gt;"",TODAY()&lt;SMALL(G14:I14,2)),List!$B$5&amp; " Date Overdue : Update Column H",IF(AND(TODAY()&gt;MIN(H14:I14),H14&lt;&gt;"",TODAY()&lt;I14),List!$B$6&amp;" Date Overdue : Update Column H",IF(AND(I14&lt;&gt;"",TODAY()&gt;I14),List!$B$7&amp;" Date Overdue : Update Column H","ON TARGET")))))</f>
        <v>ON TARGET</v>
      </c>
      <c r="M14" s="52"/>
      <c r="N14" s="47"/>
      <c r="O14" s="47"/>
      <c r="P14" s="53" t="s">
        <v>15</v>
      </c>
    </row>
    <row r="15" spans="1:17" ht="15" customHeight="1" x14ac:dyDescent="0.2">
      <c r="A15" s="58"/>
      <c r="B15" s="47" t="s">
        <v>27</v>
      </c>
      <c r="C15" s="47" t="s">
        <v>20</v>
      </c>
      <c r="D15" s="47" t="s">
        <v>23</v>
      </c>
      <c r="E15" s="50"/>
      <c r="F15" s="50"/>
      <c r="G15" s="49">
        <v>43122</v>
      </c>
      <c r="H15" s="50">
        <v>43136</v>
      </c>
      <c r="I15" s="49">
        <v>43236</v>
      </c>
      <c r="J15" s="56" t="str">
        <f ca="1">IF(AND(TODAY()&lt;=MIN(E15:I15),E15&lt;&gt;""),List!$B$3,IF(AND(TODAY()&lt;=MIN(F15:I15),F15&lt;&gt;""),List!$B$4,IF(AND(TODAY()&lt;=MIN(G15:I15),G15&lt;&gt;""),List!$B$5,IF(AND(TODAY()&lt;=MIN(H15:I15),H15&lt;&gt;""),List!$B$6,IF(I15&lt;&gt;"",List!$B$7,"VALUE NOT ASSIGNED")))))</f>
        <v>DELOITTE</v>
      </c>
      <c r="K15" s="57">
        <f t="shared" ca="1" si="0"/>
        <v>0</v>
      </c>
      <c r="L15" s="57" t="str">
        <f ca="1">IF(AND(TODAY()&gt;MIN(E15:I15),E15&lt;&gt;"",TODAY()&lt;SMALL(E15:I15,2)),List!$B$3&amp;" Date Overdue : Update Column H",IF(AND(TODAY()&gt;MIN(F15:I15),F15&lt;&gt;"",TODAY()&lt;SMALL(F15:I15,2)),List!$B$4&amp; " Date Overdue : Update Column H",IF(AND(TODAY()&gt;MIN(G15:I15),G15&lt;&gt;"",TODAY()&lt;SMALL(G15:I15,2)),List!$B$5&amp; " Date Overdue : Update Column H",IF(AND(TODAY()&gt;MIN(H15:I15),H15&lt;&gt;"",TODAY()&lt;I15),List!$B$6&amp;" Date Overdue : Update Column H",IF(AND(I15&lt;&gt;"",TODAY()&gt;I15),List!$B$7&amp;" Date Overdue : Update Column H","ON TARGET")))))</f>
        <v>ON TARGET</v>
      </c>
      <c r="M15" s="52"/>
      <c r="N15" s="47"/>
      <c r="O15" s="47"/>
      <c r="P15" s="53" t="s">
        <v>15</v>
      </c>
    </row>
    <row r="16" spans="1:17" ht="15" customHeight="1" x14ac:dyDescent="0.2">
      <c r="A16" s="58"/>
      <c r="B16" s="47" t="s">
        <v>28</v>
      </c>
      <c r="C16" s="47" t="s">
        <v>20</v>
      </c>
      <c r="D16" s="47" t="s">
        <v>23</v>
      </c>
      <c r="E16" s="51"/>
      <c r="F16" s="47"/>
      <c r="G16" s="49">
        <v>43122</v>
      </c>
      <c r="H16" s="50">
        <v>43136</v>
      </c>
      <c r="I16" s="49">
        <v>43281</v>
      </c>
      <c r="J16" s="56" t="str">
        <f ca="1">IF(AND(TODAY()&lt;=MIN(E16:I16),E16&lt;&gt;""),List!$B$3,IF(AND(TODAY()&lt;=MIN(F16:I16),F16&lt;&gt;""),List!$B$4,IF(AND(TODAY()&lt;=MIN(G16:I16),G16&lt;&gt;""),List!$B$5,IF(AND(TODAY()&lt;=MIN(H16:I16),H16&lt;&gt;""),List!$B$6,IF(I16&lt;&gt;"",List!$B$7,"VALUE NOT ASSIGNED")))))</f>
        <v>DELOITTE</v>
      </c>
      <c r="K16" s="57">
        <f t="shared" ca="1" si="0"/>
        <v>0</v>
      </c>
      <c r="L16" s="57" t="str">
        <f ca="1">IF(AND(TODAY()&gt;MIN(E16:I16),E16&lt;&gt;"",TODAY()&lt;SMALL(E16:I16,2)),List!$B$3&amp;" Date Overdue : Update Column H",IF(AND(TODAY()&gt;MIN(F16:I16),F16&lt;&gt;"",TODAY()&lt;SMALL(F16:I16,2)),List!$B$4&amp; " Date Overdue : Update Column H",IF(AND(TODAY()&gt;MIN(G16:I16),G16&lt;&gt;"",TODAY()&lt;SMALL(G16:I16,2)),List!$B$5&amp; " Date Overdue : Update Column H",IF(AND(TODAY()&gt;MIN(H16:I16),H16&lt;&gt;"",TODAY()&lt;I16),List!$B$6&amp;" Date Overdue : Update Column H",IF(AND(I16&lt;&gt;"",TODAY()&gt;I16),List!$B$7&amp;" Date Overdue : Update Column H","ON TARGET")))))</f>
        <v>ON TARGET</v>
      </c>
      <c r="M16" s="52"/>
      <c r="N16" s="47"/>
      <c r="O16" s="47"/>
      <c r="P16" s="53" t="s">
        <v>15</v>
      </c>
    </row>
    <row r="17" spans="1:16" ht="15" customHeight="1" x14ac:dyDescent="0.2">
      <c r="A17" s="58"/>
      <c r="B17" s="47" t="s">
        <v>29</v>
      </c>
      <c r="C17" s="47" t="s">
        <v>20</v>
      </c>
      <c r="D17" s="47" t="s">
        <v>23</v>
      </c>
      <c r="E17" s="51"/>
      <c r="F17" s="47"/>
      <c r="G17" s="49"/>
      <c r="H17" s="50">
        <v>43136</v>
      </c>
      <c r="I17" s="49">
        <v>43281</v>
      </c>
      <c r="J17" s="56" t="str">
        <f ca="1">IF(AND(TODAY()&lt;=MIN(E17:I17),E17&lt;&gt;""),List!$B$3,IF(AND(TODAY()&lt;=MIN(F17:I17),F17&lt;&gt;""),List!$B$4,IF(AND(TODAY()&lt;=MIN(G17:I17),G17&lt;&gt;""),List!$B$5,IF(AND(TODAY()&lt;=MIN(H17:I17),H17&lt;&gt;""),List!$B$6,IF(I17&lt;&gt;"",List!$B$7,"VALUE NOT ASSIGNED")))))</f>
        <v>KPMG</v>
      </c>
      <c r="K17" s="57">
        <f t="shared" ca="1" si="0"/>
        <v>13</v>
      </c>
      <c r="L17" s="57" t="str">
        <f ca="1">IF(AND(TODAY()&gt;MIN(E17:I17),E17&lt;&gt;"",TODAY()&lt;SMALL(E17:I17,2)),List!$B$3&amp;" Date Overdue : Update Column H",IF(AND(TODAY()&gt;MIN(F17:I17),F17&lt;&gt;"",TODAY()&lt;SMALL(F17:I17,2)),List!$B$4&amp; " Date Overdue : Update Column H",IF(AND(TODAY()&gt;MIN(G17:I17),G17&lt;&gt;"",TODAY()&lt;SMALL(G17:I17,2)),List!$B$5&amp; " Date Overdue : Update Column H",IF(AND(TODAY()&gt;MIN(H17:I17),H17&lt;&gt;"",TODAY()&lt;I17),List!$B$6&amp;" Date Overdue : Update Column H",IF(AND(I17&lt;&gt;"",TODAY()&gt;I17),List!$B$7&amp;" Date Overdue : Update Column H","ON TARGET")))))</f>
        <v>ON TARGET</v>
      </c>
      <c r="M17" s="52"/>
      <c r="N17" s="47"/>
      <c r="O17" s="47"/>
      <c r="P17" s="53" t="s">
        <v>15</v>
      </c>
    </row>
    <row r="18" spans="1:16" ht="15" customHeight="1" x14ac:dyDescent="0.2">
      <c r="A18" s="58"/>
      <c r="B18" s="47" t="s">
        <v>30</v>
      </c>
      <c r="C18" s="47" t="s">
        <v>20</v>
      </c>
      <c r="D18" s="47" t="s">
        <v>23</v>
      </c>
      <c r="E18" s="51"/>
      <c r="F18" s="47"/>
      <c r="G18" s="49">
        <v>43122</v>
      </c>
      <c r="H18" s="50">
        <v>43136</v>
      </c>
      <c r="I18" s="49">
        <v>43281</v>
      </c>
      <c r="J18" s="56" t="str">
        <f ca="1">IF(AND(TODAY()&lt;=MIN(E18:I18),E18&lt;&gt;""),List!$B$3,IF(AND(TODAY()&lt;=MIN(F18:I18),F18&lt;&gt;""),List!$B$4,IF(AND(TODAY()&lt;=MIN(G18:I18),G18&lt;&gt;""),List!$B$5,IF(AND(TODAY()&lt;=MIN(H18:I18),H18&lt;&gt;""),List!$B$6,IF(I18&lt;&gt;"",List!$B$7,"VALUE NOT ASSIGNED")))))</f>
        <v>DELOITTE</v>
      </c>
      <c r="K18" s="57">
        <f t="shared" ca="1" si="0"/>
        <v>0</v>
      </c>
      <c r="L18" s="57" t="str">
        <f ca="1">IF(AND(TODAY()&gt;MIN(E18:I18),E18&lt;&gt;"",TODAY()&lt;SMALL(E18:I18,2)),List!$B$3&amp;" Date Overdue : Update Column H",IF(AND(TODAY()&gt;MIN(F18:I18),F18&lt;&gt;"",TODAY()&lt;SMALL(F18:I18,2)),List!$B$4&amp; " Date Overdue : Update Column H",IF(AND(TODAY()&gt;MIN(G18:I18),G18&lt;&gt;"",TODAY()&lt;SMALL(G18:I18,2)),List!$B$5&amp; " Date Overdue : Update Column H",IF(AND(TODAY()&gt;MIN(H18:I18),H18&lt;&gt;"",TODAY()&lt;I18),List!$B$6&amp;" Date Overdue : Update Column H",IF(AND(I18&lt;&gt;"",TODAY()&gt;I18),List!$B$7&amp;" Date Overdue : Update Column H","ON TARGET")))))</f>
        <v>ON TARGET</v>
      </c>
      <c r="M18" s="52"/>
      <c r="N18" s="47"/>
      <c r="O18" s="47"/>
      <c r="P18" s="53" t="s">
        <v>15</v>
      </c>
    </row>
    <row r="19" spans="1:16" ht="15" customHeight="1" x14ac:dyDescent="0.2">
      <c r="A19" s="58"/>
      <c r="B19" s="47" t="s">
        <v>31</v>
      </c>
      <c r="C19" s="47" t="s">
        <v>20</v>
      </c>
      <c r="D19" s="47" t="s">
        <v>23</v>
      </c>
      <c r="E19" s="51"/>
      <c r="F19" s="47"/>
      <c r="G19" s="49">
        <v>43122</v>
      </c>
      <c r="H19" s="50">
        <v>43143</v>
      </c>
      <c r="I19" s="49">
        <v>43281</v>
      </c>
      <c r="J19" s="56" t="str">
        <f ca="1">IF(AND(TODAY()&lt;=MIN(E19:I19),E19&lt;&gt;""),List!$B$3,IF(AND(TODAY()&lt;=MIN(F19:I19),F19&lt;&gt;""),List!$B$4,IF(AND(TODAY()&lt;=MIN(G19:I19),G19&lt;&gt;""),List!$B$5,IF(AND(TODAY()&lt;=MIN(H19:I19),H19&lt;&gt;""),List!$B$6,IF(I19&lt;&gt;"",List!$B$7,"VALUE NOT ASSIGNED")))))</f>
        <v>DELOITTE</v>
      </c>
      <c r="K19" s="57">
        <f t="shared" ca="1" si="0"/>
        <v>0</v>
      </c>
      <c r="L19" s="57" t="str">
        <f ca="1">IF(AND(TODAY()&gt;MIN(E19:I19),E19&lt;&gt;"",TODAY()&lt;SMALL(E19:I19,2)),List!$B$3&amp;" Date Overdue : Update Column H",IF(AND(TODAY()&gt;MIN(F19:I19),F19&lt;&gt;"",TODAY()&lt;SMALL(F19:I19,2)),List!$B$4&amp; " Date Overdue : Update Column H",IF(AND(TODAY()&gt;MIN(G19:I19),G19&lt;&gt;"",TODAY()&lt;SMALL(G19:I19,2)),List!$B$5&amp; " Date Overdue : Update Column H",IF(AND(TODAY()&gt;MIN(H19:I19),H19&lt;&gt;"",TODAY()&lt;I19),List!$B$6&amp;" Date Overdue : Update Column H",IF(AND(I19&lt;&gt;"",TODAY()&gt;I19),List!$B$7&amp;" Date Overdue : Update Column H","ON TARGET")))))</f>
        <v>ON TARGET</v>
      </c>
      <c r="M19" s="52"/>
      <c r="N19" s="47"/>
      <c r="O19" s="47"/>
      <c r="P19" s="53" t="s">
        <v>15</v>
      </c>
    </row>
    <row r="20" spans="1:16" ht="15" customHeight="1" x14ac:dyDescent="0.2">
      <c r="A20" s="58"/>
      <c r="B20" s="47" t="s">
        <v>32</v>
      </c>
      <c r="C20" s="47" t="s">
        <v>20</v>
      </c>
      <c r="D20" s="47" t="s">
        <v>21</v>
      </c>
      <c r="E20" s="51"/>
      <c r="F20" s="47"/>
      <c r="G20" s="49"/>
      <c r="H20" s="50">
        <v>43143</v>
      </c>
      <c r="I20" s="49">
        <v>43281</v>
      </c>
      <c r="J20" s="56" t="str">
        <f ca="1">IF(AND(TODAY()&lt;=MIN(E20:I20),E20&lt;&gt;""),List!$B$3,IF(AND(TODAY()&lt;=MIN(F20:I20),F20&lt;&gt;""),List!$B$4,IF(AND(TODAY()&lt;=MIN(G20:I20),G20&lt;&gt;""),List!$B$5,IF(AND(TODAY()&lt;=MIN(H20:I20),H20&lt;&gt;""),List!$B$6,IF(I20&lt;&gt;"",List!$B$7,"VALUE NOT ASSIGNED")))))</f>
        <v>KPMG</v>
      </c>
      <c r="K20" s="57">
        <f t="shared" ca="1" si="0"/>
        <v>20</v>
      </c>
      <c r="L20" s="57" t="str">
        <f ca="1">IF(AND(TODAY()&gt;MIN(E20:I20),E20&lt;&gt;"",TODAY()&lt;SMALL(E20:I20,2)),List!$B$3&amp;" Date Overdue : Update Column H",IF(AND(TODAY()&gt;MIN(F20:I20),F20&lt;&gt;"",TODAY()&lt;SMALL(F20:I20,2)),List!$B$4&amp; " Date Overdue : Update Column H",IF(AND(TODAY()&gt;MIN(G20:I20),G20&lt;&gt;"",TODAY()&lt;SMALL(G20:I20,2)),List!$B$5&amp; " Date Overdue : Update Column H",IF(AND(TODAY()&gt;MIN(H20:I20),H20&lt;&gt;"",TODAY()&lt;I20),List!$B$6&amp;" Date Overdue : Update Column H",IF(AND(I20&lt;&gt;"",TODAY()&gt;I20),List!$B$7&amp;" Date Overdue : Update Column H","ON TARGET")))))</f>
        <v>ON TARGET</v>
      </c>
      <c r="M20" s="52"/>
      <c r="N20" s="47"/>
      <c r="O20" s="47"/>
      <c r="P20" s="53" t="s">
        <v>15</v>
      </c>
    </row>
    <row r="21" spans="1:16" ht="15" customHeight="1" x14ac:dyDescent="0.2">
      <c r="A21" s="58"/>
      <c r="B21" s="47" t="s">
        <v>33</v>
      </c>
      <c r="C21" s="47" t="s">
        <v>20</v>
      </c>
      <c r="D21" s="47" t="s">
        <v>21</v>
      </c>
      <c r="E21" s="51"/>
      <c r="F21" s="47"/>
      <c r="G21" s="49"/>
      <c r="H21" s="50">
        <v>43143</v>
      </c>
      <c r="I21" s="49">
        <v>43281</v>
      </c>
      <c r="J21" s="56" t="str">
        <f ca="1">IF(AND(TODAY()&lt;=MIN(E21:I21),E21&lt;&gt;""),List!$B$3,IF(AND(TODAY()&lt;=MIN(F21:I21),F21&lt;&gt;""),List!$B$4,IF(AND(TODAY()&lt;=MIN(G21:I21),G21&lt;&gt;""),List!$B$5,IF(AND(TODAY()&lt;=MIN(H21:I21),H21&lt;&gt;""),List!$B$6,IF(I21&lt;&gt;"",List!$B$7,"VALUE NOT ASSIGNED")))))</f>
        <v>KPMG</v>
      </c>
      <c r="K21" s="57">
        <f t="shared" ca="1" si="0"/>
        <v>20</v>
      </c>
      <c r="L21" s="57" t="str">
        <f ca="1">IF(AND(TODAY()&gt;MIN(E21:I21),E21&lt;&gt;"",TODAY()&lt;SMALL(E21:I21,2)),List!$B$3&amp;" Date Overdue : Update Column H",IF(AND(TODAY()&gt;MIN(F21:I21),F21&lt;&gt;"",TODAY()&lt;SMALL(F21:I21,2)),List!$B$4&amp; " Date Overdue : Update Column H",IF(AND(TODAY()&gt;MIN(G21:I21),G21&lt;&gt;"",TODAY()&lt;SMALL(G21:I21,2)),List!$B$5&amp; " Date Overdue : Update Column H",IF(AND(TODAY()&gt;MIN(H21:I21),H21&lt;&gt;"",TODAY()&lt;I21),List!$B$6&amp;" Date Overdue : Update Column H",IF(AND(I21&lt;&gt;"",TODAY()&gt;I21),List!$B$7&amp;" Date Overdue : Update Column H","ON TARGET")))))</f>
        <v>ON TARGET</v>
      </c>
      <c r="M21" s="52"/>
      <c r="N21" s="47"/>
      <c r="O21" s="47"/>
      <c r="P21" s="53" t="s">
        <v>15</v>
      </c>
    </row>
    <row r="22" spans="1:16" ht="15" customHeight="1" x14ac:dyDescent="0.2">
      <c r="A22" s="58"/>
      <c r="B22" s="47" t="s">
        <v>34</v>
      </c>
      <c r="C22" s="47" t="s">
        <v>20</v>
      </c>
      <c r="D22" s="47" t="s">
        <v>21</v>
      </c>
      <c r="E22" s="51"/>
      <c r="F22" s="47"/>
      <c r="G22" s="49">
        <v>43122</v>
      </c>
      <c r="H22" s="50">
        <v>43143</v>
      </c>
      <c r="I22" s="49">
        <v>43281</v>
      </c>
      <c r="J22" s="56" t="str">
        <f ca="1">IF(AND(TODAY()&lt;=MIN(E22:I22),E22&lt;&gt;""),List!$B$3,IF(AND(TODAY()&lt;=MIN(F22:I22),F22&lt;&gt;""),List!$B$4,IF(AND(TODAY()&lt;=MIN(G22:I22),G22&lt;&gt;""),List!$B$5,IF(AND(TODAY()&lt;=MIN(H22:I22),H22&lt;&gt;""),List!$B$6,IF(I22&lt;&gt;"",List!$B$7,"VALUE NOT ASSIGNED")))))</f>
        <v>DELOITTE</v>
      </c>
      <c r="K22" s="57">
        <f t="shared" ca="1" si="0"/>
        <v>0</v>
      </c>
      <c r="L22" s="57" t="str">
        <f ca="1">IF(AND(TODAY()&gt;MIN(E22:I22),E22&lt;&gt;"",TODAY()&lt;SMALL(E22:I22,2)),List!$B$3&amp;" Date Overdue : Update Column H",IF(AND(TODAY()&gt;MIN(F22:I22),F22&lt;&gt;"",TODAY()&lt;SMALL(F22:I22,2)),List!$B$4&amp; " Date Overdue : Update Column H",IF(AND(TODAY()&gt;MIN(G22:I22),G22&lt;&gt;"",TODAY()&lt;SMALL(G22:I22,2)),List!$B$5&amp; " Date Overdue : Update Column H",IF(AND(TODAY()&gt;MIN(H22:I22),H22&lt;&gt;"",TODAY()&lt;I22),List!$B$6&amp;" Date Overdue : Update Column H",IF(AND(I22&lt;&gt;"",TODAY()&gt;I22),List!$B$7&amp;" Date Overdue : Update Column H","ON TARGET")))))</f>
        <v>ON TARGET</v>
      </c>
      <c r="M22" s="52"/>
      <c r="N22" s="47"/>
      <c r="O22" s="47" t="s">
        <v>25</v>
      </c>
      <c r="P22" s="53" t="s">
        <v>15</v>
      </c>
    </row>
    <row r="23" spans="1:16" ht="15" customHeight="1" x14ac:dyDescent="0.2">
      <c r="A23" s="58"/>
      <c r="B23" s="47" t="s">
        <v>35</v>
      </c>
      <c r="C23" s="47" t="s">
        <v>20</v>
      </c>
      <c r="D23" s="47" t="s">
        <v>21</v>
      </c>
      <c r="E23" s="51"/>
      <c r="F23" s="47"/>
      <c r="G23" s="49">
        <v>43122</v>
      </c>
      <c r="H23" s="50">
        <v>43143</v>
      </c>
      <c r="I23" s="49">
        <v>43281</v>
      </c>
      <c r="J23" s="56" t="str">
        <f ca="1">IF(AND(TODAY()&lt;=MIN(E23:I23),E23&lt;&gt;""),List!$B$3,IF(AND(TODAY()&lt;=MIN(F23:I23),F23&lt;&gt;""),List!$B$4,IF(AND(TODAY()&lt;=MIN(G23:I23),G23&lt;&gt;""),List!$B$5,IF(AND(TODAY()&lt;=MIN(H23:I23),H23&lt;&gt;""),List!$B$6,IF(I23&lt;&gt;"",List!$B$7,"VALUE NOT ASSIGNED")))))</f>
        <v>DELOITTE</v>
      </c>
      <c r="K23" s="57">
        <f t="shared" ca="1" si="0"/>
        <v>0</v>
      </c>
      <c r="L23" s="57" t="str">
        <f ca="1">IF(AND(TODAY()&gt;MIN(E23:I23),E23&lt;&gt;"",TODAY()&lt;SMALL(E23:I23,2)),List!$B$3&amp;" Date Overdue : Update Column H",IF(AND(TODAY()&gt;MIN(F23:I23),F23&lt;&gt;"",TODAY()&lt;SMALL(F23:I23,2)),List!$B$4&amp; " Date Overdue : Update Column H",IF(AND(TODAY()&gt;MIN(G23:I23),G23&lt;&gt;"",TODAY()&lt;SMALL(G23:I23,2)),List!$B$5&amp; " Date Overdue : Update Column H",IF(AND(TODAY()&gt;MIN(H23:I23),H23&lt;&gt;"",TODAY()&lt;I23),List!$B$6&amp;" Date Overdue : Update Column H",IF(AND(I23&lt;&gt;"",TODAY()&gt;I23),List!$B$7&amp;" Date Overdue : Update Column H","ON TARGET")))))</f>
        <v>ON TARGET</v>
      </c>
      <c r="M23" s="52"/>
      <c r="N23" s="47"/>
      <c r="O23" s="47" t="s">
        <v>25</v>
      </c>
      <c r="P23" s="53" t="s">
        <v>15</v>
      </c>
    </row>
    <row r="24" spans="1:16" ht="15" customHeight="1" x14ac:dyDescent="0.2">
      <c r="A24" s="58"/>
      <c r="B24" s="47" t="s">
        <v>36</v>
      </c>
      <c r="C24" s="47" t="s">
        <v>20</v>
      </c>
      <c r="D24" s="47" t="s">
        <v>7</v>
      </c>
      <c r="E24" s="51"/>
      <c r="F24" s="47"/>
      <c r="G24" s="49"/>
      <c r="H24" s="50">
        <v>43143</v>
      </c>
      <c r="I24" s="49">
        <v>43281</v>
      </c>
      <c r="J24" s="56" t="str">
        <f ca="1">IF(AND(TODAY()&lt;=MIN(E24:I24),E24&lt;&gt;""),List!$B$3,IF(AND(TODAY()&lt;=MIN(F24:I24),F24&lt;&gt;""),List!$B$4,IF(AND(TODAY()&lt;=MIN(G24:I24),G24&lt;&gt;""),List!$B$5,IF(AND(TODAY()&lt;=MIN(H24:I24),H24&lt;&gt;""),List!$B$6,IF(I24&lt;&gt;"",List!$B$7,"VALUE NOT ASSIGNED")))))</f>
        <v>KPMG</v>
      </c>
      <c r="K24" s="57">
        <f t="shared" ca="1" si="0"/>
        <v>20</v>
      </c>
      <c r="L24" s="57" t="str">
        <f ca="1">IF(AND(TODAY()&gt;MIN(E24:I24),E24&lt;&gt;"",TODAY()&lt;SMALL(E24:I24,2)),List!$B$3&amp;" Date Overdue : Update Column H",IF(AND(TODAY()&gt;MIN(F24:I24),F24&lt;&gt;"",TODAY()&lt;SMALL(F24:I24,2)),List!$B$4&amp; " Date Overdue : Update Column H",IF(AND(TODAY()&gt;MIN(G24:I24),G24&lt;&gt;"",TODAY()&lt;SMALL(G24:I24,2)),List!$B$5&amp; " Date Overdue : Update Column H",IF(AND(TODAY()&gt;MIN(H24:I24),H24&lt;&gt;"",TODAY()&lt;I24),List!$B$6&amp;" Date Overdue : Update Column H",IF(AND(I24&lt;&gt;"",TODAY()&gt;I24),List!$B$7&amp;" Date Overdue : Update Column H","ON TARGET")))))</f>
        <v>ON TARGET</v>
      </c>
      <c r="M24" s="52"/>
      <c r="N24" s="47"/>
      <c r="O24" s="47" t="s">
        <v>25</v>
      </c>
      <c r="P24" s="53" t="s">
        <v>15</v>
      </c>
    </row>
    <row r="25" spans="1:16" ht="15" customHeight="1" x14ac:dyDescent="0.2">
      <c r="A25" s="58"/>
      <c r="B25" s="47" t="s">
        <v>37</v>
      </c>
      <c r="C25" s="47" t="s">
        <v>20</v>
      </c>
      <c r="D25" s="47" t="s">
        <v>7</v>
      </c>
      <c r="E25" s="51"/>
      <c r="F25" s="47"/>
      <c r="G25" s="49"/>
      <c r="H25" s="50">
        <v>43143</v>
      </c>
      <c r="I25" s="49">
        <v>43281</v>
      </c>
      <c r="J25" s="56" t="str">
        <f ca="1">IF(AND(TODAY()&lt;=MIN(E25:I25),E25&lt;&gt;""),List!$B$3,IF(AND(TODAY()&lt;=MIN(F25:I25),F25&lt;&gt;""),List!$B$4,IF(AND(TODAY()&lt;=MIN(G25:I25),G25&lt;&gt;""),List!$B$5,IF(AND(TODAY()&lt;=MIN(H25:I25),H25&lt;&gt;""),List!$B$6,IF(I25&lt;&gt;"",List!$B$7,"VALUE NOT ASSIGNED")))))</f>
        <v>KPMG</v>
      </c>
      <c r="K25" s="57">
        <f t="shared" ca="1" si="0"/>
        <v>20</v>
      </c>
      <c r="L25" s="57" t="str">
        <f ca="1">IF(AND(TODAY()&gt;MIN(E25:I25),E25&lt;&gt;"",TODAY()&lt;SMALL(E25:I25,2)),List!$B$3&amp;" Date Overdue : Update Column H",IF(AND(TODAY()&gt;MIN(F25:I25),F25&lt;&gt;"",TODAY()&lt;SMALL(F25:I25,2)),List!$B$4&amp; " Date Overdue : Update Column H",IF(AND(TODAY()&gt;MIN(G25:I25),G25&lt;&gt;"",TODAY()&lt;SMALL(G25:I25,2)),List!$B$5&amp; " Date Overdue : Update Column H",IF(AND(TODAY()&gt;MIN(H25:I25),H25&lt;&gt;"",TODAY()&lt;I25),List!$B$6&amp;" Date Overdue : Update Column H",IF(AND(I25&lt;&gt;"",TODAY()&gt;I25),List!$B$7&amp;" Date Overdue : Update Column H","ON TARGET")))))</f>
        <v>ON TARGET</v>
      </c>
      <c r="M25" s="52"/>
      <c r="N25" s="47"/>
      <c r="O25" s="47"/>
      <c r="P25" s="53" t="s">
        <v>15</v>
      </c>
    </row>
    <row r="26" spans="1:16" ht="15" customHeight="1" x14ac:dyDescent="0.2">
      <c r="A26" s="58"/>
      <c r="B26" s="47" t="s">
        <v>38</v>
      </c>
      <c r="C26" s="47" t="s">
        <v>20</v>
      </c>
      <c r="D26" s="47" t="s">
        <v>7</v>
      </c>
      <c r="E26" s="51"/>
      <c r="F26" s="47"/>
      <c r="G26" s="49"/>
      <c r="H26" s="50">
        <v>43143</v>
      </c>
      <c r="I26" s="49">
        <v>43373</v>
      </c>
      <c r="J26" s="56" t="str">
        <f ca="1">IF(AND(TODAY()&lt;=MIN(E26:I26),E26&lt;&gt;""),List!$B$3,IF(AND(TODAY()&lt;=MIN(F26:I26),F26&lt;&gt;""),List!$B$4,IF(AND(TODAY()&lt;=MIN(G26:I26),G26&lt;&gt;""),List!$B$5,IF(AND(TODAY()&lt;=MIN(H26:I26),H26&lt;&gt;""),List!$B$6,IF(I26&lt;&gt;"",List!$B$7,"VALUE NOT ASSIGNED")))))</f>
        <v>KPMG</v>
      </c>
      <c r="K26" s="57">
        <f t="shared" ca="1" si="0"/>
        <v>20</v>
      </c>
      <c r="L26" s="57" t="str">
        <f ca="1">IF(AND(TODAY()&gt;MIN(E26:I26),E26&lt;&gt;"",TODAY()&lt;SMALL(E26:I26,2)),List!$B$3&amp;" Date Overdue : Update Column H",IF(AND(TODAY()&gt;MIN(F26:I26),F26&lt;&gt;"",TODAY()&lt;SMALL(F26:I26,2)),List!$B$4&amp; " Date Overdue : Update Column H",IF(AND(TODAY()&gt;MIN(G26:I26),G26&lt;&gt;"",TODAY()&lt;SMALL(G26:I26,2)),List!$B$5&amp; " Date Overdue : Update Column H",IF(AND(TODAY()&gt;MIN(H26:I26),H26&lt;&gt;"",TODAY()&lt;I26),List!$B$6&amp;" Date Overdue : Update Column H",IF(AND(I26&lt;&gt;"",TODAY()&gt;I26),List!$B$7&amp;" Date Overdue : Update Column H","ON TARGET")))))</f>
        <v>ON TARGET</v>
      </c>
      <c r="M26" s="52"/>
      <c r="N26" s="47"/>
      <c r="O26" s="47"/>
      <c r="P26" s="53" t="s">
        <v>15</v>
      </c>
    </row>
    <row r="27" spans="1:16" ht="15" customHeight="1" x14ac:dyDescent="0.2">
      <c r="A27" s="58"/>
      <c r="B27" s="47" t="s">
        <v>39</v>
      </c>
      <c r="C27" s="47" t="s">
        <v>20</v>
      </c>
      <c r="D27" s="47" t="s">
        <v>40</v>
      </c>
      <c r="E27" s="51"/>
      <c r="F27" s="47"/>
      <c r="G27" s="49">
        <v>43136</v>
      </c>
      <c r="H27" s="50">
        <v>43143</v>
      </c>
      <c r="I27" s="49">
        <v>43373</v>
      </c>
      <c r="J27" s="56" t="str">
        <f ca="1">IF(AND(TODAY()&lt;=MIN(E27:I27),E27&lt;&gt;""),List!$B$3,IF(AND(TODAY()&lt;=MIN(F27:I27),F27&lt;&gt;""),List!$B$4,IF(AND(TODAY()&lt;=MIN(G27:I27),G27&lt;&gt;""),List!$B$5,IF(AND(TODAY()&lt;=MIN(H27:I27),H27&lt;&gt;""),List!$B$6,IF(I27&lt;&gt;"",List!$B$7,"VALUE NOT ASSIGNED")))))</f>
        <v>DELOITTE</v>
      </c>
      <c r="K27" s="57">
        <f t="shared" ca="1" si="0"/>
        <v>13</v>
      </c>
      <c r="L27" s="57" t="str">
        <f ca="1">IF(AND(TODAY()&gt;MIN(E27:I27),E27&lt;&gt;"",TODAY()&lt;SMALL(E27:I27,2)),List!$B$3&amp;" Date Overdue : Update Column H",IF(AND(TODAY()&gt;MIN(F27:I27),F27&lt;&gt;"",TODAY()&lt;SMALL(F27:I27,2)),List!$B$4&amp; " Date Overdue : Update Column H",IF(AND(TODAY()&gt;MIN(G27:I27),G27&lt;&gt;"",TODAY()&lt;SMALL(G27:I27,2)),List!$B$5&amp; " Date Overdue : Update Column H",IF(AND(TODAY()&gt;MIN(H27:I27),H27&lt;&gt;"",TODAY()&lt;I27),List!$B$6&amp;" Date Overdue : Update Column H",IF(AND(I27&lt;&gt;"",TODAY()&gt;I27),List!$B$7&amp;" Date Overdue : Update Column H","ON TARGET")))))</f>
        <v>ON TARGET</v>
      </c>
      <c r="M27" s="52"/>
      <c r="N27" s="47"/>
      <c r="O27" s="47"/>
      <c r="P27" s="53" t="s">
        <v>15</v>
      </c>
    </row>
    <row r="28" spans="1:16" ht="15" customHeight="1" x14ac:dyDescent="0.2">
      <c r="A28" s="47" t="s">
        <v>41</v>
      </c>
      <c r="B28" s="47" t="s">
        <v>42</v>
      </c>
      <c r="C28" s="47" t="s">
        <v>6</v>
      </c>
      <c r="D28" s="47" t="s">
        <v>23</v>
      </c>
      <c r="E28" s="48">
        <v>43154</v>
      </c>
      <c r="F28" s="48">
        <v>43160</v>
      </c>
      <c r="G28" s="49">
        <v>43150</v>
      </c>
      <c r="H28" s="50">
        <v>43164</v>
      </c>
      <c r="I28" s="49">
        <v>43220</v>
      </c>
      <c r="J28" s="56" t="str">
        <f ca="1">IF(AND(TODAY()&lt;=MIN(E28:I28),E28&lt;&gt;""),List!$B$3,IF(AND(TODAY()&lt;=MIN(F28:I28),F28&lt;&gt;""),List!$B$4,IF(AND(TODAY()&lt;=MIN(G28:I28),G28&lt;&gt;""),List!$B$5,IF(AND(TODAY()&lt;=MIN(H28:I28),H28&lt;&gt;""),List!$B$6,IF(I28&lt;&gt;"",List!$B$7,"VALUE NOT ASSIGNED")))))</f>
        <v>SANNE</v>
      </c>
      <c r="K28" s="57">
        <f t="shared" ca="1" si="0"/>
        <v>31</v>
      </c>
      <c r="L28" s="57" t="str">
        <f ca="1">IF(AND(TODAY()&gt;MIN(E28:I28),E28&lt;&gt;"",TODAY()&lt;SMALL(E28:I28,2)),List!$B$3&amp;" Date Overdue : Update Column H",IF(AND(TODAY()&gt;MIN(F28:I28),F28&lt;&gt;"",TODAY()&lt;SMALL(F28:I28,2)),List!$B$4&amp; " Date Overdue : Update Column H",IF(AND(TODAY()&gt;MIN(G28:I28),G28&lt;&gt;"",TODAY()&lt;SMALL(G28:I28,2)),List!$B$5&amp; " Date Overdue : Update Column H",IF(AND(TODAY()&gt;MIN(H28:I28),H28&lt;&gt;"",TODAY()&lt;I28),List!$B$6&amp;" Date Overdue : Update Column H",IF(AND(I28&lt;&gt;"",TODAY()&gt;I28),List!$B$7&amp;" Date Overdue : Update Column H","ON TARGET")))))</f>
        <v>ON TARGET</v>
      </c>
      <c r="M28" s="52"/>
      <c r="N28" s="47" t="s">
        <v>158</v>
      </c>
      <c r="O28" s="47"/>
      <c r="P28" s="53" t="s">
        <v>8</v>
      </c>
    </row>
    <row r="29" spans="1:16" ht="15" customHeight="1" x14ac:dyDescent="0.2">
      <c r="A29" s="47"/>
      <c r="B29" s="47" t="s">
        <v>43</v>
      </c>
      <c r="C29" s="47" t="s">
        <v>6</v>
      </c>
      <c r="D29" s="47" t="s">
        <v>7</v>
      </c>
      <c r="E29" s="48">
        <v>43154</v>
      </c>
      <c r="F29" s="48">
        <v>43160</v>
      </c>
      <c r="G29" s="49"/>
      <c r="H29" s="50">
        <v>43164</v>
      </c>
      <c r="I29" s="49">
        <v>43220</v>
      </c>
      <c r="J29" s="56" t="str">
        <f ca="1">IF(AND(TODAY()&lt;=MIN(E29:I29),E29&lt;&gt;""),List!$B$3,IF(AND(TODAY()&lt;=MIN(F29:I29),F29&lt;&gt;""),List!$B$4,IF(AND(TODAY()&lt;=MIN(G29:I29),G29&lt;&gt;""),List!$B$5,IF(AND(TODAY()&lt;=MIN(H29:I29),H29&lt;&gt;""),List!$B$6,IF(I29&lt;&gt;"",List!$B$7,"VALUE NOT ASSIGNED")))))</f>
        <v>SANNE</v>
      </c>
      <c r="K29" s="57">
        <f t="shared" ca="1" si="0"/>
        <v>31</v>
      </c>
      <c r="L29" s="57" t="str">
        <f ca="1">IF(AND(TODAY()&gt;MIN(E29:I29),E29&lt;&gt;"",TODAY()&lt;SMALL(E29:I29,2)),List!$B$3&amp;" Date Overdue : Update Column H",IF(AND(TODAY()&gt;MIN(F29:I29),F29&lt;&gt;"",TODAY()&lt;SMALL(F29:I29,2)),List!$B$4&amp; " Date Overdue : Update Column H",IF(AND(TODAY()&gt;MIN(G29:I29),G29&lt;&gt;"",TODAY()&lt;SMALL(G29:I29,2)),List!$B$5&amp; " Date Overdue : Update Column H",IF(AND(TODAY()&gt;MIN(H29:I29),H29&lt;&gt;"",TODAY()&lt;I29),List!$B$6&amp;" Date Overdue : Update Column H",IF(AND(I29&lt;&gt;"",TODAY()&gt;I29),List!$B$7&amp;" Date Overdue : Update Column H","ON TARGET")))))</f>
        <v>ON TARGET</v>
      </c>
      <c r="M29" s="52"/>
      <c r="N29" s="47" t="s">
        <v>158</v>
      </c>
      <c r="O29" s="47"/>
      <c r="P29" s="53" t="s">
        <v>8</v>
      </c>
    </row>
    <row r="30" spans="1:16" ht="15" customHeight="1" x14ac:dyDescent="0.2">
      <c r="A30" s="47"/>
      <c r="B30" s="47" t="s">
        <v>44</v>
      </c>
      <c r="C30" s="47" t="s">
        <v>6</v>
      </c>
      <c r="D30" s="47" t="s">
        <v>7</v>
      </c>
      <c r="E30" s="48">
        <v>43154</v>
      </c>
      <c r="F30" s="48">
        <v>43160</v>
      </c>
      <c r="G30" s="49"/>
      <c r="H30" s="50">
        <v>43164</v>
      </c>
      <c r="I30" s="49">
        <v>43373</v>
      </c>
      <c r="J30" s="56" t="str">
        <f ca="1">IF(AND(TODAY()&lt;=MIN(E30:I30),E30&lt;&gt;""),List!$B$3,IF(AND(TODAY()&lt;=MIN(F30:I30),F30&lt;&gt;""),List!$B$4,IF(AND(TODAY()&lt;=MIN(G30:I30),G30&lt;&gt;""),List!$B$5,IF(AND(TODAY()&lt;=MIN(H30:I30),H30&lt;&gt;""),List!$B$6,IF(I30&lt;&gt;"",List!$B$7,"VALUE NOT ASSIGNED")))))</f>
        <v>SANNE</v>
      </c>
      <c r="K30" s="57">
        <f t="shared" ca="1" si="0"/>
        <v>31</v>
      </c>
      <c r="L30" s="57" t="str">
        <f ca="1">IF(AND(TODAY()&gt;MIN(E30:I30),E30&lt;&gt;"",TODAY()&lt;SMALL(E30:I30,2)),List!$B$3&amp;" Date Overdue : Update Column H",IF(AND(TODAY()&gt;MIN(F30:I30),F30&lt;&gt;"",TODAY()&lt;SMALL(F30:I30,2)),List!$B$4&amp; " Date Overdue : Update Column H",IF(AND(TODAY()&gt;MIN(G30:I30),G30&lt;&gt;"",TODAY()&lt;SMALL(G30:I30,2)),List!$B$5&amp; " Date Overdue : Update Column H",IF(AND(TODAY()&gt;MIN(H30:I30),H30&lt;&gt;"",TODAY()&lt;I30),List!$B$6&amp;" Date Overdue : Update Column H",IF(AND(I30&lt;&gt;"",TODAY()&gt;I30),List!$B$7&amp;" Date Overdue : Update Column H","ON TARGET")))))</f>
        <v>ON TARGET</v>
      </c>
      <c r="M30" s="52"/>
      <c r="N30" s="47" t="s">
        <v>158</v>
      </c>
      <c r="O30" s="47"/>
      <c r="P30" s="53" t="s">
        <v>8</v>
      </c>
    </row>
    <row r="31" spans="1:16" ht="15" customHeight="1" x14ac:dyDescent="0.2">
      <c r="A31" s="47"/>
      <c r="B31" s="47" t="s">
        <v>45</v>
      </c>
      <c r="C31" s="47" t="s">
        <v>6</v>
      </c>
      <c r="D31" s="47" t="s">
        <v>7</v>
      </c>
      <c r="E31" s="48">
        <v>43154</v>
      </c>
      <c r="F31" s="48">
        <v>43160</v>
      </c>
      <c r="G31" s="49"/>
      <c r="H31" s="50">
        <v>43164</v>
      </c>
      <c r="I31" s="49">
        <v>43220</v>
      </c>
      <c r="J31" s="56" t="str">
        <f ca="1">IF(AND(TODAY()&lt;=MIN(E31:I31),E31&lt;&gt;""),List!$B$3,IF(AND(TODAY()&lt;=MIN(F31:I31),F31&lt;&gt;""),List!$B$4,IF(AND(TODAY()&lt;=MIN(G31:I31),G31&lt;&gt;""),List!$B$5,IF(AND(TODAY()&lt;=MIN(H31:I31),H31&lt;&gt;""),List!$B$6,IF(I31&lt;&gt;"",List!$B$7,"VALUE NOT ASSIGNED")))))</f>
        <v>SANNE</v>
      </c>
      <c r="K31" s="57">
        <f t="shared" ca="1" si="0"/>
        <v>31</v>
      </c>
      <c r="L31" s="57" t="str">
        <f ca="1">IF(AND(TODAY()&gt;MIN(E31:I31),E31&lt;&gt;"",TODAY()&lt;SMALL(E31:I31,2)),List!$B$3&amp;" Date Overdue : Update Column H",IF(AND(TODAY()&gt;MIN(F31:I31),F31&lt;&gt;"",TODAY()&lt;SMALL(F31:I31,2)),List!$B$4&amp; " Date Overdue : Update Column H",IF(AND(TODAY()&gt;MIN(G31:I31),G31&lt;&gt;"",TODAY()&lt;SMALL(G31:I31,2)),List!$B$5&amp; " Date Overdue : Update Column H",IF(AND(TODAY()&gt;MIN(H31:I31),H31&lt;&gt;"",TODAY()&lt;I31),List!$B$6&amp;" Date Overdue : Update Column H",IF(AND(I31&lt;&gt;"",TODAY()&gt;I31),List!$B$7&amp;" Date Overdue : Update Column H","ON TARGET")))))</f>
        <v>ON TARGET</v>
      </c>
      <c r="M31" s="52"/>
      <c r="N31" s="47" t="s">
        <v>158</v>
      </c>
      <c r="O31" s="47"/>
      <c r="P31" s="53" t="s">
        <v>8</v>
      </c>
    </row>
    <row r="32" spans="1:16" ht="15" customHeight="1" x14ac:dyDescent="0.2">
      <c r="A32" s="47"/>
      <c r="B32" s="47" t="s">
        <v>46</v>
      </c>
      <c r="C32" s="47" t="s">
        <v>6</v>
      </c>
      <c r="D32" s="47" t="s">
        <v>7</v>
      </c>
      <c r="E32" s="48">
        <v>43154</v>
      </c>
      <c r="F32" s="48">
        <v>43160</v>
      </c>
      <c r="G32" s="49"/>
      <c r="H32" s="50">
        <v>43164</v>
      </c>
      <c r="I32" s="49">
        <v>43236</v>
      </c>
      <c r="J32" s="56" t="str">
        <f ca="1">IF(AND(TODAY()&lt;=MIN(E32:I32),E32&lt;&gt;""),List!$B$3,IF(AND(TODAY()&lt;=MIN(F32:I32),F32&lt;&gt;""),List!$B$4,IF(AND(TODAY()&lt;=MIN(G32:I32),G32&lt;&gt;""),List!$B$5,IF(AND(TODAY()&lt;=MIN(H32:I32),H32&lt;&gt;""),List!$B$6,IF(I32&lt;&gt;"",List!$B$7,"VALUE NOT ASSIGNED")))))</f>
        <v>SANNE</v>
      </c>
      <c r="K32" s="57">
        <f t="shared" ca="1" si="0"/>
        <v>31</v>
      </c>
      <c r="L32" s="57" t="str">
        <f ca="1">IF(AND(TODAY()&gt;MIN(E32:I32),E32&lt;&gt;"",TODAY()&lt;SMALL(E32:I32,2)),List!$B$3&amp;" Date Overdue : Update Column H",IF(AND(TODAY()&gt;MIN(F32:I32),F32&lt;&gt;"",TODAY()&lt;SMALL(F32:I32,2)),List!$B$4&amp; " Date Overdue : Update Column H",IF(AND(TODAY()&gt;MIN(G32:I32),G32&lt;&gt;"",TODAY()&lt;SMALL(G32:I32,2)),List!$B$5&amp; " Date Overdue : Update Column H",IF(AND(TODAY()&gt;MIN(H32:I32),H32&lt;&gt;"",TODAY()&lt;I32),List!$B$6&amp;" Date Overdue : Update Column H",IF(AND(I32&lt;&gt;"",TODAY()&gt;I32),List!$B$7&amp;" Date Overdue : Update Column H","ON TARGET")))))</f>
        <v>ON TARGET</v>
      </c>
      <c r="M32" s="52"/>
      <c r="N32" s="47" t="s">
        <v>158</v>
      </c>
      <c r="O32" s="47"/>
      <c r="P32" s="53" t="s">
        <v>8</v>
      </c>
    </row>
    <row r="33" spans="1:16" ht="15" customHeight="1" x14ac:dyDescent="0.2">
      <c r="A33" s="47"/>
      <c r="B33" s="47" t="s">
        <v>47</v>
      </c>
      <c r="C33" s="47" t="s">
        <v>6</v>
      </c>
      <c r="D33" s="47" t="s">
        <v>23</v>
      </c>
      <c r="E33" s="48">
        <v>43154</v>
      </c>
      <c r="F33" s="48">
        <v>43160</v>
      </c>
      <c r="G33" s="49">
        <v>43150</v>
      </c>
      <c r="H33" s="50">
        <v>43164</v>
      </c>
      <c r="I33" s="49">
        <v>43236</v>
      </c>
      <c r="J33" s="56" t="str">
        <f ca="1">IF(AND(TODAY()&lt;=MIN(E33:I33),E33&lt;&gt;""),List!$B$3,IF(AND(TODAY()&lt;=MIN(F33:I33),F33&lt;&gt;""),List!$B$4,IF(AND(TODAY()&lt;=MIN(G33:I33),G33&lt;&gt;""),List!$B$5,IF(AND(TODAY()&lt;=MIN(H33:I33),H33&lt;&gt;""),List!$B$6,IF(I33&lt;&gt;"",List!$B$7,"VALUE NOT ASSIGNED")))))</f>
        <v>SANNE</v>
      </c>
      <c r="K33" s="57">
        <f t="shared" ca="1" si="0"/>
        <v>31</v>
      </c>
      <c r="L33" s="57" t="str">
        <f ca="1">IF(AND(TODAY()&gt;MIN(E33:I33),E33&lt;&gt;"",TODAY()&lt;SMALL(E33:I33,2)),List!$B$3&amp;" Date Overdue : Update Column H",IF(AND(TODAY()&gt;MIN(F33:I33),F33&lt;&gt;"",TODAY()&lt;SMALL(F33:I33,2)),List!$B$4&amp; " Date Overdue : Update Column H",IF(AND(TODAY()&gt;MIN(G33:I33),G33&lt;&gt;"",TODAY()&lt;SMALL(G33:I33,2)),List!$B$5&amp; " Date Overdue : Update Column H",IF(AND(TODAY()&gt;MIN(H33:I33),H33&lt;&gt;"",TODAY()&lt;I33),List!$B$6&amp;" Date Overdue : Update Column H",IF(AND(I33&lt;&gt;"",TODAY()&gt;I33),List!$B$7&amp;" Date Overdue : Update Column H","ON TARGET")))))</f>
        <v>ON TARGET</v>
      </c>
      <c r="M33" s="52"/>
      <c r="N33" s="47" t="s">
        <v>158</v>
      </c>
      <c r="O33" s="47"/>
      <c r="P33" s="53" t="s">
        <v>8</v>
      </c>
    </row>
    <row r="34" spans="1:16" ht="15" customHeight="1" x14ac:dyDescent="0.2">
      <c r="A34" s="47"/>
      <c r="B34" s="47" t="s">
        <v>48</v>
      </c>
      <c r="C34" s="47" t="s">
        <v>6</v>
      </c>
      <c r="D34" s="47" t="s">
        <v>23</v>
      </c>
      <c r="E34" s="48">
        <v>43164</v>
      </c>
      <c r="F34" s="48">
        <v>43167</v>
      </c>
      <c r="G34" s="49">
        <v>43157</v>
      </c>
      <c r="H34" s="50">
        <v>43171</v>
      </c>
      <c r="I34" s="49">
        <v>43236</v>
      </c>
      <c r="J34" s="56" t="str">
        <f ca="1">IF(AND(TODAY()&lt;=MIN(E34:I34),E34&lt;&gt;""),List!$B$3,IF(AND(TODAY()&lt;=MIN(F34:I34),F34&lt;&gt;""),List!$B$4,IF(AND(TODAY()&lt;=MIN(G34:I34),G34&lt;&gt;""),List!$B$5,IF(AND(TODAY()&lt;=MIN(H34:I34),H34&lt;&gt;""),List!$B$6,IF(I34&lt;&gt;"",List!$B$7,"VALUE NOT ASSIGNED")))))</f>
        <v>SANNE</v>
      </c>
      <c r="K34" s="57">
        <f t="shared" ca="1" si="0"/>
        <v>43</v>
      </c>
      <c r="L34" s="57" t="str">
        <f ca="1">IF(AND(TODAY()&gt;MIN(E34:I34),E34&lt;&gt;"",TODAY()&lt;SMALL(E34:I34,2)),List!$B$3&amp;" Date Overdue : Update Column H",IF(AND(TODAY()&gt;MIN(F34:I34),F34&lt;&gt;"",TODAY()&lt;SMALL(F34:I34,2)),List!$B$4&amp; " Date Overdue : Update Column H",IF(AND(TODAY()&gt;MIN(G34:I34),G34&lt;&gt;"",TODAY()&lt;SMALL(G34:I34,2)),List!$B$5&amp; " Date Overdue : Update Column H",IF(AND(TODAY()&gt;MIN(H34:I34),H34&lt;&gt;"",TODAY()&lt;I34),List!$B$6&amp;" Date Overdue : Update Column H",IF(AND(I34&lt;&gt;"",TODAY()&gt;I34),List!$B$7&amp;" Date Overdue : Update Column H","ON TARGET")))))</f>
        <v>ON TARGET</v>
      </c>
      <c r="M34" s="52"/>
      <c r="N34" s="47" t="s">
        <v>158</v>
      </c>
      <c r="O34" s="47"/>
      <c r="P34" s="53" t="s">
        <v>8</v>
      </c>
    </row>
    <row r="35" spans="1:16" ht="15" customHeight="1" x14ac:dyDescent="0.2">
      <c r="A35" s="47"/>
      <c r="B35" s="47" t="s">
        <v>49</v>
      </c>
      <c r="C35" s="47" t="s">
        <v>6</v>
      </c>
      <c r="D35" s="47" t="s">
        <v>23</v>
      </c>
      <c r="E35" s="48">
        <v>43164</v>
      </c>
      <c r="F35" s="48">
        <v>43167</v>
      </c>
      <c r="G35" s="49"/>
      <c r="H35" s="50">
        <v>43171</v>
      </c>
      <c r="I35" s="49">
        <v>43236</v>
      </c>
      <c r="J35" s="56" t="str">
        <f ca="1">IF(AND(TODAY()&lt;=MIN(E35:I35),E35&lt;&gt;""),List!$B$3,IF(AND(TODAY()&lt;=MIN(F35:I35),F35&lt;&gt;""),List!$B$4,IF(AND(TODAY()&lt;=MIN(G35:I35),G35&lt;&gt;""),List!$B$5,IF(AND(TODAY()&lt;=MIN(H35:I35),H35&lt;&gt;""),List!$B$6,IF(I35&lt;&gt;"",List!$B$7,"VALUE NOT ASSIGNED")))))</f>
        <v>SANNE</v>
      </c>
      <c r="K35" s="57">
        <f t="shared" ca="1" si="0"/>
        <v>43</v>
      </c>
      <c r="L35" s="57" t="str">
        <f ca="1">IF(AND(TODAY()&gt;MIN(E35:I35),E35&lt;&gt;"",TODAY()&lt;SMALL(E35:I35,2)),List!$B$3&amp;" Date Overdue : Update Column H",IF(AND(TODAY()&gt;MIN(F35:I35),F35&lt;&gt;"",TODAY()&lt;SMALL(F35:I35,2)),List!$B$4&amp; " Date Overdue : Update Column H",IF(AND(TODAY()&gt;MIN(G35:I35),G35&lt;&gt;"",TODAY()&lt;SMALL(G35:I35,2)),List!$B$5&amp; " Date Overdue : Update Column H",IF(AND(TODAY()&gt;MIN(H35:I35),H35&lt;&gt;"",TODAY()&lt;I35),List!$B$6&amp;" Date Overdue : Update Column H",IF(AND(I35&lt;&gt;"",TODAY()&gt;I35),List!$B$7&amp;" Date Overdue : Update Column H","ON TARGET")))))</f>
        <v>ON TARGET</v>
      </c>
      <c r="M35" s="52"/>
      <c r="N35" s="47" t="s">
        <v>158</v>
      </c>
      <c r="O35" s="47"/>
      <c r="P35" s="53" t="s">
        <v>8</v>
      </c>
    </row>
    <row r="36" spans="1:16" ht="15" customHeight="1" x14ac:dyDescent="0.2">
      <c r="A36" s="47"/>
      <c r="B36" s="47" t="s">
        <v>50</v>
      </c>
      <c r="C36" s="47" t="s">
        <v>6</v>
      </c>
      <c r="D36" s="47" t="s">
        <v>23</v>
      </c>
      <c r="E36" s="48">
        <v>43164</v>
      </c>
      <c r="F36" s="48">
        <v>43167</v>
      </c>
      <c r="G36" s="49">
        <v>43157</v>
      </c>
      <c r="H36" s="50">
        <v>43171</v>
      </c>
      <c r="I36" s="49">
        <v>43236</v>
      </c>
      <c r="J36" s="56" t="str">
        <f ca="1">IF(AND(TODAY()&lt;=MIN(E36:I36),E36&lt;&gt;""),List!$B$3,IF(AND(TODAY()&lt;=MIN(F36:I36),F36&lt;&gt;""),List!$B$4,IF(AND(TODAY()&lt;=MIN(G36:I36),G36&lt;&gt;""),List!$B$5,IF(AND(TODAY()&lt;=MIN(H36:I36),H36&lt;&gt;""),List!$B$6,IF(I36&lt;&gt;"",List!$B$7,"VALUE NOT ASSIGNED")))))</f>
        <v>SANNE</v>
      </c>
      <c r="K36" s="57">
        <f t="shared" ref="K36:K67" ca="1" si="1">DAYS360(TODAY(),HLOOKUP(J36,$E$3:$I$111,ROW(J36)-2,FALSE),TRUE)</f>
        <v>43</v>
      </c>
      <c r="L36" s="57" t="str">
        <f ca="1">IF(AND(TODAY()&gt;MIN(E36:I36),E36&lt;&gt;"",TODAY()&lt;SMALL(E36:I36,2)),List!$B$3&amp;" Date Overdue : Update Column H",IF(AND(TODAY()&gt;MIN(F36:I36),F36&lt;&gt;"",TODAY()&lt;SMALL(F36:I36,2)),List!$B$4&amp; " Date Overdue : Update Column H",IF(AND(TODAY()&gt;MIN(G36:I36),G36&lt;&gt;"",TODAY()&lt;SMALL(G36:I36,2)),List!$B$5&amp; " Date Overdue : Update Column H",IF(AND(TODAY()&gt;MIN(H36:I36),H36&lt;&gt;"",TODAY()&lt;I36),List!$B$6&amp;" Date Overdue : Update Column H",IF(AND(I36&lt;&gt;"",TODAY()&gt;I36),List!$B$7&amp;" Date Overdue : Update Column H","ON TARGET")))))</f>
        <v>ON TARGET</v>
      </c>
      <c r="M36" s="52"/>
      <c r="N36" s="47" t="s">
        <v>158</v>
      </c>
      <c r="O36" s="47"/>
      <c r="P36" s="53" t="s">
        <v>8</v>
      </c>
    </row>
    <row r="37" spans="1:16" ht="15" customHeight="1" x14ac:dyDescent="0.2">
      <c r="A37" s="47"/>
      <c r="B37" s="47" t="s">
        <v>51</v>
      </c>
      <c r="C37" s="47" t="s">
        <v>6</v>
      </c>
      <c r="D37" s="47" t="s">
        <v>23</v>
      </c>
      <c r="E37" s="48">
        <v>43164</v>
      </c>
      <c r="F37" s="48">
        <v>43167</v>
      </c>
      <c r="G37" s="49">
        <v>43157</v>
      </c>
      <c r="H37" s="50">
        <v>43171</v>
      </c>
      <c r="I37" s="49">
        <v>43236</v>
      </c>
      <c r="J37" s="56" t="str">
        <f ca="1">IF(AND(TODAY()&lt;=MIN(E37:I37),E37&lt;&gt;""),List!$B$3,IF(AND(TODAY()&lt;=MIN(F37:I37),F37&lt;&gt;""),List!$B$4,IF(AND(TODAY()&lt;=MIN(G37:I37),G37&lt;&gt;""),List!$B$5,IF(AND(TODAY()&lt;=MIN(H37:I37),H37&lt;&gt;""),List!$B$6,IF(I37&lt;&gt;"",List!$B$7,"VALUE NOT ASSIGNED")))))</f>
        <v>SANNE</v>
      </c>
      <c r="K37" s="57">
        <f t="shared" ca="1" si="1"/>
        <v>43</v>
      </c>
      <c r="L37" s="57" t="str">
        <f ca="1">IF(AND(TODAY()&gt;MIN(E37:I37),E37&lt;&gt;"",TODAY()&lt;SMALL(E37:I37,2)),List!$B$3&amp;" Date Overdue : Update Column H",IF(AND(TODAY()&gt;MIN(F37:I37),F37&lt;&gt;"",TODAY()&lt;SMALL(F37:I37,2)),List!$B$4&amp; " Date Overdue : Update Column H",IF(AND(TODAY()&gt;MIN(G37:I37),G37&lt;&gt;"",TODAY()&lt;SMALL(G37:I37,2)),List!$B$5&amp; " Date Overdue : Update Column H",IF(AND(TODAY()&gt;MIN(H37:I37),H37&lt;&gt;"",TODAY()&lt;I37),List!$B$6&amp;" Date Overdue : Update Column H",IF(AND(I37&lt;&gt;"",TODAY()&gt;I37),List!$B$7&amp;" Date Overdue : Update Column H","ON TARGET")))))</f>
        <v>ON TARGET</v>
      </c>
      <c r="M37" s="52"/>
      <c r="N37" s="47" t="s">
        <v>158</v>
      </c>
      <c r="O37" s="47"/>
      <c r="P37" s="53" t="s">
        <v>8</v>
      </c>
    </row>
    <row r="38" spans="1:16" ht="15" customHeight="1" x14ac:dyDescent="0.2">
      <c r="A38" s="47"/>
      <c r="B38" s="47" t="s">
        <v>52</v>
      </c>
      <c r="C38" s="47" t="s">
        <v>6</v>
      </c>
      <c r="D38" s="47" t="s">
        <v>23</v>
      </c>
      <c r="E38" s="48">
        <v>43164</v>
      </c>
      <c r="F38" s="48">
        <v>43167</v>
      </c>
      <c r="G38" s="49">
        <v>43157</v>
      </c>
      <c r="H38" s="50">
        <v>43171</v>
      </c>
      <c r="I38" s="49">
        <v>43236</v>
      </c>
      <c r="J38" s="56" t="str">
        <f ca="1">IF(AND(TODAY()&lt;=MIN(E38:I38),E38&lt;&gt;""),List!$B$3,IF(AND(TODAY()&lt;=MIN(F38:I38),F38&lt;&gt;""),List!$B$4,IF(AND(TODAY()&lt;=MIN(G38:I38),G38&lt;&gt;""),List!$B$5,IF(AND(TODAY()&lt;=MIN(H38:I38),H38&lt;&gt;""),List!$B$6,IF(I38&lt;&gt;"",List!$B$7,"VALUE NOT ASSIGNED")))))</f>
        <v>SANNE</v>
      </c>
      <c r="K38" s="57">
        <f t="shared" ca="1" si="1"/>
        <v>43</v>
      </c>
      <c r="L38" s="57" t="str">
        <f ca="1">IF(AND(TODAY()&gt;MIN(E38:I38),E38&lt;&gt;"",TODAY()&lt;SMALL(E38:I38,2)),List!$B$3&amp;" Date Overdue : Update Column H",IF(AND(TODAY()&gt;MIN(F38:I38),F38&lt;&gt;"",TODAY()&lt;SMALL(F38:I38,2)),List!$B$4&amp; " Date Overdue : Update Column H",IF(AND(TODAY()&gt;MIN(G38:I38),G38&lt;&gt;"",TODAY()&lt;SMALL(G38:I38,2)),List!$B$5&amp; " Date Overdue : Update Column H",IF(AND(TODAY()&gt;MIN(H38:I38),H38&lt;&gt;"",TODAY()&lt;I38),List!$B$6&amp;" Date Overdue : Update Column H",IF(AND(I38&lt;&gt;"",TODAY()&gt;I38),List!$B$7&amp;" Date Overdue : Update Column H","ON TARGET")))))</f>
        <v>ON TARGET</v>
      </c>
      <c r="M38" s="52"/>
      <c r="N38" s="47" t="s">
        <v>158</v>
      </c>
      <c r="O38" s="47"/>
      <c r="P38" s="53" t="s">
        <v>8</v>
      </c>
    </row>
    <row r="39" spans="1:16" ht="15" customHeight="1" x14ac:dyDescent="0.2">
      <c r="A39" s="47"/>
      <c r="B39" s="47" t="s">
        <v>53</v>
      </c>
      <c r="C39" s="47" t="s">
        <v>6</v>
      </c>
      <c r="D39" s="47" t="s">
        <v>23</v>
      </c>
      <c r="E39" s="48">
        <v>43164</v>
      </c>
      <c r="F39" s="48">
        <v>43167</v>
      </c>
      <c r="G39" s="49">
        <v>43157</v>
      </c>
      <c r="H39" s="50">
        <v>43171</v>
      </c>
      <c r="I39" s="49">
        <v>43236</v>
      </c>
      <c r="J39" s="56" t="str">
        <f ca="1">IF(AND(TODAY()&lt;=MIN(E39:I39),E39&lt;&gt;""),List!$B$3,IF(AND(TODAY()&lt;=MIN(F39:I39),F39&lt;&gt;""),List!$B$4,IF(AND(TODAY()&lt;=MIN(G39:I39),G39&lt;&gt;""),List!$B$5,IF(AND(TODAY()&lt;=MIN(H39:I39),H39&lt;&gt;""),List!$B$6,IF(I39&lt;&gt;"",List!$B$7,"VALUE NOT ASSIGNED")))))</f>
        <v>SANNE</v>
      </c>
      <c r="K39" s="57">
        <f t="shared" ca="1" si="1"/>
        <v>43</v>
      </c>
      <c r="L39" s="57" t="str">
        <f ca="1">IF(AND(TODAY()&gt;MIN(E39:I39),E39&lt;&gt;"",TODAY()&lt;SMALL(E39:I39,2)),List!$B$3&amp;" Date Overdue : Update Column H",IF(AND(TODAY()&gt;MIN(F39:I39),F39&lt;&gt;"",TODAY()&lt;SMALL(F39:I39,2)),List!$B$4&amp; " Date Overdue : Update Column H",IF(AND(TODAY()&gt;MIN(G39:I39),G39&lt;&gt;"",TODAY()&lt;SMALL(G39:I39,2)),List!$B$5&amp; " Date Overdue : Update Column H",IF(AND(TODAY()&gt;MIN(H39:I39),H39&lt;&gt;"",TODAY()&lt;I39),List!$B$6&amp;" Date Overdue : Update Column H",IF(AND(I39&lt;&gt;"",TODAY()&gt;I39),List!$B$7&amp;" Date Overdue : Update Column H","ON TARGET")))))</f>
        <v>ON TARGET</v>
      </c>
      <c r="M39" s="52"/>
      <c r="N39" s="47" t="s">
        <v>158</v>
      </c>
      <c r="O39" s="47"/>
      <c r="P39" s="53" t="s">
        <v>8</v>
      </c>
    </row>
    <row r="40" spans="1:16" ht="15" customHeight="1" x14ac:dyDescent="0.2">
      <c r="A40" s="47"/>
      <c r="B40" s="47" t="s">
        <v>54</v>
      </c>
      <c r="C40" s="47" t="s">
        <v>6</v>
      </c>
      <c r="D40" s="47" t="s">
        <v>23</v>
      </c>
      <c r="E40" s="48">
        <v>43171</v>
      </c>
      <c r="F40" s="48">
        <v>43174</v>
      </c>
      <c r="G40" s="49">
        <v>43164</v>
      </c>
      <c r="H40" s="50">
        <v>43178</v>
      </c>
      <c r="I40" s="49">
        <v>43236</v>
      </c>
      <c r="J40" s="56" t="str">
        <f ca="1">IF(AND(TODAY()&lt;=MIN(E40:I40),E40&lt;&gt;""),List!$B$3,IF(AND(TODAY()&lt;=MIN(F40:I40),F40&lt;&gt;""),List!$B$4,IF(AND(TODAY()&lt;=MIN(G40:I40),G40&lt;&gt;""),List!$B$5,IF(AND(TODAY()&lt;=MIN(H40:I40),H40&lt;&gt;""),List!$B$6,IF(I40&lt;&gt;"",List!$B$7,"VALUE NOT ASSIGNED")))))</f>
        <v>SANNE</v>
      </c>
      <c r="K40" s="57">
        <f t="shared" ca="1" si="1"/>
        <v>50</v>
      </c>
      <c r="L40" s="57" t="str">
        <f ca="1">IF(AND(TODAY()&gt;MIN(E40:I40),E40&lt;&gt;"",TODAY()&lt;SMALL(E40:I40,2)),List!$B$3&amp;" Date Overdue : Update Column H",IF(AND(TODAY()&gt;MIN(F40:I40),F40&lt;&gt;"",TODAY()&lt;SMALL(F40:I40,2)),List!$B$4&amp; " Date Overdue : Update Column H",IF(AND(TODAY()&gt;MIN(G40:I40),G40&lt;&gt;"",TODAY()&lt;SMALL(G40:I40,2)),List!$B$5&amp; " Date Overdue : Update Column H",IF(AND(TODAY()&gt;MIN(H40:I40),H40&lt;&gt;"",TODAY()&lt;I40),List!$B$6&amp;" Date Overdue : Update Column H",IF(AND(I40&lt;&gt;"",TODAY()&gt;I40),List!$B$7&amp;" Date Overdue : Update Column H","ON TARGET")))))</f>
        <v>ON TARGET</v>
      </c>
      <c r="M40" s="52"/>
      <c r="N40" s="47" t="s">
        <v>158</v>
      </c>
      <c r="O40" s="47"/>
      <c r="P40" s="53" t="s">
        <v>8</v>
      </c>
    </row>
    <row r="41" spans="1:16" ht="15" customHeight="1" x14ac:dyDescent="0.2">
      <c r="A41" s="47"/>
      <c r="B41" s="47" t="s">
        <v>55</v>
      </c>
      <c r="C41" s="47" t="s">
        <v>6</v>
      </c>
      <c r="D41" s="47" t="s">
        <v>23</v>
      </c>
      <c r="E41" s="48">
        <v>43171</v>
      </c>
      <c r="F41" s="48">
        <v>43174</v>
      </c>
      <c r="G41" s="49"/>
      <c r="H41" s="50">
        <v>43178</v>
      </c>
      <c r="I41" s="49">
        <v>43236</v>
      </c>
      <c r="J41" s="56" t="str">
        <f ca="1">IF(AND(TODAY()&lt;=MIN(E41:I41),E41&lt;&gt;""),List!$B$3,IF(AND(TODAY()&lt;=MIN(F41:I41),F41&lt;&gt;""),List!$B$4,IF(AND(TODAY()&lt;=MIN(G41:I41),G41&lt;&gt;""),List!$B$5,IF(AND(TODAY()&lt;=MIN(H41:I41),H41&lt;&gt;""),List!$B$6,IF(I41&lt;&gt;"",List!$B$7,"VALUE NOT ASSIGNED")))))</f>
        <v>SANNE</v>
      </c>
      <c r="K41" s="57">
        <f t="shared" ca="1" si="1"/>
        <v>50</v>
      </c>
      <c r="L41" s="57" t="str">
        <f ca="1">IF(AND(TODAY()&gt;MIN(E41:I41),E41&lt;&gt;"",TODAY()&lt;SMALL(E41:I41,2)),List!$B$3&amp;" Date Overdue : Update Column H",IF(AND(TODAY()&gt;MIN(F41:I41),F41&lt;&gt;"",TODAY()&lt;SMALL(F41:I41,2)),List!$B$4&amp; " Date Overdue : Update Column H",IF(AND(TODAY()&gt;MIN(G41:I41),G41&lt;&gt;"",TODAY()&lt;SMALL(G41:I41,2)),List!$B$5&amp; " Date Overdue : Update Column H",IF(AND(TODAY()&gt;MIN(H41:I41),H41&lt;&gt;"",TODAY()&lt;I41),List!$B$6&amp;" Date Overdue : Update Column H",IF(AND(I41&lt;&gt;"",TODAY()&gt;I41),List!$B$7&amp;" Date Overdue : Update Column H","ON TARGET")))))</f>
        <v>ON TARGET</v>
      </c>
      <c r="M41" s="52"/>
      <c r="N41" s="47" t="s">
        <v>158</v>
      </c>
      <c r="O41" s="47"/>
      <c r="P41" s="53" t="s">
        <v>8</v>
      </c>
    </row>
    <row r="42" spans="1:16" ht="15" customHeight="1" x14ac:dyDescent="0.2">
      <c r="A42" s="47"/>
      <c r="B42" s="47" t="s">
        <v>56</v>
      </c>
      <c r="C42" s="47" t="s">
        <v>6</v>
      </c>
      <c r="D42" s="47" t="s">
        <v>23</v>
      </c>
      <c r="E42" s="48">
        <v>43171</v>
      </c>
      <c r="F42" s="48">
        <v>43174</v>
      </c>
      <c r="G42" s="49"/>
      <c r="H42" s="50">
        <v>43178</v>
      </c>
      <c r="I42" s="49">
        <v>43236</v>
      </c>
      <c r="J42" s="56" t="str">
        <f ca="1">IF(AND(TODAY()&lt;=MIN(E42:I42),E42&lt;&gt;""),List!$B$3,IF(AND(TODAY()&lt;=MIN(F42:I42),F42&lt;&gt;""),List!$B$4,IF(AND(TODAY()&lt;=MIN(G42:I42),G42&lt;&gt;""),List!$B$5,IF(AND(TODAY()&lt;=MIN(H42:I42),H42&lt;&gt;""),List!$B$6,IF(I42&lt;&gt;"",List!$B$7,"VALUE NOT ASSIGNED")))))</f>
        <v>SANNE</v>
      </c>
      <c r="K42" s="57">
        <f t="shared" ca="1" si="1"/>
        <v>50</v>
      </c>
      <c r="L42" s="57" t="str">
        <f ca="1">IF(AND(TODAY()&gt;MIN(E42:I42),E42&lt;&gt;"",TODAY()&lt;SMALL(E42:I42,2)),List!$B$3&amp;" Date Overdue : Update Column H",IF(AND(TODAY()&gt;MIN(F42:I42),F42&lt;&gt;"",TODAY()&lt;SMALL(F42:I42,2)),List!$B$4&amp; " Date Overdue : Update Column H",IF(AND(TODAY()&gt;MIN(G42:I42),G42&lt;&gt;"",TODAY()&lt;SMALL(G42:I42,2)),List!$B$5&amp; " Date Overdue : Update Column H",IF(AND(TODAY()&gt;MIN(H42:I42),H42&lt;&gt;"",TODAY()&lt;I42),List!$B$6&amp;" Date Overdue : Update Column H",IF(AND(I42&lt;&gt;"",TODAY()&gt;I42),List!$B$7&amp;" Date Overdue : Update Column H","ON TARGET")))))</f>
        <v>ON TARGET</v>
      </c>
      <c r="M42" s="52"/>
      <c r="N42" s="47" t="s">
        <v>158</v>
      </c>
      <c r="O42" s="47"/>
      <c r="P42" s="53" t="s">
        <v>8</v>
      </c>
    </row>
    <row r="43" spans="1:16" ht="15" customHeight="1" x14ac:dyDescent="0.2">
      <c r="A43" s="47"/>
      <c r="B43" s="47" t="s">
        <v>57</v>
      </c>
      <c r="C43" s="47" t="s">
        <v>12</v>
      </c>
      <c r="D43" s="47" t="s">
        <v>23</v>
      </c>
      <c r="E43" s="48">
        <v>43171</v>
      </c>
      <c r="F43" s="48">
        <v>43174</v>
      </c>
      <c r="G43" s="49">
        <v>43164</v>
      </c>
      <c r="H43" s="50">
        <v>43178</v>
      </c>
      <c r="I43" s="49">
        <v>43236</v>
      </c>
      <c r="J43" s="56" t="str">
        <f ca="1">IF(AND(TODAY()&lt;=MIN(E43:I43),E43&lt;&gt;""),List!$B$3,IF(AND(TODAY()&lt;=MIN(F43:I43),F43&lt;&gt;""),List!$B$4,IF(AND(TODAY()&lt;=MIN(G43:I43),G43&lt;&gt;""),List!$B$5,IF(AND(TODAY()&lt;=MIN(H43:I43),H43&lt;&gt;""),List!$B$6,IF(I43&lt;&gt;"",List!$B$7,"VALUE NOT ASSIGNED")))))</f>
        <v>SANNE</v>
      </c>
      <c r="K43" s="57">
        <f t="shared" ca="1" si="1"/>
        <v>50</v>
      </c>
      <c r="L43" s="57" t="str">
        <f ca="1">IF(AND(TODAY()&gt;MIN(E43:I43),E43&lt;&gt;"",TODAY()&lt;SMALL(E43:I43,2)),List!$B$3&amp;" Date Overdue : Update Column H",IF(AND(TODAY()&gt;MIN(F43:I43),F43&lt;&gt;"",TODAY()&lt;SMALL(F43:I43,2)),List!$B$4&amp; " Date Overdue : Update Column H",IF(AND(TODAY()&gt;MIN(G43:I43),G43&lt;&gt;"",TODAY()&lt;SMALL(G43:I43,2)),List!$B$5&amp; " Date Overdue : Update Column H",IF(AND(TODAY()&gt;MIN(H43:I43),H43&lt;&gt;"",TODAY()&lt;I43),List!$B$6&amp;" Date Overdue : Update Column H",IF(AND(I43&lt;&gt;"",TODAY()&gt;I43),List!$B$7&amp;" Date Overdue : Update Column H","ON TARGET")))))</f>
        <v>ON TARGET</v>
      </c>
      <c r="M43" s="52"/>
      <c r="N43" s="47" t="s">
        <v>158</v>
      </c>
      <c r="O43" s="47"/>
      <c r="P43" s="53" t="s">
        <v>8</v>
      </c>
    </row>
    <row r="44" spans="1:16" ht="15" customHeight="1" x14ac:dyDescent="0.2">
      <c r="A44" s="47"/>
      <c r="B44" s="47" t="s">
        <v>58</v>
      </c>
      <c r="C44" s="47" t="s">
        <v>12</v>
      </c>
      <c r="D44" s="47" t="s">
        <v>23</v>
      </c>
      <c r="E44" s="48">
        <v>43171</v>
      </c>
      <c r="F44" s="48">
        <v>43174</v>
      </c>
      <c r="G44" s="49">
        <v>43164</v>
      </c>
      <c r="H44" s="50">
        <v>43178</v>
      </c>
      <c r="I44" s="49">
        <v>43236</v>
      </c>
      <c r="J44" s="56" t="str">
        <f ca="1">IF(AND(TODAY()&lt;=MIN(E44:I44),E44&lt;&gt;""),List!$B$3,IF(AND(TODAY()&lt;=MIN(F44:I44),F44&lt;&gt;""),List!$B$4,IF(AND(TODAY()&lt;=MIN(G44:I44),G44&lt;&gt;""),List!$B$5,IF(AND(TODAY()&lt;=MIN(H44:I44),H44&lt;&gt;""),List!$B$6,IF(I44&lt;&gt;"",List!$B$7,"VALUE NOT ASSIGNED")))))</f>
        <v>SANNE</v>
      </c>
      <c r="K44" s="57">
        <f t="shared" ca="1" si="1"/>
        <v>50</v>
      </c>
      <c r="L44" s="57" t="str">
        <f ca="1">IF(AND(TODAY()&gt;MIN(E44:I44),E44&lt;&gt;"",TODAY()&lt;SMALL(E44:I44,2)),List!$B$3&amp;" Date Overdue : Update Column H",IF(AND(TODAY()&gt;MIN(F44:I44),F44&lt;&gt;"",TODAY()&lt;SMALL(F44:I44,2)),List!$B$4&amp; " Date Overdue : Update Column H",IF(AND(TODAY()&gt;MIN(G44:I44),G44&lt;&gt;"",TODAY()&lt;SMALL(G44:I44,2)),List!$B$5&amp; " Date Overdue : Update Column H",IF(AND(TODAY()&gt;MIN(H44:I44),H44&lt;&gt;"",TODAY()&lt;I44),List!$B$6&amp;" Date Overdue : Update Column H",IF(AND(I44&lt;&gt;"",TODAY()&gt;I44),List!$B$7&amp;" Date Overdue : Update Column H","ON TARGET")))))</f>
        <v>ON TARGET</v>
      </c>
      <c r="M44" s="52"/>
      <c r="N44" s="47" t="s">
        <v>158</v>
      </c>
      <c r="O44" s="47"/>
      <c r="P44" s="53" t="s">
        <v>8</v>
      </c>
    </row>
    <row r="45" spans="1:16" ht="15" customHeight="1" x14ac:dyDescent="0.2">
      <c r="A45" s="47" t="s">
        <v>59</v>
      </c>
      <c r="B45" s="47" t="s">
        <v>60</v>
      </c>
      <c r="C45" s="47" t="s">
        <v>6</v>
      </c>
      <c r="D45" s="47" t="s">
        <v>23</v>
      </c>
      <c r="E45" s="48">
        <v>43178</v>
      </c>
      <c r="F45" s="48">
        <v>43181</v>
      </c>
      <c r="G45" s="49">
        <v>43171</v>
      </c>
      <c r="H45" s="50">
        <v>43185</v>
      </c>
      <c r="I45" s="49">
        <v>43281</v>
      </c>
      <c r="J45" s="56" t="str">
        <f ca="1">IF(AND(TODAY()&lt;=MIN(E45:I45),E45&lt;&gt;""),List!$B$3,IF(AND(TODAY()&lt;=MIN(F45:I45),F45&lt;&gt;""),List!$B$4,IF(AND(TODAY()&lt;=MIN(G45:I45),G45&lt;&gt;""),List!$B$5,IF(AND(TODAY()&lt;=MIN(H45:I45),H45&lt;&gt;""),List!$B$6,IF(I45&lt;&gt;"",List!$B$7,"VALUE NOT ASSIGNED")))))</f>
        <v>SANNE</v>
      </c>
      <c r="K45" s="57">
        <f t="shared" ca="1" si="1"/>
        <v>57</v>
      </c>
      <c r="L45" s="57" t="str">
        <f ca="1">IF(AND(TODAY()&gt;MIN(E45:I45),E45&lt;&gt;"",TODAY()&lt;SMALL(E45:I45,2)),List!$B$3&amp;" Date Overdue : Update Column H",IF(AND(TODAY()&gt;MIN(F45:I45),F45&lt;&gt;"",TODAY()&lt;SMALL(F45:I45,2)),List!$B$4&amp; " Date Overdue : Update Column H",IF(AND(TODAY()&gt;MIN(G45:I45),G45&lt;&gt;"",TODAY()&lt;SMALL(G45:I45,2)),List!$B$5&amp; " Date Overdue : Update Column H",IF(AND(TODAY()&gt;MIN(H45:I45),H45&lt;&gt;"",TODAY()&lt;I45),List!$B$6&amp;" Date Overdue : Update Column H",IF(AND(I45&lt;&gt;"",TODAY()&gt;I45),List!$B$7&amp;" Date Overdue : Update Column H","ON TARGET")))))</f>
        <v>ON TARGET</v>
      </c>
      <c r="M45" s="52"/>
      <c r="N45" s="47" t="s">
        <v>155</v>
      </c>
      <c r="O45" s="47"/>
      <c r="P45" s="53" t="s">
        <v>8</v>
      </c>
    </row>
    <row r="46" spans="1:16" ht="15" customHeight="1" x14ac:dyDescent="0.2">
      <c r="A46" s="47"/>
      <c r="B46" s="47" t="s">
        <v>61</v>
      </c>
      <c r="C46" s="47" t="s">
        <v>6</v>
      </c>
      <c r="D46" s="47" t="s">
        <v>23</v>
      </c>
      <c r="E46" s="48">
        <v>43178</v>
      </c>
      <c r="F46" s="48">
        <v>43181</v>
      </c>
      <c r="G46" s="49">
        <v>43171</v>
      </c>
      <c r="H46" s="50">
        <v>43185</v>
      </c>
      <c r="I46" s="49">
        <v>43281</v>
      </c>
      <c r="J46" s="56" t="str">
        <f ca="1">IF(AND(TODAY()&lt;=MIN(E46:I46),E46&lt;&gt;""),List!$B$3,IF(AND(TODAY()&lt;=MIN(F46:I46),F46&lt;&gt;""),List!$B$4,IF(AND(TODAY()&lt;=MIN(G46:I46),G46&lt;&gt;""),List!$B$5,IF(AND(TODAY()&lt;=MIN(H46:I46),H46&lt;&gt;""),List!$B$6,IF(I46&lt;&gt;"",List!$B$7,"VALUE NOT ASSIGNED")))))</f>
        <v>SANNE</v>
      </c>
      <c r="K46" s="57">
        <f t="shared" ca="1" si="1"/>
        <v>57</v>
      </c>
      <c r="L46" s="57" t="str">
        <f ca="1">IF(AND(TODAY()&gt;MIN(E46:I46),E46&lt;&gt;"",TODAY()&lt;SMALL(E46:I46,2)),List!$B$3&amp;" Date Overdue : Update Column H",IF(AND(TODAY()&gt;MIN(F46:I46),F46&lt;&gt;"",TODAY()&lt;SMALL(F46:I46,2)),List!$B$4&amp; " Date Overdue : Update Column H",IF(AND(TODAY()&gt;MIN(G46:I46),G46&lt;&gt;"",TODAY()&lt;SMALL(G46:I46,2)),List!$B$5&amp; " Date Overdue : Update Column H",IF(AND(TODAY()&gt;MIN(H46:I46),H46&lt;&gt;"",TODAY()&lt;I46),List!$B$6&amp;" Date Overdue : Update Column H",IF(AND(I46&lt;&gt;"",TODAY()&gt;I46),List!$B$7&amp;" Date Overdue : Update Column H","ON TARGET")))))</f>
        <v>ON TARGET</v>
      </c>
      <c r="M46" s="52"/>
      <c r="N46" s="47" t="s">
        <v>155</v>
      </c>
      <c r="O46" s="47"/>
      <c r="P46" s="53" t="s">
        <v>8</v>
      </c>
    </row>
    <row r="47" spans="1:16" ht="15" customHeight="1" x14ac:dyDescent="0.2">
      <c r="A47" s="47"/>
      <c r="B47" s="47" t="s">
        <v>62</v>
      </c>
      <c r="C47" s="47" t="s">
        <v>6</v>
      </c>
      <c r="D47" s="47" t="s">
        <v>23</v>
      </c>
      <c r="E47" s="48">
        <v>43178</v>
      </c>
      <c r="F47" s="48">
        <v>43181</v>
      </c>
      <c r="G47" s="49"/>
      <c r="H47" s="50">
        <v>43185</v>
      </c>
      <c r="I47" s="49">
        <v>43281</v>
      </c>
      <c r="J47" s="56" t="str">
        <f ca="1">IF(AND(TODAY()&lt;=MIN(E47:I47),E47&lt;&gt;""),List!$B$3,IF(AND(TODAY()&lt;=MIN(F47:I47),F47&lt;&gt;""),List!$B$4,IF(AND(TODAY()&lt;=MIN(G47:I47),G47&lt;&gt;""),List!$B$5,IF(AND(TODAY()&lt;=MIN(H47:I47),H47&lt;&gt;""),List!$B$6,IF(I47&lt;&gt;"",List!$B$7,"VALUE NOT ASSIGNED")))))</f>
        <v>SANNE</v>
      </c>
      <c r="K47" s="57">
        <f t="shared" ca="1" si="1"/>
        <v>57</v>
      </c>
      <c r="L47" s="57" t="str">
        <f ca="1">IF(AND(TODAY()&gt;MIN(E47:I47),E47&lt;&gt;"",TODAY()&lt;SMALL(E47:I47,2)),List!$B$3&amp;" Date Overdue : Update Column H",IF(AND(TODAY()&gt;MIN(F47:I47),F47&lt;&gt;"",TODAY()&lt;SMALL(F47:I47,2)),List!$B$4&amp; " Date Overdue : Update Column H",IF(AND(TODAY()&gt;MIN(G47:I47),G47&lt;&gt;"",TODAY()&lt;SMALL(G47:I47,2)),List!$B$5&amp; " Date Overdue : Update Column H",IF(AND(TODAY()&gt;MIN(H47:I47),H47&lt;&gt;"",TODAY()&lt;I47),List!$B$6&amp;" Date Overdue : Update Column H",IF(AND(I47&lt;&gt;"",TODAY()&gt;I47),List!$B$7&amp;" Date Overdue : Update Column H","ON TARGET")))))</f>
        <v>ON TARGET</v>
      </c>
      <c r="M47" s="52"/>
      <c r="N47" s="47" t="s">
        <v>155</v>
      </c>
      <c r="O47" s="47"/>
      <c r="P47" s="53" t="s">
        <v>8</v>
      </c>
    </row>
    <row r="48" spans="1:16" ht="15" customHeight="1" x14ac:dyDescent="0.2">
      <c r="A48" s="47"/>
      <c r="B48" s="47" t="s">
        <v>63</v>
      </c>
      <c r="C48" s="47" t="s">
        <v>6</v>
      </c>
      <c r="D48" s="47" t="s">
        <v>23</v>
      </c>
      <c r="E48" s="48">
        <v>43178</v>
      </c>
      <c r="F48" s="48">
        <v>43181</v>
      </c>
      <c r="G48" s="49">
        <v>43171</v>
      </c>
      <c r="H48" s="50">
        <v>43185</v>
      </c>
      <c r="I48" s="49">
        <v>43281</v>
      </c>
      <c r="J48" s="56" t="str">
        <f ca="1">IF(AND(TODAY()&lt;=MIN(E48:I48),E48&lt;&gt;""),List!$B$3,IF(AND(TODAY()&lt;=MIN(F48:I48),F48&lt;&gt;""),List!$B$4,IF(AND(TODAY()&lt;=MIN(G48:I48),G48&lt;&gt;""),List!$B$5,IF(AND(TODAY()&lt;=MIN(H48:I48),H48&lt;&gt;""),List!$B$6,IF(I48&lt;&gt;"",List!$B$7,"VALUE NOT ASSIGNED")))))</f>
        <v>SANNE</v>
      </c>
      <c r="K48" s="57">
        <f t="shared" ca="1" si="1"/>
        <v>57</v>
      </c>
      <c r="L48" s="57" t="str">
        <f ca="1">IF(AND(TODAY()&gt;MIN(E48:I48),E48&lt;&gt;"",TODAY()&lt;SMALL(E48:I48,2)),List!$B$3&amp;" Date Overdue : Update Column H",IF(AND(TODAY()&gt;MIN(F48:I48),F48&lt;&gt;"",TODAY()&lt;SMALL(F48:I48,2)),List!$B$4&amp; " Date Overdue : Update Column H",IF(AND(TODAY()&gt;MIN(G48:I48),G48&lt;&gt;"",TODAY()&lt;SMALL(G48:I48,2)),List!$B$5&amp; " Date Overdue : Update Column H",IF(AND(TODAY()&gt;MIN(H48:I48),H48&lt;&gt;"",TODAY()&lt;I48),List!$B$6&amp;" Date Overdue : Update Column H",IF(AND(I48&lt;&gt;"",TODAY()&gt;I48),List!$B$7&amp;" Date Overdue : Update Column H","ON TARGET")))))</f>
        <v>ON TARGET</v>
      </c>
      <c r="M48" s="52"/>
      <c r="N48" s="47" t="s">
        <v>155</v>
      </c>
      <c r="O48" s="47"/>
      <c r="P48" s="53" t="s">
        <v>8</v>
      </c>
    </row>
    <row r="49" spans="1:16" ht="15" customHeight="1" x14ac:dyDescent="0.2">
      <c r="A49" s="47"/>
      <c r="B49" s="47" t="s">
        <v>64</v>
      </c>
      <c r="C49" s="47" t="s">
        <v>6</v>
      </c>
      <c r="D49" s="47" t="s">
        <v>21</v>
      </c>
      <c r="E49" s="48">
        <v>43178</v>
      </c>
      <c r="F49" s="48">
        <v>43181</v>
      </c>
      <c r="G49" s="49">
        <v>43171</v>
      </c>
      <c r="H49" s="50">
        <v>43185</v>
      </c>
      <c r="I49" s="49">
        <v>43281</v>
      </c>
      <c r="J49" s="56" t="str">
        <f ca="1">IF(AND(TODAY()&lt;=MIN(E49:I49),E49&lt;&gt;""),List!$B$3,IF(AND(TODAY()&lt;=MIN(F49:I49),F49&lt;&gt;""),List!$B$4,IF(AND(TODAY()&lt;=MIN(G49:I49),G49&lt;&gt;""),List!$B$5,IF(AND(TODAY()&lt;=MIN(H49:I49),H49&lt;&gt;""),List!$B$6,IF(I49&lt;&gt;"",List!$B$7,"VALUE NOT ASSIGNED")))))</f>
        <v>SANNE</v>
      </c>
      <c r="K49" s="57">
        <f t="shared" ca="1" si="1"/>
        <v>57</v>
      </c>
      <c r="L49" s="57" t="str">
        <f ca="1">IF(AND(TODAY()&gt;MIN(E49:I49),E49&lt;&gt;"",TODAY()&lt;SMALL(E49:I49,2)),List!$B$3&amp;" Date Overdue : Update Column H",IF(AND(TODAY()&gt;MIN(F49:I49),F49&lt;&gt;"",TODAY()&lt;SMALL(F49:I49,2)),List!$B$4&amp; " Date Overdue : Update Column H",IF(AND(TODAY()&gt;MIN(G49:I49),G49&lt;&gt;"",TODAY()&lt;SMALL(G49:I49,2)),List!$B$5&amp; " Date Overdue : Update Column H",IF(AND(TODAY()&gt;MIN(H49:I49),H49&lt;&gt;"",TODAY()&lt;I49),List!$B$6&amp;" Date Overdue : Update Column H",IF(AND(I49&lt;&gt;"",TODAY()&gt;I49),List!$B$7&amp;" Date Overdue : Update Column H","ON TARGET")))))</f>
        <v>ON TARGET</v>
      </c>
      <c r="M49" s="52"/>
      <c r="N49" s="47" t="s">
        <v>155</v>
      </c>
      <c r="O49" s="47"/>
      <c r="P49" s="53" t="s">
        <v>8</v>
      </c>
    </row>
    <row r="50" spans="1:16" ht="15" customHeight="1" x14ac:dyDescent="0.2">
      <c r="A50" s="47"/>
      <c r="B50" s="47" t="s">
        <v>65</v>
      </c>
      <c r="C50" s="47" t="s">
        <v>6</v>
      </c>
      <c r="D50" s="47" t="s">
        <v>21</v>
      </c>
      <c r="E50" s="48">
        <v>43178</v>
      </c>
      <c r="F50" s="48">
        <v>43181</v>
      </c>
      <c r="G50" s="49">
        <v>43171</v>
      </c>
      <c r="H50" s="50">
        <v>43185</v>
      </c>
      <c r="I50" s="49">
        <v>43281</v>
      </c>
      <c r="J50" s="56" t="str">
        <f ca="1">IF(AND(TODAY()&lt;=MIN(E50:I50),E50&lt;&gt;""),List!$B$3,IF(AND(TODAY()&lt;=MIN(F50:I50),F50&lt;&gt;""),List!$B$4,IF(AND(TODAY()&lt;=MIN(G50:I50),G50&lt;&gt;""),List!$B$5,IF(AND(TODAY()&lt;=MIN(H50:I50),H50&lt;&gt;""),List!$B$6,IF(I50&lt;&gt;"",List!$B$7,"VALUE NOT ASSIGNED")))))</f>
        <v>SANNE</v>
      </c>
      <c r="K50" s="57">
        <f t="shared" ca="1" si="1"/>
        <v>57</v>
      </c>
      <c r="L50" s="57" t="str">
        <f ca="1">IF(AND(TODAY()&gt;MIN(E50:I50),E50&lt;&gt;"",TODAY()&lt;SMALL(E50:I50,2)),List!$B$3&amp;" Date Overdue : Update Column H",IF(AND(TODAY()&gt;MIN(F50:I50),F50&lt;&gt;"",TODAY()&lt;SMALL(F50:I50,2)),List!$B$4&amp; " Date Overdue : Update Column H",IF(AND(TODAY()&gt;MIN(G50:I50),G50&lt;&gt;"",TODAY()&lt;SMALL(G50:I50,2)),List!$B$5&amp; " Date Overdue : Update Column H",IF(AND(TODAY()&gt;MIN(H50:I50),H50&lt;&gt;"",TODAY()&lt;I50),List!$B$6&amp;" Date Overdue : Update Column H",IF(AND(I50&lt;&gt;"",TODAY()&gt;I50),List!$B$7&amp;" Date Overdue : Update Column H","ON TARGET")))))</f>
        <v>ON TARGET</v>
      </c>
      <c r="M50" s="52"/>
      <c r="N50" s="47" t="s">
        <v>155</v>
      </c>
      <c r="O50" s="47"/>
      <c r="P50" s="53" t="s">
        <v>8</v>
      </c>
    </row>
    <row r="51" spans="1:16" ht="15" customHeight="1" x14ac:dyDescent="0.2">
      <c r="A51" s="47"/>
      <c r="B51" s="47" t="s">
        <v>66</v>
      </c>
      <c r="C51" s="47" t="s">
        <v>12</v>
      </c>
      <c r="D51" s="47" t="s">
        <v>21</v>
      </c>
      <c r="E51" s="48">
        <v>43185</v>
      </c>
      <c r="F51" s="48">
        <v>43188</v>
      </c>
      <c r="G51" s="49">
        <v>43178</v>
      </c>
      <c r="H51" s="50">
        <v>43192</v>
      </c>
      <c r="I51" s="49">
        <v>43281</v>
      </c>
      <c r="J51" s="56" t="str">
        <f ca="1">IF(AND(TODAY()&lt;=MIN(E51:I51),E51&lt;&gt;""),List!$B$3,IF(AND(TODAY()&lt;=MIN(F51:I51),F51&lt;&gt;""),List!$B$4,IF(AND(TODAY()&lt;=MIN(G51:I51),G51&lt;&gt;""),List!$B$5,IF(AND(TODAY()&lt;=MIN(H51:I51),H51&lt;&gt;""),List!$B$6,IF(I51&lt;&gt;"",List!$B$7,"VALUE NOT ASSIGNED")))))</f>
        <v>SANNE</v>
      </c>
      <c r="K51" s="57">
        <f t="shared" ca="1" si="1"/>
        <v>64</v>
      </c>
      <c r="L51" s="57" t="str">
        <f ca="1">IF(AND(TODAY()&gt;MIN(E51:I51),E51&lt;&gt;"",TODAY()&lt;SMALL(E51:I51,2)),List!$B$3&amp;" Date Overdue : Update Column H",IF(AND(TODAY()&gt;MIN(F51:I51),F51&lt;&gt;"",TODAY()&lt;SMALL(F51:I51,2)),List!$B$4&amp; " Date Overdue : Update Column H",IF(AND(TODAY()&gt;MIN(G51:I51),G51&lt;&gt;"",TODAY()&lt;SMALL(G51:I51,2)),List!$B$5&amp; " Date Overdue : Update Column H",IF(AND(TODAY()&gt;MIN(H51:I51),H51&lt;&gt;"",TODAY()&lt;I51),List!$B$6&amp;" Date Overdue : Update Column H",IF(AND(I51&lt;&gt;"",TODAY()&gt;I51),List!$B$7&amp;" Date Overdue : Update Column H","ON TARGET")))))</f>
        <v>ON TARGET</v>
      </c>
      <c r="M51" s="52"/>
      <c r="N51" s="47" t="s">
        <v>155</v>
      </c>
      <c r="O51" s="47"/>
      <c r="P51" s="53" t="s">
        <v>8</v>
      </c>
    </row>
    <row r="52" spans="1:16" ht="15" customHeight="1" x14ac:dyDescent="0.2">
      <c r="A52" s="47"/>
      <c r="B52" s="47" t="s">
        <v>67</v>
      </c>
      <c r="C52" s="47" t="s">
        <v>12</v>
      </c>
      <c r="D52" s="47" t="s">
        <v>68</v>
      </c>
      <c r="E52" s="48">
        <v>43185</v>
      </c>
      <c r="F52" s="48">
        <v>43188</v>
      </c>
      <c r="G52" s="49">
        <v>43178</v>
      </c>
      <c r="H52" s="50">
        <v>43192</v>
      </c>
      <c r="I52" s="49">
        <v>43281</v>
      </c>
      <c r="J52" s="56" t="str">
        <f ca="1">IF(AND(TODAY()&lt;=MIN(E52:I52),E52&lt;&gt;""),List!$B$3,IF(AND(TODAY()&lt;=MIN(F52:I52),F52&lt;&gt;""),List!$B$4,IF(AND(TODAY()&lt;=MIN(G52:I52),G52&lt;&gt;""),List!$B$5,IF(AND(TODAY()&lt;=MIN(H52:I52),H52&lt;&gt;""),List!$B$6,IF(I52&lt;&gt;"",List!$B$7,"VALUE NOT ASSIGNED")))))</f>
        <v>SANNE</v>
      </c>
      <c r="K52" s="57">
        <f t="shared" ca="1" si="1"/>
        <v>64</v>
      </c>
      <c r="L52" s="57" t="str">
        <f ca="1">IF(AND(TODAY()&gt;MIN(E52:I52),E52&lt;&gt;"",TODAY()&lt;SMALL(E52:I52,2)),List!$B$3&amp;" Date Overdue : Update Column H",IF(AND(TODAY()&gt;MIN(F52:I52),F52&lt;&gt;"",TODAY()&lt;SMALL(F52:I52,2)),List!$B$4&amp; " Date Overdue : Update Column H",IF(AND(TODAY()&gt;MIN(G52:I52),G52&lt;&gt;"",TODAY()&lt;SMALL(G52:I52,2)),List!$B$5&amp; " Date Overdue : Update Column H",IF(AND(TODAY()&gt;MIN(H52:I52),H52&lt;&gt;"",TODAY()&lt;I52),List!$B$6&amp;" Date Overdue : Update Column H",IF(AND(I52&lt;&gt;"",TODAY()&gt;I52),List!$B$7&amp;" Date Overdue : Update Column H","ON TARGET")))))</f>
        <v>ON TARGET</v>
      </c>
      <c r="M52" s="52"/>
      <c r="N52" s="47" t="s">
        <v>155</v>
      </c>
      <c r="O52" s="47"/>
      <c r="P52" s="53" t="s">
        <v>8</v>
      </c>
    </row>
    <row r="53" spans="1:16" ht="15" customHeight="1" x14ac:dyDescent="0.2">
      <c r="A53" s="47"/>
      <c r="B53" s="47" t="s">
        <v>69</v>
      </c>
      <c r="C53" s="47" t="s">
        <v>14</v>
      </c>
      <c r="D53" s="47" t="s">
        <v>23</v>
      </c>
      <c r="E53" s="51"/>
      <c r="F53" s="47"/>
      <c r="G53" s="49">
        <v>43178</v>
      </c>
      <c r="H53" s="50">
        <v>43192</v>
      </c>
      <c r="I53" s="49">
        <v>43281</v>
      </c>
      <c r="J53" s="56" t="str">
        <f ca="1">IF(AND(TODAY()&lt;=MIN(E53:I53),E53&lt;&gt;""),List!$B$3,IF(AND(TODAY()&lt;=MIN(F53:I53),F53&lt;&gt;""),List!$B$4,IF(AND(TODAY()&lt;=MIN(G53:I53),G53&lt;&gt;""),List!$B$5,IF(AND(TODAY()&lt;=MIN(H53:I53),H53&lt;&gt;""),List!$B$6,IF(I53&lt;&gt;"",List!$B$7,"VALUE NOT ASSIGNED")))))</f>
        <v>DELOITTE</v>
      </c>
      <c r="K53" s="57">
        <f t="shared" ca="1" si="1"/>
        <v>57</v>
      </c>
      <c r="L53" s="57" t="str">
        <f ca="1">IF(AND(TODAY()&gt;MIN(E53:I53),E53&lt;&gt;"",TODAY()&lt;SMALL(E53:I53,2)),List!$B$3&amp;" Date Overdue : Update Column H",IF(AND(TODAY()&gt;MIN(F53:I53),F53&lt;&gt;"",TODAY()&lt;SMALL(F53:I53,2)),List!$B$4&amp; " Date Overdue : Update Column H",IF(AND(TODAY()&gt;MIN(G53:I53),G53&lt;&gt;"",TODAY()&lt;SMALL(G53:I53,2)),List!$B$5&amp; " Date Overdue : Update Column H",IF(AND(TODAY()&gt;MIN(H53:I53),H53&lt;&gt;"",TODAY()&lt;I53),List!$B$6&amp;" Date Overdue : Update Column H",IF(AND(I53&lt;&gt;"",TODAY()&gt;I53),List!$B$7&amp;" Date Overdue : Update Column H","ON TARGET")))))</f>
        <v>ON TARGET</v>
      </c>
      <c r="M53" s="52"/>
      <c r="N53" s="47"/>
      <c r="O53" s="47"/>
      <c r="P53" s="53" t="s">
        <v>15</v>
      </c>
    </row>
    <row r="54" spans="1:16" ht="15" customHeight="1" x14ac:dyDescent="0.2">
      <c r="A54" s="47"/>
      <c r="B54" s="47" t="s">
        <v>70</v>
      </c>
      <c r="C54" s="47" t="s">
        <v>14</v>
      </c>
      <c r="D54" s="47" t="s">
        <v>23</v>
      </c>
      <c r="E54" s="51"/>
      <c r="F54" s="47"/>
      <c r="G54" s="49"/>
      <c r="H54" s="50">
        <v>43192</v>
      </c>
      <c r="I54" s="49">
        <v>43281</v>
      </c>
      <c r="J54" s="56" t="str">
        <f ca="1">IF(AND(TODAY()&lt;=MIN(E54:I54),E54&lt;&gt;""),List!$B$3,IF(AND(TODAY()&lt;=MIN(F54:I54),F54&lt;&gt;""),List!$B$4,IF(AND(TODAY()&lt;=MIN(G54:I54),G54&lt;&gt;""),List!$B$5,IF(AND(TODAY()&lt;=MIN(H54:I54),H54&lt;&gt;""),List!$B$6,IF(I54&lt;&gt;"",List!$B$7,"VALUE NOT ASSIGNED")))))</f>
        <v>KPMG</v>
      </c>
      <c r="K54" s="57">
        <f t="shared" ca="1" si="1"/>
        <v>70</v>
      </c>
      <c r="L54" s="57" t="str">
        <f ca="1">IF(AND(TODAY()&gt;MIN(E54:I54),E54&lt;&gt;"",TODAY()&lt;SMALL(E54:I54,2)),List!$B$3&amp;" Date Overdue : Update Column H",IF(AND(TODAY()&gt;MIN(F54:I54),F54&lt;&gt;"",TODAY()&lt;SMALL(F54:I54,2)),List!$B$4&amp; " Date Overdue : Update Column H",IF(AND(TODAY()&gt;MIN(G54:I54),G54&lt;&gt;"",TODAY()&lt;SMALL(G54:I54,2)),List!$B$5&amp; " Date Overdue : Update Column H",IF(AND(TODAY()&gt;MIN(H54:I54),H54&lt;&gt;"",TODAY()&lt;I54),List!$B$6&amp;" Date Overdue : Update Column H",IF(AND(I54&lt;&gt;"",TODAY()&gt;I54),List!$B$7&amp;" Date Overdue : Update Column H","ON TARGET")))))</f>
        <v>ON TARGET</v>
      </c>
      <c r="M54" s="52"/>
      <c r="N54" s="47"/>
      <c r="O54" s="47"/>
      <c r="P54" s="53" t="s">
        <v>15</v>
      </c>
    </row>
    <row r="55" spans="1:16" ht="15" customHeight="1" x14ac:dyDescent="0.2">
      <c r="A55" s="47"/>
      <c r="B55" s="47" t="s">
        <v>71</v>
      </c>
      <c r="C55" s="47" t="s">
        <v>14</v>
      </c>
      <c r="D55" s="47" t="s">
        <v>23</v>
      </c>
      <c r="E55" s="51"/>
      <c r="F55" s="47"/>
      <c r="G55" s="49">
        <v>43178</v>
      </c>
      <c r="H55" s="50">
        <v>43192</v>
      </c>
      <c r="I55" s="49">
        <v>43281</v>
      </c>
      <c r="J55" s="56" t="str">
        <f ca="1">IF(AND(TODAY()&lt;=MIN(E55:I55),E55&lt;&gt;""),List!$B$3,IF(AND(TODAY()&lt;=MIN(F55:I55),F55&lt;&gt;""),List!$B$4,IF(AND(TODAY()&lt;=MIN(G55:I55),G55&lt;&gt;""),List!$B$5,IF(AND(TODAY()&lt;=MIN(H55:I55),H55&lt;&gt;""),List!$B$6,IF(I55&lt;&gt;"",List!$B$7,"VALUE NOT ASSIGNED")))))</f>
        <v>DELOITTE</v>
      </c>
      <c r="K55" s="57">
        <f t="shared" ca="1" si="1"/>
        <v>57</v>
      </c>
      <c r="L55" s="57" t="str">
        <f ca="1">IF(AND(TODAY()&gt;MIN(E55:I55),E55&lt;&gt;"",TODAY()&lt;SMALL(E55:I55,2)),List!$B$3&amp;" Date Overdue : Update Column H",IF(AND(TODAY()&gt;MIN(F55:I55),F55&lt;&gt;"",TODAY()&lt;SMALL(F55:I55,2)),List!$B$4&amp; " Date Overdue : Update Column H",IF(AND(TODAY()&gt;MIN(G55:I55),G55&lt;&gt;"",TODAY()&lt;SMALL(G55:I55,2)),List!$B$5&amp; " Date Overdue : Update Column H",IF(AND(TODAY()&gt;MIN(H55:I55),H55&lt;&gt;"",TODAY()&lt;I55),List!$B$6&amp;" Date Overdue : Update Column H",IF(AND(I55&lt;&gt;"",TODAY()&gt;I55),List!$B$7&amp;" Date Overdue : Update Column H","ON TARGET")))))</f>
        <v>ON TARGET</v>
      </c>
      <c r="M55" s="52"/>
      <c r="N55" s="47"/>
      <c r="O55" s="47"/>
      <c r="P55" s="53" t="s">
        <v>15</v>
      </c>
    </row>
    <row r="56" spans="1:16" ht="15" customHeight="1" x14ac:dyDescent="0.2">
      <c r="A56" s="47"/>
      <c r="B56" s="47" t="s">
        <v>72</v>
      </c>
      <c r="C56" s="47" t="s">
        <v>14</v>
      </c>
      <c r="D56" s="47" t="s">
        <v>23</v>
      </c>
      <c r="E56" s="51"/>
      <c r="F56" s="47"/>
      <c r="G56" s="49">
        <v>43178</v>
      </c>
      <c r="H56" s="50">
        <v>43192</v>
      </c>
      <c r="I56" s="49">
        <v>43281</v>
      </c>
      <c r="J56" s="56" t="str">
        <f ca="1">IF(AND(TODAY()&lt;=MIN(E56:I56),E56&lt;&gt;""),List!$B$3,IF(AND(TODAY()&lt;=MIN(F56:I56),F56&lt;&gt;""),List!$B$4,IF(AND(TODAY()&lt;=MIN(G56:I56),G56&lt;&gt;""),List!$B$5,IF(AND(TODAY()&lt;=MIN(H56:I56),H56&lt;&gt;""),List!$B$6,IF(I56&lt;&gt;"",List!$B$7,"VALUE NOT ASSIGNED")))))</f>
        <v>DELOITTE</v>
      </c>
      <c r="K56" s="57">
        <f t="shared" ca="1" si="1"/>
        <v>57</v>
      </c>
      <c r="L56" s="57" t="str">
        <f ca="1">IF(AND(TODAY()&gt;MIN(E56:I56),E56&lt;&gt;"",TODAY()&lt;SMALL(E56:I56,2)),List!$B$3&amp;" Date Overdue : Update Column H",IF(AND(TODAY()&gt;MIN(F56:I56),F56&lt;&gt;"",TODAY()&lt;SMALL(F56:I56,2)),List!$B$4&amp; " Date Overdue : Update Column H",IF(AND(TODAY()&gt;MIN(G56:I56),G56&lt;&gt;"",TODAY()&lt;SMALL(G56:I56,2)),List!$B$5&amp; " Date Overdue : Update Column H",IF(AND(TODAY()&gt;MIN(H56:I56),H56&lt;&gt;"",TODAY()&lt;I56),List!$B$6&amp;" Date Overdue : Update Column H",IF(AND(I56&lt;&gt;"",TODAY()&gt;I56),List!$B$7&amp;" Date Overdue : Update Column H","ON TARGET")))))</f>
        <v>ON TARGET</v>
      </c>
      <c r="M56" s="52"/>
      <c r="N56" s="47"/>
      <c r="O56" s="47"/>
      <c r="P56" s="53" t="s">
        <v>15</v>
      </c>
    </row>
    <row r="57" spans="1:16" ht="15" customHeight="1" x14ac:dyDescent="0.2">
      <c r="A57" s="47"/>
      <c r="B57" s="47" t="s">
        <v>73</v>
      </c>
      <c r="C57" s="47" t="s">
        <v>14</v>
      </c>
      <c r="D57" s="47" t="s">
        <v>23</v>
      </c>
      <c r="E57" s="51"/>
      <c r="F57" s="47"/>
      <c r="G57" s="49"/>
      <c r="H57" s="50">
        <v>43192</v>
      </c>
      <c r="I57" s="49">
        <v>43281</v>
      </c>
      <c r="J57" s="56" t="str">
        <f ca="1">IF(AND(TODAY()&lt;=MIN(E57:I57),E57&lt;&gt;""),List!$B$3,IF(AND(TODAY()&lt;=MIN(F57:I57),F57&lt;&gt;""),List!$B$4,IF(AND(TODAY()&lt;=MIN(G57:I57),G57&lt;&gt;""),List!$B$5,IF(AND(TODAY()&lt;=MIN(H57:I57),H57&lt;&gt;""),List!$B$6,IF(I57&lt;&gt;"",List!$B$7,"VALUE NOT ASSIGNED")))))</f>
        <v>KPMG</v>
      </c>
      <c r="K57" s="57">
        <f t="shared" ca="1" si="1"/>
        <v>70</v>
      </c>
      <c r="L57" s="57" t="str">
        <f ca="1">IF(AND(TODAY()&gt;MIN(E57:I57),E57&lt;&gt;"",TODAY()&lt;SMALL(E57:I57,2)),List!$B$3&amp;" Date Overdue : Update Column H",IF(AND(TODAY()&gt;MIN(F57:I57),F57&lt;&gt;"",TODAY()&lt;SMALL(F57:I57,2)),List!$B$4&amp; " Date Overdue : Update Column H",IF(AND(TODAY()&gt;MIN(G57:I57),G57&lt;&gt;"",TODAY()&lt;SMALL(G57:I57,2)),List!$B$5&amp; " Date Overdue : Update Column H",IF(AND(TODAY()&gt;MIN(H57:I57),H57&lt;&gt;"",TODAY()&lt;I57),List!$B$6&amp;" Date Overdue : Update Column H",IF(AND(I57&lt;&gt;"",TODAY()&gt;I57),List!$B$7&amp;" Date Overdue : Update Column H","ON TARGET")))))</f>
        <v>ON TARGET</v>
      </c>
      <c r="M57" s="52"/>
      <c r="N57" s="47"/>
      <c r="O57" s="47"/>
      <c r="P57" s="53" t="s">
        <v>15</v>
      </c>
    </row>
    <row r="58" spans="1:16" ht="15" customHeight="1" x14ac:dyDescent="0.2">
      <c r="A58" s="47"/>
      <c r="B58" s="47" t="s">
        <v>74</v>
      </c>
      <c r="C58" s="47" t="s">
        <v>14</v>
      </c>
      <c r="D58" s="47" t="s">
        <v>7</v>
      </c>
      <c r="E58" s="51"/>
      <c r="F58" s="47"/>
      <c r="G58" s="49"/>
      <c r="H58" s="50">
        <v>43199</v>
      </c>
      <c r="I58" s="49">
        <v>43281</v>
      </c>
      <c r="J58" s="56" t="str">
        <f ca="1">IF(AND(TODAY()&lt;=MIN(E58:I58),E58&lt;&gt;""),List!$B$3,IF(AND(TODAY()&lt;=MIN(F58:I58),F58&lt;&gt;""),List!$B$4,IF(AND(TODAY()&lt;=MIN(G58:I58),G58&lt;&gt;""),List!$B$5,IF(AND(TODAY()&lt;=MIN(H58:I58),H58&lt;&gt;""),List!$B$6,IF(I58&lt;&gt;"",List!$B$7,"VALUE NOT ASSIGNED")))))</f>
        <v>KPMG</v>
      </c>
      <c r="K58" s="57">
        <f t="shared" ca="1" si="1"/>
        <v>77</v>
      </c>
      <c r="L58" s="57" t="str">
        <f ca="1">IF(AND(TODAY()&gt;MIN(E58:I58),E58&lt;&gt;"",TODAY()&lt;SMALL(E58:I58,2)),List!$B$3&amp;" Date Overdue : Update Column H",IF(AND(TODAY()&gt;MIN(F58:I58),F58&lt;&gt;"",TODAY()&lt;SMALL(F58:I58,2)),List!$B$4&amp; " Date Overdue : Update Column H",IF(AND(TODAY()&gt;MIN(G58:I58),G58&lt;&gt;"",TODAY()&lt;SMALL(G58:I58,2)),List!$B$5&amp; " Date Overdue : Update Column H",IF(AND(TODAY()&gt;MIN(H58:I58),H58&lt;&gt;"",TODAY()&lt;I58),List!$B$6&amp;" Date Overdue : Update Column H",IF(AND(I58&lt;&gt;"",TODAY()&gt;I58),List!$B$7&amp;" Date Overdue : Update Column H","ON TARGET")))))</f>
        <v>ON TARGET</v>
      </c>
      <c r="M58" s="52"/>
      <c r="N58" s="47"/>
      <c r="O58" s="47"/>
      <c r="P58" s="53" t="s">
        <v>15</v>
      </c>
    </row>
    <row r="59" spans="1:16" ht="15" customHeight="1" x14ac:dyDescent="0.2">
      <c r="A59" s="47"/>
      <c r="B59" s="47" t="s">
        <v>75</v>
      </c>
      <c r="C59" s="47" t="s">
        <v>14</v>
      </c>
      <c r="D59" s="47" t="s">
        <v>7</v>
      </c>
      <c r="E59" s="51"/>
      <c r="F59" s="47"/>
      <c r="G59" s="49"/>
      <c r="H59" s="50">
        <v>43199</v>
      </c>
      <c r="I59" s="49">
        <v>43281</v>
      </c>
      <c r="J59" s="56" t="str">
        <f ca="1">IF(AND(TODAY()&lt;=MIN(E59:I59),E59&lt;&gt;""),List!$B$3,IF(AND(TODAY()&lt;=MIN(F59:I59),F59&lt;&gt;""),List!$B$4,IF(AND(TODAY()&lt;=MIN(G59:I59),G59&lt;&gt;""),List!$B$5,IF(AND(TODAY()&lt;=MIN(H59:I59),H59&lt;&gt;""),List!$B$6,IF(I59&lt;&gt;"",List!$B$7,"VALUE NOT ASSIGNED")))))</f>
        <v>KPMG</v>
      </c>
      <c r="K59" s="57">
        <f t="shared" ca="1" si="1"/>
        <v>77</v>
      </c>
      <c r="L59" s="57" t="str">
        <f ca="1">IF(AND(TODAY()&gt;MIN(E59:I59),E59&lt;&gt;"",TODAY()&lt;SMALL(E59:I59,2)),List!$B$3&amp;" Date Overdue : Update Column H",IF(AND(TODAY()&gt;MIN(F59:I59),F59&lt;&gt;"",TODAY()&lt;SMALL(F59:I59,2)),List!$B$4&amp; " Date Overdue : Update Column H",IF(AND(TODAY()&gt;MIN(G59:I59),G59&lt;&gt;"",TODAY()&lt;SMALL(G59:I59,2)),List!$B$5&amp; " Date Overdue : Update Column H",IF(AND(TODAY()&gt;MIN(H59:I59),H59&lt;&gt;"",TODAY()&lt;I59),List!$B$6&amp;" Date Overdue : Update Column H",IF(AND(I59&lt;&gt;"",TODAY()&gt;I59),List!$B$7&amp;" Date Overdue : Update Column H","ON TARGET")))))</f>
        <v>ON TARGET</v>
      </c>
      <c r="M59" s="52"/>
      <c r="N59" s="47"/>
      <c r="O59" s="47"/>
      <c r="P59" s="53" t="s">
        <v>15</v>
      </c>
    </row>
    <row r="60" spans="1:16" ht="15" customHeight="1" x14ac:dyDescent="0.2">
      <c r="A60" s="47"/>
      <c r="B60" s="47" t="s">
        <v>76</v>
      </c>
      <c r="C60" s="47" t="s">
        <v>12</v>
      </c>
      <c r="D60" s="47" t="s">
        <v>7</v>
      </c>
      <c r="E60" s="48">
        <v>43192</v>
      </c>
      <c r="F60" s="48">
        <v>43195</v>
      </c>
      <c r="G60" s="49"/>
      <c r="H60" s="50">
        <v>43199</v>
      </c>
      <c r="I60" s="49">
        <v>43281</v>
      </c>
      <c r="J60" s="56" t="str">
        <f ca="1">IF(AND(TODAY()&lt;=MIN(E60:I60),E60&lt;&gt;""),List!$B$3,IF(AND(TODAY()&lt;=MIN(F60:I60),F60&lt;&gt;""),List!$B$4,IF(AND(TODAY()&lt;=MIN(G60:I60),G60&lt;&gt;""),List!$B$5,IF(AND(TODAY()&lt;=MIN(H60:I60),H60&lt;&gt;""),List!$B$6,IF(I60&lt;&gt;"",List!$B$7,"VALUE NOT ASSIGNED")))))</f>
        <v>SANNE</v>
      </c>
      <c r="K60" s="57">
        <f t="shared" ca="1" si="1"/>
        <v>70</v>
      </c>
      <c r="L60" s="57" t="str">
        <f ca="1">IF(AND(TODAY()&gt;MIN(E60:I60),E60&lt;&gt;"",TODAY()&lt;SMALL(E60:I60,2)),List!$B$3&amp;" Date Overdue : Update Column H",IF(AND(TODAY()&gt;MIN(F60:I60),F60&lt;&gt;"",TODAY()&lt;SMALL(F60:I60,2)),List!$B$4&amp; " Date Overdue : Update Column H",IF(AND(TODAY()&gt;MIN(G60:I60),G60&lt;&gt;"",TODAY()&lt;SMALL(G60:I60,2)),List!$B$5&amp; " Date Overdue : Update Column H",IF(AND(TODAY()&gt;MIN(H60:I60),H60&lt;&gt;"",TODAY()&lt;I60),List!$B$6&amp;" Date Overdue : Update Column H",IF(AND(I60&lt;&gt;"",TODAY()&gt;I60),List!$B$7&amp;" Date Overdue : Update Column H","ON TARGET")))))</f>
        <v>ON TARGET</v>
      </c>
      <c r="M60" s="52"/>
      <c r="N60" s="47" t="s">
        <v>155</v>
      </c>
      <c r="O60" s="47"/>
      <c r="P60" s="53" t="s">
        <v>8</v>
      </c>
    </row>
    <row r="61" spans="1:16" ht="15" customHeight="1" x14ac:dyDescent="0.2">
      <c r="A61" s="47"/>
      <c r="B61" s="47" t="s">
        <v>77</v>
      </c>
      <c r="C61" s="47" t="s">
        <v>12</v>
      </c>
      <c r="D61" s="47" t="s">
        <v>7</v>
      </c>
      <c r="E61" s="48">
        <v>43192</v>
      </c>
      <c r="F61" s="48">
        <v>43195</v>
      </c>
      <c r="G61" s="49"/>
      <c r="H61" s="50">
        <v>43199</v>
      </c>
      <c r="I61" s="49">
        <v>43281</v>
      </c>
      <c r="J61" s="56" t="str">
        <f ca="1">IF(AND(TODAY()&lt;=MIN(E61:I61),E61&lt;&gt;""),List!$B$3,IF(AND(TODAY()&lt;=MIN(F61:I61),F61&lt;&gt;""),List!$B$4,IF(AND(TODAY()&lt;=MIN(G61:I61),G61&lt;&gt;""),List!$B$5,IF(AND(TODAY()&lt;=MIN(H61:I61),H61&lt;&gt;""),List!$B$6,IF(I61&lt;&gt;"",List!$B$7,"VALUE NOT ASSIGNED")))))</f>
        <v>SANNE</v>
      </c>
      <c r="K61" s="57">
        <f t="shared" ca="1" si="1"/>
        <v>70</v>
      </c>
      <c r="L61" s="57" t="str">
        <f ca="1">IF(AND(TODAY()&gt;MIN(E61:I61),E61&lt;&gt;"",TODAY()&lt;SMALL(E61:I61,2)),List!$B$3&amp;" Date Overdue : Update Column H",IF(AND(TODAY()&gt;MIN(F61:I61),F61&lt;&gt;"",TODAY()&lt;SMALL(F61:I61,2)),List!$B$4&amp; " Date Overdue : Update Column H",IF(AND(TODAY()&gt;MIN(G61:I61),G61&lt;&gt;"",TODAY()&lt;SMALL(G61:I61,2)),List!$B$5&amp; " Date Overdue : Update Column H",IF(AND(TODAY()&gt;MIN(H61:I61),H61&lt;&gt;"",TODAY()&lt;I61),List!$B$6&amp;" Date Overdue : Update Column H",IF(AND(I61&lt;&gt;"",TODAY()&gt;I61),List!$B$7&amp;" Date Overdue : Update Column H","ON TARGET")))))</f>
        <v>ON TARGET</v>
      </c>
      <c r="M61" s="52"/>
      <c r="N61" s="47" t="s">
        <v>155</v>
      </c>
      <c r="O61" s="47"/>
      <c r="P61" s="53" t="s">
        <v>8</v>
      </c>
    </row>
    <row r="62" spans="1:16" ht="15" customHeight="1" x14ac:dyDescent="0.2">
      <c r="A62" s="47"/>
      <c r="B62" s="47" t="s">
        <v>78</v>
      </c>
      <c r="C62" s="47" t="s">
        <v>79</v>
      </c>
      <c r="D62" s="47" t="s">
        <v>7</v>
      </c>
      <c r="E62" s="51"/>
      <c r="F62" s="47"/>
      <c r="G62" s="49"/>
      <c r="H62" s="50">
        <v>43199</v>
      </c>
      <c r="I62" s="49">
        <v>43281</v>
      </c>
      <c r="J62" s="56" t="str">
        <f ca="1">IF(AND(TODAY()&lt;=MIN(E62:I62),E62&lt;&gt;""),List!$B$3,IF(AND(TODAY()&lt;=MIN(F62:I62),F62&lt;&gt;""),List!$B$4,IF(AND(TODAY()&lt;=MIN(G62:I62),G62&lt;&gt;""),List!$B$5,IF(AND(TODAY()&lt;=MIN(H62:I62),H62&lt;&gt;""),List!$B$6,IF(I62&lt;&gt;"",List!$B$7,"VALUE NOT ASSIGNED")))))</f>
        <v>KPMG</v>
      </c>
      <c r="K62" s="57">
        <f t="shared" ca="1" si="1"/>
        <v>77</v>
      </c>
      <c r="L62" s="57" t="str">
        <f ca="1">IF(AND(TODAY()&gt;MIN(E62:I62),E62&lt;&gt;"",TODAY()&lt;SMALL(E62:I62,2)),List!$B$3&amp;" Date Overdue : Update Column H",IF(AND(TODAY()&gt;MIN(F62:I62),F62&lt;&gt;"",TODAY()&lt;SMALL(F62:I62,2)),List!$B$4&amp; " Date Overdue : Update Column H",IF(AND(TODAY()&gt;MIN(G62:I62),G62&lt;&gt;"",TODAY()&lt;SMALL(G62:I62,2)),List!$B$5&amp; " Date Overdue : Update Column H",IF(AND(TODAY()&gt;MIN(H62:I62),H62&lt;&gt;"",TODAY()&lt;I62),List!$B$6&amp;" Date Overdue : Update Column H",IF(AND(I62&lt;&gt;"",TODAY()&gt;I62),List!$B$7&amp;" Date Overdue : Update Column H","ON TARGET")))))</f>
        <v>ON TARGET</v>
      </c>
      <c r="M62" s="52"/>
      <c r="N62" s="47"/>
      <c r="O62" s="47" t="s">
        <v>25</v>
      </c>
      <c r="P62" s="53" t="s">
        <v>15</v>
      </c>
    </row>
    <row r="63" spans="1:16" ht="15" customHeight="1" x14ac:dyDescent="0.2">
      <c r="A63" s="47"/>
      <c r="B63" s="47" t="s">
        <v>80</v>
      </c>
      <c r="C63" s="47" t="s">
        <v>6</v>
      </c>
      <c r="D63" s="47" t="s">
        <v>7</v>
      </c>
      <c r="E63" s="48">
        <v>43199</v>
      </c>
      <c r="F63" s="48">
        <v>43202</v>
      </c>
      <c r="G63" s="49"/>
      <c r="H63" s="50">
        <v>43206</v>
      </c>
      <c r="I63" s="49">
        <v>43281</v>
      </c>
      <c r="J63" s="56" t="str">
        <f ca="1">IF(AND(TODAY()&lt;=MIN(E63:I63),E63&lt;&gt;""),List!$B$3,IF(AND(TODAY()&lt;=MIN(F63:I63),F63&lt;&gt;""),List!$B$4,IF(AND(TODAY()&lt;=MIN(G63:I63),G63&lt;&gt;""),List!$B$5,IF(AND(TODAY()&lt;=MIN(H63:I63),H63&lt;&gt;""),List!$B$6,IF(I63&lt;&gt;"",List!$B$7,"VALUE NOT ASSIGNED")))))</f>
        <v>SANNE</v>
      </c>
      <c r="K63" s="57">
        <f t="shared" ca="1" si="1"/>
        <v>77</v>
      </c>
      <c r="L63" s="57" t="str">
        <f ca="1">IF(AND(TODAY()&gt;MIN(E63:I63),E63&lt;&gt;"",TODAY()&lt;SMALL(E63:I63,2)),List!$B$3&amp;" Date Overdue : Update Column H",IF(AND(TODAY()&gt;MIN(F63:I63),F63&lt;&gt;"",TODAY()&lt;SMALL(F63:I63,2)),List!$B$4&amp; " Date Overdue : Update Column H",IF(AND(TODAY()&gt;MIN(G63:I63),G63&lt;&gt;"",TODAY()&lt;SMALL(G63:I63,2)),List!$B$5&amp; " Date Overdue : Update Column H",IF(AND(TODAY()&gt;MIN(H63:I63),H63&lt;&gt;"",TODAY()&lt;I63),List!$B$6&amp;" Date Overdue : Update Column H",IF(AND(I63&lt;&gt;"",TODAY()&gt;I63),List!$B$7&amp;" Date Overdue : Update Column H","ON TARGET")))))</f>
        <v>ON TARGET</v>
      </c>
      <c r="M63" s="52"/>
      <c r="N63" s="47" t="s">
        <v>155</v>
      </c>
      <c r="O63" s="47"/>
      <c r="P63" s="53" t="s">
        <v>8</v>
      </c>
    </row>
    <row r="64" spans="1:16" ht="15" customHeight="1" x14ac:dyDescent="0.2">
      <c r="A64" s="47"/>
      <c r="B64" s="47" t="s">
        <v>81</v>
      </c>
      <c r="C64" s="47" t="s">
        <v>6</v>
      </c>
      <c r="D64" s="47" t="s">
        <v>7</v>
      </c>
      <c r="E64" s="48">
        <v>43199</v>
      </c>
      <c r="F64" s="48">
        <v>43202</v>
      </c>
      <c r="G64" s="49"/>
      <c r="H64" s="50">
        <v>43206</v>
      </c>
      <c r="I64" s="49">
        <v>43281</v>
      </c>
      <c r="J64" s="56" t="str">
        <f ca="1">IF(AND(TODAY()&lt;=MIN(E64:I64),E64&lt;&gt;""),List!$B$3,IF(AND(TODAY()&lt;=MIN(F64:I64),F64&lt;&gt;""),List!$B$4,IF(AND(TODAY()&lt;=MIN(G64:I64),G64&lt;&gt;""),List!$B$5,IF(AND(TODAY()&lt;=MIN(H64:I64),H64&lt;&gt;""),List!$B$6,IF(I64&lt;&gt;"",List!$B$7,"VALUE NOT ASSIGNED")))))</f>
        <v>SANNE</v>
      </c>
      <c r="K64" s="57">
        <f t="shared" ca="1" si="1"/>
        <v>77</v>
      </c>
      <c r="L64" s="57" t="str">
        <f ca="1">IF(AND(TODAY()&gt;MIN(E64:I64),E64&lt;&gt;"",TODAY()&lt;SMALL(E64:I64,2)),List!$B$3&amp;" Date Overdue : Update Column H",IF(AND(TODAY()&gt;MIN(F64:I64),F64&lt;&gt;"",TODAY()&lt;SMALL(F64:I64,2)),List!$B$4&amp; " Date Overdue : Update Column H",IF(AND(TODAY()&gt;MIN(G64:I64),G64&lt;&gt;"",TODAY()&lt;SMALL(G64:I64,2)),List!$B$5&amp; " Date Overdue : Update Column H",IF(AND(TODAY()&gt;MIN(H64:I64),H64&lt;&gt;"",TODAY()&lt;I64),List!$B$6&amp;" Date Overdue : Update Column H",IF(AND(I64&lt;&gt;"",TODAY()&gt;I64),List!$B$7&amp;" Date Overdue : Update Column H","ON TARGET")))))</f>
        <v>ON TARGET</v>
      </c>
      <c r="M64" s="52"/>
      <c r="N64" s="47" t="s">
        <v>155</v>
      </c>
      <c r="O64" s="47"/>
      <c r="P64" s="53" t="s">
        <v>8</v>
      </c>
    </row>
    <row r="65" spans="1:16" ht="15" customHeight="1" x14ac:dyDescent="0.2">
      <c r="A65" s="47"/>
      <c r="B65" s="47" t="s">
        <v>82</v>
      </c>
      <c r="C65" s="47" t="s">
        <v>6</v>
      </c>
      <c r="D65" s="47" t="s">
        <v>7</v>
      </c>
      <c r="E65" s="48">
        <v>43199</v>
      </c>
      <c r="F65" s="48">
        <v>43202</v>
      </c>
      <c r="G65" s="49"/>
      <c r="H65" s="50">
        <v>43206</v>
      </c>
      <c r="I65" s="49">
        <v>43281</v>
      </c>
      <c r="J65" s="56" t="str">
        <f ca="1">IF(AND(TODAY()&lt;=MIN(E65:I65),E65&lt;&gt;""),List!$B$3,IF(AND(TODAY()&lt;=MIN(F65:I65),F65&lt;&gt;""),List!$B$4,IF(AND(TODAY()&lt;=MIN(G65:I65),G65&lt;&gt;""),List!$B$5,IF(AND(TODAY()&lt;=MIN(H65:I65),H65&lt;&gt;""),List!$B$6,IF(I65&lt;&gt;"",List!$B$7,"VALUE NOT ASSIGNED")))))</f>
        <v>SANNE</v>
      </c>
      <c r="K65" s="57">
        <f t="shared" ca="1" si="1"/>
        <v>77</v>
      </c>
      <c r="L65" s="57" t="str">
        <f ca="1">IF(AND(TODAY()&gt;MIN(E65:I65),E65&lt;&gt;"",TODAY()&lt;SMALL(E65:I65,2)),List!$B$3&amp;" Date Overdue : Update Column H",IF(AND(TODAY()&gt;MIN(F65:I65),F65&lt;&gt;"",TODAY()&lt;SMALL(F65:I65,2)),List!$B$4&amp; " Date Overdue : Update Column H",IF(AND(TODAY()&gt;MIN(G65:I65),G65&lt;&gt;"",TODAY()&lt;SMALL(G65:I65,2)),List!$B$5&amp; " Date Overdue : Update Column H",IF(AND(TODAY()&gt;MIN(H65:I65),H65&lt;&gt;"",TODAY()&lt;I65),List!$B$6&amp;" Date Overdue : Update Column H",IF(AND(I65&lt;&gt;"",TODAY()&gt;I65),List!$B$7&amp;" Date Overdue : Update Column H","ON TARGET")))))</f>
        <v>ON TARGET</v>
      </c>
      <c r="M65" s="52"/>
      <c r="N65" s="47" t="s">
        <v>155</v>
      </c>
      <c r="O65" s="47"/>
      <c r="P65" s="53" t="s">
        <v>8</v>
      </c>
    </row>
    <row r="66" spans="1:16" ht="15" customHeight="1" x14ac:dyDescent="0.2">
      <c r="A66" s="47"/>
      <c r="B66" s="47" t="s">
        <v>83</v>
      </c>
      <c r="C66" s="47" t="s">
        <v>6</v>
      </c>
      <c r="D66" s="47" t="s">
        <v>7</v>
      </c>
      <c r="E66" s="48">
        <v>43199</v>
      </c>
      <c r="F66" s="48">
        <v>43202</v>
      </c>
      <c r="G66" s="49"/>
      <c r="H66" s="50">
        <v>43206</v>
      </c>
      <c r="I66" s="49">
        <v>43281</v>
      </c>
      <c r="J66" s="56" t="str">
        <f ca="1">IF(AND(TODAY()&lt;=MIN(E66:I66),E66&lt;&gt;""),List!$B$3,IF(AND(TODAY()&lt;=MIN(F66:I66),F66&lt;&gt;""),List!$B$4,IF(AND(TODAY()&lt;=MIN(G66:I66),G66&lt;&gt;""),List!$B$5,IF(AND(TODAY()&lt;=MIN(H66:I66),H66&lt;&gt;""),List!$B$6,IF(I66&lt;&gt;"",List!$B$7,"VALUE NOT ASSIGNED")))))</f>
        <v>SANNE</v>
      </c>
      <c r="K66" s="57">
        <f t="shared" ca="1" si="1"/>
        <v>77</v>
      </c>
      <c r="L66" s="57" t="str">
        <f ca="1">IF(AND(TODAY()&gt;MIN(E66:I66),E66&lt;&gt;"",TODAY()&lt;SMALL(E66:I66,2)),List!$B$3&amp;" Date Overdue : Update Column H",IF(AND(TODAY()&gt;MIN(F66:I66),F66&lt;&gt;"",TODAY()&lt;SMALL(F66:I66,2)),List!$B$4&amp; " Date Overdue : Update Column H",IF(AND(TODAY()&gt;MIN(G66:I66),G66&lt;&gt;"",TODAY()&lt;SMALL(G66:I66,2)),List!$B$5&amp; " Date Overdue : Update Column H",IF(AND(TODAY()&gt;MIN(H66:I66),H66&lt;&gt;"",TODAY()&lt;I66),List!$B$6&amp;" Date Overdue : Update Column H",IF(AND(I66&lt;&gt;"",TODAY()&gt;I66),List!$B$7&amp;" Date Overdue : Update Column H","ON TARGET")))))</f>
        <v>ON TARGET</v>
      </c>
      <c r="M66" s="52"/>
      <c r="N66" s="47" t="s">
        <v>155</v>
      </c>
      <c r="O66" s="47"/>
      <c r="P66" s="53" t="s">
        <v>8</v>
      </c>
    </row>
    <row r="67" spans="1:16" ht="15" customHeight="1" x14ac:dyDescent="0.2">
      <c r="A67" s="47"/>
      <c r="B67" s="47" t="s">
        <v>84</v>
      </c>
      <c r="C67" s="47" t="s">
        <v>6</v>
      </c>
      <c r="D67" s="47" t="s">
        <v>7</v>
      </c>
      <c r="E67" s="48">
        <v>43199</v>
      </c>
      <c r="F67" s="48">
        <v>43202</v>
      </c>
      <c r="G67" s="49"/>
      <c r="H67" s="50">
        <v>43206</v>
      </c>
      <c r="I67" s="49">
        <v>43281</v>
      </c>
      <c r="J67" s="56" t="str">
        <f ca="1">IF(AND(TODAY()&lt;=MIN(E67:I67),E67&lt;&gt;""),List!$B$3,IF(AND(TODAY()&lt;=MIN(F67:I67),F67&lt;&gt;""),List!$B$4,IF(AND(TODAY()&lt;=MIN(G67:I67),G67&lt;&gt;""),List!$B$5,IF(AND(TODAY()&lt;=MIN(H67:I67),H67&lt;&gt;""),List!$B$6,IF(I67&lt;&gt;"",List!$B$7,"VALUE NOT ASSIGNED")))))</f>
        <v>SANNE</v>
      </c>
      <c r="K67" s="57">
        <f t="shared" ca="1" si="1"/>
        <v>77</v>
      </c>
      <c r="L67" s="57" t="str">
        <f ca="1">IF(AND(TODAY()&gt;MIN(E67:I67),E67&lt;&gt;"",TODAY()&lt;SMALL(E67:I67,2)),List!$B$3&amp;" Date Overdue : Update Column H",IF(AND(TODAY()&gt;MIN(F67:I67),F67&lt;&gt;"",TODAY()&lt;SMALL(F67:I67,2)),List!$B$4&amp; " Date Overdue : Update Column H",IF(AND(TODAY()&gt;MIN(G67:I67),G67&lt;&gt;"",TODAY()&lt;SMALL(G67:I67,2)),List!$B$5&amp; " Date Overdue : Update Column H",IF(AND(TODAY()&gt;MIN(H67:I67),H67&lt;&gt;"",TODAY()&lt;I67),List!$B$6&amp;" Date Overdue : Update Column H",IF(AND(I67&lt;&gt;"",TODAY()&gt;I67),List!$B$7&amp;" Date Overdue : Update Column H","ON TARGET")))))</f>
        <v>ON TARGET</v>
      </c>
      <c r="M67" s="52"/>
      <c r="N67" s="47" t="s">
        <v>155</v>
      </c>
      <c r="O67" s="47"/>
      <c r="P67" s="53" t="s">
        <v>8</v>
      </c>
    </row>
    <row r="68" spans="1:16" ht="15" customHeight="1" x14ac:dyDescent="0.2">
      <c r="A68" s="47"/>
      <c r="B68" s="47" t="s">
        <v>85</v>
      </c>
      <c r="C68" s="47" t="s">
        <v>6</v>
      </c>
      <c r="D68" s="47" t="s">
        <v>7</v>
      </c>
      <c r="E68" s="48">
        <v>43206</v>
      </c>
      <c r="F68" s="48">
        <v>43209</v>
      </c>
      <c r="G68" s="49"/>
      <c r="H68" s="50">
        <v>43213</v>
      </c>
      <c r="I68" s="49">
        <v>43281</v>
      </c>
      <c r="J68" s="56" t="str">
        <f ca="1">IF(AND(TODAY()&lt;=MIN(E68:I68),E68&lt;&gt;""),List!$B$3,IF(AND(TODAY()&lt;=MIN(F68:I68),F68&lt;&gt;""),List!$B$4,IF(AND(TODAY()&lt;=MIN(G68:I68),G68&lt;&gt;""),List!$B$5,IF(AND(TODAY()&lt;=MIN(H68:I68),H68&lt;&gt;""),List!$B$6,IF(I68&lt;&gt;"",List!$B$7,"VALUE NOT ASSIGNED")))))</f>
        <v>SANNE</v>
      </c>
      <c r="K68" s="57">
        <f t="shared" ref="K68:K99" ca="1" si="2">DAYS360(TODAY(),HLOOKUP(J68,$E$3:$I$111,ROW(J68)-2,FALSE),TRUE)</f>
        <v>84</v>
      </c>
      <c r="L68" s="57" t="str">
        <f ca="1">IF(AND(TODAY()&gt;MIN(E68:I68),E68&lt;&gt;"",TODAY()&lt;SMALL(E68:I68,2)),List!$B$3&amp;" Date Overdue : Update Column H",IF(AND(TODAY()&gt;MIN(F68:I68),F68&lt;&gt;"",TODAY()&lt;SMALL(F68:I68,2)),List!$B$4&amp; " Date Overdue : Update Column H",IF(AND(TODAY()&gt;MIN(G68:I68),G68&lt;&gt;"",TODAY()&lt;SMALL(G68:I68,2)),List!$B$5&amp; " Date Overdue : Update Column H",IF(AND(TODAY()&gt;MIN(H68:I68),H68&lt;&gt;"",TODAY()&lt;I68),List!$B$6&amp;" Date Overdue : Update Column H",IF(AND(I68&lt;&gt;"",TODAY()&gt;I68),List!$B$7&amp;" Date Overdue : Update Column H","ON TARGET")))))</f>
        <v>ON TARGET</v>
      </c>
      <c r="M68" s="52"/>
      <c r="N68" s="47" t="s">
        <v>156</v>
      </c>
      <c r="O68" s="47"/>
      <c r="P68" s="53" t="s">
        <v>8</v>
      </c>
    </row>
    <row r="69" spans="1:16" ht="15" customHeight="1" x14ac:dyDescent="0.2">
      <c r="A69" s="47"/>
      <c r="B69" s="47" t="s">
        <v>86</v>
      </c>
      <c r="C69" s="47" t="s">
        <v>6</v>
      </c>
      <c r="D69" s="47" t="s">
        <v>7</v>
      </c>
      <c r="E69" s="48">
        <v>43206</v>
      </c>
      <c r="F69" s="48">
        <v>43209</v>
      </c>
      <c r="G69" s="49"/>
      <c r="H69" s="50">
        <v>43213</v>
      </c>
      <c r="I69" s="49">
        <v>43281</v>
      </c>
      <c r="J69" s="56" t="str">
        <f ca="1">IF(AND(TODAY()&lt;=MIN(E69:I69),E69&lt;&gt;""),List!$B$3,IF(AND(TODAY()&lt;=MIN(F69:I69),F69&lt;&gt;""),List!$B$4,IF(AND(TODAY()&lt;=MIN(G69:I69),G69&lt;&gt;""),List!$B$5,IF(AND(TODAY()&lt;=MIN(H69:I69),H69&lt;&gt;""),List!$B$6,IF(I69&lt;&gt;"",List!$B$7,"VALUE NOT ASSIGNED")))))</f>
        <v>SANNE</v>
      </c>
      <c r="K69" s="57">
        <f t="shared" ca="1" si="2"/>
        <v>84</v>
      </c>
      <c r="L69" s="57" t="str">
        <f ca="1">IF(AND(TODAY()&gt;MIN(E69:I69),E69&lt;&gt;"",TODAY()&lt;SMALL(E69:I69,2)),List!$B$3&amp;" Date Overdue : Update Column H",IF(AND(TODAY()&gt;MIN(F69:I69),F69&lt;&gt;"",TODAY()&lt;SMALL(F69:I69,2)),List!$B$4&amp; " Date Overdue : Update Column H",IF(AND(TODAY()&gt;MIN(G69:I69),G69&lt;&gt;"",TODAY()&lt;SMALL(G69:I69,2)),List!$B$5&amp; " Date Overdue : Update Column H",IF(AND(TODAY()&gt;MIN(H69:I69),H69&lt;&gt;"",TODAY()&lt;I69),List!$B$6&amp;" Date Overdue : Update Column H",IF(AND(I69&lt;&gt;"",TODAY()&gt;I69),List!$B$7&amp;" Date Overdue : Update Column H","ON TARGET")))))</f>
        <v>ON TARGET</v>
      </c>
      <c r="M69" s="52"/>
      <c r="N69" s="47" t="s">
        <v>156</v>
      </c>
      <c r="O69" s="47"/>
      <c r="P69" s="53" t="s">
        <v>8</v>
      </c>
    </row>
    <row r="70" spans="1:16" ht="15" customHeight="1" x14ac:dyDescent="0.2">
      <c r="A70" s="47"/>
      <c r="B70" s="47" t="s">
        <v>87</v>
      </c>
      <c r="C70" s="47" t="s">
        <v>6</v>
      </c>
      <c r="D70" s="47" t="s">
        <v>88</v>
      </c>
      <c r="E70" s="48">
        <v>43206</v>
      </c>
      <c r="F70" s="48">
        <v>43209</v>
      </c>
      <c r="G70" s="49">
        <v>43199</v>
      </c>
      <c r="H70" s="50">
        <v>43213</v>
      </c>
      <c r="I70" s="49">
        <v>43291</v>
      </c>
      <c r="J70" s="56" t="str">
        <f ca="1">IF(AND(TODAY()&lt;=MIN(E70:I70),E70&lt;&gt;""),List!$B$3,IF(AND(TODAY()&lt;=MIN(F70:I70),F70&lt;&gt;""),List!$B$4,IF(AND(TODAY()&lt;=MIN(G70:I70),G70&lt;&gt;""),List!$B$5,IF(AND(TODAY()&lt;=MIN(H70:I70),H70&lt;&gt;""),List!$B$6,IF(I70&lt;&gt;"",List!$B$7,"VALUE NOT ASSIGNED")))))</f>
        <v>SANNE</v>
      </c>
      <c r="K70" s="57">
        <f t="shared" ca="1" si="2"/>
        <v>84</v>
      </c>
      <c r="L70" s="57" t="str">
        <f ca="1">IF(AND(TODAY()&gt;MIN(E70:I70),E70&lt;&gt;"",TODAY()&lt;SMALL(E70:I70,2)),List!$B$3&amp;" Date Overdue : Update Column H",IF(AND(TODAY()&gt;MIN(F70:I70),F70&lt;&gt;"",TODAY()&lt;SMALL(F70:I70,2)),List!$B$4&amp; " Date Overdue : Update Column H",IF(AND(TODAY()&gt;MIN(G70:I70),G70&lt;&gt;"",TODAY()&lt;SMALL(G70:I70,2)),List!$B$5&amp; " Date Overdue : Update Column H",IF(AND(TODAY()&gt;MIN(H70:I70),H70&lt;&gt;"",TODAY()&lt;I70),List!$B$6&amp;" Date Overdue : Update Column H",IF(AND(I70&lt;&gt;"",TODAY()&gt;I70),List!$B$7&amp;" Date Overdue : Update Column H","ON TARGET")))))</f>
        <v>ON TARGET</v>
      </c>
      <c r="M70" s="52"/>
      <c r="N70" s="47" t="s">
        <v>156</v>
      </c>
      <c r="O70" s="47"/>
      <c r="P70" s="53" t="s">
        <v>8</v>
      </c>
    </row>
    <row r="71" spans="1:16" ht="15" customHeight="1" x14ac:dyDescent="0.2">
      <c r="A71" s="47"/>
      <c r="B71" s="47" t="s">
        <v>89</v>
      </c>
      <c r="C71" s="47" t="s">
        <v>6</v>
      </c>
      <c r="D71" s="47" t="s">
        <v>88</v>
      </c>
      <c r="E71" s="48">
        <v>43206</v>
      </c>
      <c r="F71" s="48">
        <v>43209</v>
      </c>
      <c r="G71" s="49"/>
      <c r="H71" s="50">
        <v>43213</v>
      </c>
      <c r="I71" s="49">
        <v>43292</v>
      </c>
      <c r="J71" s="56" t="str">
        <f ca="1">IF(AND(TODAY()&lt;=MIN(E71:I71),E71&lt;&gt;""),List!$B$3,IF(AND(TODAY()&lt;=MIN(F71:I71),F71&lt;&gt;""),List!$B$4,IF(AND(TODAY()&lt;=MIN(G71:I71),G71&lt;&gt;""),List!$B$5,IF(AND(TODAY()&lt;=MIN(H71:I71),H71&lt;&gt;""),List!$B$6,IF(I71&lt;&gt;"",List!$B$7,"VALUE NOT ASSIGNED")))))</f>
        <v>SANNE</v>
      </c>
      <c r="K71" s="57">
        <f t="shared" ca="1" si="2"/>
        <v>84</v>
      </c>
      <c r="L71" s="57" t="str">
        <f ca="1">IF(AND(TODAY()&gt;MIN(E71:I71),E71&lt;&gt;"",TODAY()&lt;SMALL(E71:I71,2)),List!$B$3&amp;" Date Overdue : Update Column H",IF(AND(TODAY()&gt;MIN(F71:I71),F71&lt;&gt;"",TODAY()&lt;SMALL(F71:I71,2)),List!$B$4&amp; " Date Overdue : Update Column H",IF(AND(TODAY()&gt;MIN(G71:I71),G71&lt;&gt;"",TODAY()&lt;SMALL(G71:I71,2)),List!$B$5&amp; " Date Overdue : Update Column H",IF(AND(TODAY()&gt;MIN(H71:I71),H71&lt;&gt;"",TODAY()&lt;I71),List!$B$6&amp;" Date Overdue : Update Column H",IF(AND(I71&lt;&gt;"",TODAY()&gt;I71),List!$B$7&amp;" Date Overdue : Update Column H","ON TARGET")))))</f>
        <v>ON TARGET</v>
      </c>
      <c r="M71" s="52"/>
      <c r="N71" s="47" t="s">
        <v>156</v>
      </c>
      <c r="O71" s="47"/>
      <c r="P71" s="53" t="s">
        <v>8</v>
      </c>
    </row>
    <row r="72" spans="1:16" ht="15" customHeight="1" x14ac:dyDescent="0.2">
      <c r="A72" s="47"/>
      <c r="B72" s="47" t="s">
        <v>90</v>
      </c>
      <c r="C72" s="47" t="s">
        <v>12</v>
      </c>
      <c r="D72" s="47" t="s">
        <v>88</v>
      </c>
      <c r="E72" s="48">
        <v>43206</v>
      </c>
      <c r="F72" s="48">
        <v>43209</v>
      </c>
      <c r="G72" s="49">
        <v>43199</v>
      </c>
      <c r="H72" s="50">
        <v>43213</v>
      </c>
      <c r="I72" s="49">
        <v>43323</v>
      </c>
      <c r="J72" s="56" t="str">
        <f ca="1">IF(AND(TODAY()&lt;=MIN(E72:I72),E72&lt;&gt;""),List!$B$3,IF(AND(TODAY()&lt;=MIN(F72:I72),F72&lt;&gt;""),List!$B$4,IF(AND(TODAY()&lt;=MIN(G72:I72),G72&lt;&gt;""),List!$B$5,IF(AND(TODAY()&lt;=MIN(H72:I72),H72&lt;&gt;""),List!$B$6,IF(I72&lt;&gt;"",List!$B$7,"VALUE NOT ASSIGNED")))))</f>
        <v>SANNE</v>
      </c>
      <c r="K72" s="57">
        <f t="shared" ca="1" si="2"/>
        <v>84</v>
      </c>
      <c r="L72" s="57" t="str">
        <f ca="1">IF(AND(TODAY()&gt;MIN(E72:I72),E72&lt;&gt;"",TODAY()&lt;SMALL(E72:I72,2)),List!$B$3&amp;" Date Overdue : Update Column H",IF(AND(TODAY()&gt;MIN(F72:I72),F72&lt;&gt;"",TODAY()&lt;SMALL(F72:I72,2)),List!$B$4&amp; " Date Overdue : Update Column H",IF(AND(TODAY()&gt;MIN(G72:I72),G72&lt;&gt;"",TODAY()&lt;SMALL(G72:I72,2)),List!$B$5&amp; " Date Overdue : Update Column H",IF(AND(TODAY()&gt;MIN(H72:I72),H72&lt;&gt;"",TODAY()&lt;I72),List!$B$6&amp;" Date Overdue : Update Column H",IF(AND(I72&lt;&gt;"",TODAY()&gt;I72),List!$B$7&amp;" Date Overdue : Update Column H","ON TARGET")))))</f>
        <v>ON TARGET</v>
      </c>
      <c r="M72" s="52"/>
      <c r="N72" s="47" t="s">
        <v>156</v>
      </c>
      <c r="O72" s="47"/>
      <c r="P72" s="53" t="s">
        <v>8</v>
      </c>
    </row>
    <row r="73" spans="1:16" ht="15" customHeight="1" x14ac:dyDescent="0.2">
      <c r="A73" s="47"/>
      <c r="B73" s="47" t="s">
        <v>91</v>
      </c>
      <c r="C73" s="47" t="s">
        <v>12</v>
      </c>
      <c r="D73" s="47" t="s">
        <v>68</v>
      </c>
      <c r="E73" s="48">
        <v>43206</v>
      </c>
      <c r="F73" s="48">
        <v>43209</v>
      </c>
      <c r="G73" s="49">
        <v>43199</v>
      </c>
      <c r="H73" s="50">
        <v>43213</v>
      </c>
      <c r="I73" s="49">
        <v>43329</v>
      </c>
      <c r="J73" s="56" t="str">
        <f ca="1">IF(AND(TODAY()&lt;=MIN(E73:I73),E73&lt;&gt;""),List!$B$3,IF(AND(TODAY()&lt;=MIN(F73:I73),F73&lt;&gt;""),List!$B$4,IF(AND(TODAY()&lt;=MIN(G73:I73),G73&lt;&gt;""),List!$B$5,IF(AND(TODAY()&lt;=MIN(H73:I73),H73&lt;&gt;""),List!$B$6,IF(I73&lt;&gt;"",List!$B$7,"VALUE NOT ASSIGNED")))))</f>
        <v>SANNE</v>
      </c>
      <c r="K73" s="57">
        <f t="shared" ca="1" si="2"/>
        <v>84</v>
      </c>
      <c r="L73" s="57" t="str">
        <f ca="1">IF(AND(TODAY()&gt;MIN(E73:I73),E73&lt;&gt;"",TODAY()&lt;SMALL(E73:I73,2)),List!$B$3&amp;" Date Overdue : Update Column H",IF(AND(TODAY()&gt;MIN(F73:I73),F73&lt;&gt;"",TODAY()&lt;SMALL(F73:I73,2)),List!$B$4&amp; " Date Overdue : Update Column H",IF(AND(TODAY()&gt;MIN(G73:I73),G73&lt;&gt;"",TODAY()&lt;SMALL(G73:I73,2)),List!$B$5&amp; " Date Overdue : Update Column H",IF(AND(TODAY()&gt;MIN(H73:I73),H73&lt;&gt;"",TODAY()&lt;I73),List!$B$6&amp;" Date Overdue : Update Column H",IF(AND(I73&lt;&gt;"",TODAY()&gt;I73),List!$B$7&amp;" Date Overdue : Update Column H","ON TARGET")))))</f>
        <v>ON TARGET</v>
      </c>
      <c r="M73" s="52"/>
      <c r="N73" s="47" t="s">
        <v>156</v>
      </c>
      <c r="O73" s="47"/>
      <c r="P73" s="53" t="s">
        <v>8</v>
      </c>
    </row>
    <row r="74" spans="1:16" ht="15" customHeight="1" x14ac:dyDescent="0.2">
      <c r="A74" s="47"/>
      <c r="B74" s="47" t="s">
        <v>92</v>
      </c>
      <c r="C74" s="47" t="s">
        <v>12</v>
      </c>
      <c r="D74" s="47" t="s">
        <v>88</v>
      </c>
      <c r="E74" s="48">
        <v>43213</v>
      </c>
      <c r="F74" s="48">
        <v>43216</v>
      </c>
      <c r="G74" s="49">
        <v>43206</v>
      </c>
      <c r="H74" s="50">
        <v>43220</v>
      </c>
      <c r="I74" s="49">
        <v>43365</v>
      </c>
      <c r="J74" s="56" t="str">
        <f ca="1">IF(AND(TODAY()&lt;=MIN(E74:I74),E74&lt;&gt;""),List!$B$3,IF(AND(TODAY()&lt;=MIN(F74:I74),F74&lt;&gt;""),List!$B$4,IF(AND(TODAY()&lt;=MIN(G74:I74),G74&lt;&gt;""),List!$B$5,IF(AND(TODAY()&lt;=MIN(H74:I74),H74&lt;&gt;""),List!$B$6,IF(I74&lt;&gt;"",List!$B$7,"VALUE NOT ASSIGNED")))))</f>
        <v>SANNE</v>
      </c>
      <c r="K74" s="57">
        <f t="shared" ca="1" si="2"/>
        <v>91</v>
      </c>
      <c r="L74" s="57" t="str">
        <f ca="1">IF(AND(TODAY()&gt;MIN(E74:I74),E74&lt;&gt;"",TODAY()&lt;SMALL(E74:I74,2)),List!$B$3&amp;" Date Overdue : Update Column H",IF(AND(TODAY()&gt;MIN(F74:I74),F74&lt;&gt;"",TODAY()&lt;SMALL(F74:I74,2)),List!$B$4&amp; " Date Overdue : Update Column H",IF(AND(TODAY()&gt;MIN(G74:I74),G74&lt;&gt;"",TODAY()&lt;SMALL(G74:I74,2)),List!$B$5&amp; " Date Overdue : Update Column H",IF(AND(TODAY()&gt;MIN(H74:I74),H74&lt;&gt;"",TODAY()&lt;I74),List!$B$6&amp;" Date Overdue : Update Column H",IF(AND(I74&lt;&gt;"",TODAY()&gt;I74),List!$B$7&amp;" Date Overdue : Update Column H","ON TARGET")))))</f>
        <v>ON TARGET</v>
      </c>
      <c r="M74" s="52"/>
      <c r="N74" s="47" t="s">
        <v>157</v>
      </c>
      <c r="O74" s="47"/>
      <c r="P74" s="53" t="s">
        <v>8</v>
      </c>
    </row>
    <row r="75" spans="1:16" ht="15" customHeight="1" x14ac:dyDescent="0.2">
      <c r="A75" s="47"/>
      <c r="B75" s="47" t="s">
        <v>93</v>
      </c>
      <c r="C75" s="47" t="s">
        <v>12</v>
      </c>
      <c r="D75" s="47" t="s">
        <v>88</v>
      </c>
      <c r="E75" s="48">
        <v>43213</v>
      </c>
      <c r="F75" s="48">
        <v>43216</v>
      </c>
      <c r="G75" s="49">
        <v>43206</v>
      </c>
      <c r="H75" s="50">
        <v>43220</v>
      </c>
      <c r="I75" s="49">
        <v>43365</v>
      </c>
      <c r="J75" s="56" t="str">
        <f ca="1">IF(AND(TODAY()&lt;=MIN(E75:I75),E75&lt;&gt;""),List!$B$3,IF(AND(TODAY()&lt;=MIN(F75:I75),F75&lt;&gt;""),List!$B$4,IF(AND(TODAY()&lt;=MIN(G75:I75),G75&lt;&gt;""),List!$B$5,IF(AND(TODAY()&lt;=MIN(H75:I75),H75&lt;&gt;""),List!$B$6,IF(I75&lt;&gt;"",List!$B$7,"VALUE NOT ASSIGNED")))))</f>
        <v>SANNE</v>
      </c>
      <c r="K75" s="57">
        <f t="shared" ca="1" si="2"/>
        <v>91</v>
      </c>
      <c r="L75" s="57" t="str">
        <f ca="1">IF(AND(TODAY()&gt;MIN(E75:I75),E75&lt;&gt;"",TODAY()&lt;SMALL(E75:I75,2)),List!$B$3&amp;" Date Overdue : Update Column H",IF(AND(TODAY()&gt;MIN(F75:I75),F75&lt;&gt;"",TODAY()&lt;SMALL(F75:I75,2)),List!$B$4&amp; " Date Overdue : Update Column H",IF(AND(TODAY()&gt;MIN(G75:I75),G75&lt;&gt;"",TODAY()&lt;SMALL(G75:I75,2)),List!$B$5&amp; " Date Overdue : Update Column H",IF(AND(TODAY()&gt;MIN(H75:I75),H75&lt;&gt;"",TODAY()&lt;I75),List!$B$6&amp;" Date Overdue : Update Column H",IF(AND(I75&lt;&gt;"",TODAY()&gt;I75),List!$B$7&amp;" Date Overdue : Update Column H","ON TARGET")))))</f>
        <v>ON TARGET</v>
      </c>
      <c r="M75" s="52"/>
      <c r="N75" s="47" t="s">
        <v>157</v>
      </c>
      <c r="O75" s="47"/>
      <c r="P75" s="53" t="s">
        <v>8</v>
      </c>
    </row>
    <row r="76" spans="1:16" ht="15" customHeight="1" x14ac:dyDescent="0.2">
      <c r="A76" s="47"/>
      <c r="B76" s="47" t="s">
        <v>94</v>
      </c>
      <c r="C76" s="47" t="s">
        <v>12</v>
      </c>
      <c r="D76" s="47" t="s">
        <v>68</v>
      </c>
      <c r="E76" s="48">
        <v>43213</v>
      </c>
      <c r="F76" s="48">
        <v>43216</v>
      </c>
      <c r="G76" s="49">
        <v>43206</v>
      </c>
      <c r="H76" s="50">
        <v>43220</v>
      </c>
      <c r="I76" s="49">
        <v>43365</v>
      </c>
      <c r="J76" s="56" t="str">
        <f ca="1">IF(AND(TODAY()&lt;=MIN(E76:I76),E76&lt;&gt;""),List!$B$3,IF(AND(TODAY()&lt;=MIN(F76:I76),F76&lt;&gt;""),List!$B$4,IF(AND(TODAY()&lt;=MIN(G76:I76),G76&lt;&gt;""),List!$B$5,IF(AND(TODAY()&lt;=MIN(H76:I76),H76&lt;&gt;""),List!$B$6,IF(I76&lt;&gt;"",List!$B$7,"VALUE NOT ASSIGNED")))))</f>
        <v>SANNE</v>
      </c>
      <c r="K76" s="57">
        <f t="shared" ca="1" si="2"/>
        <v>91</v>
      </c>
      <c r="L76" s="57" t="str">
        <f ca="1">IF(AND(TODAY()&gt;MIN(E76:I76),E76&lt;&gt;"",TODAY()&lt;SMALL(E76:I76,2)),List!$B$3&amp;" Date Overdue : Update Column H",IF(AND(TODAY()&gt;MIN(F76:I76),F76&lt;&gt;"",TODAY()&lt;SMALL(F76:I76,2)),List!$B$4&amp; " Date Overdue : Update Column H",IF(AND(TODAY()&gt;MIN(G76:I76),G76&lt;&gt;"",TODAY()&lt;SMALL(G76:I76,2)),List!$B$5&amp; " Date Overdue : Update Column H",IF(AND(TODAY()&gt;MIN(H76:I76),H76&lt;&gt;"",TODAY()&lt;I76),List!$B$6&amp;" Date Overdue : Update Column H",IF(AND(I76&lt;&gt;"",TODAY()&gt;I76),List!$B$7&amp;" Date Overdue : Update Column H","ON TARGET")))))</f>
        <v>ON TARGET</v>
      </c>
      <c r="M76" s="52"/>
      <c r="N76" s="47" t="s">
        <v>157</v>
      </c>
      <c r="O76" s="47"/>
      <c r="P76" s="53" t="s">
        <v>8</v>
      </c>
    </row>
    <row r="77" spans="1:16" ht="15" customHeight="1" x14ac:dyDescent="0.2">
      <c r="A77" s="47"/>
      <c r="B77" s="47" t="s">
        <v>95</v>
      </c>
      <c r="C77" s="47" t="s">
        <v>12</v>
      </c>
      <c r="D77" s="47" t="s">
        <v>68</v>
      </c>
      <c r="E77" s="48">
        <v>43213</v>
      </c>
      <c r="F77" s="48">
        <v>43216</v>
      </c>
      <c r="G77" s="49">
        <v>43206</v>
      </c>
      <c r="H77" s="50">
        <v>43220</v>
      </c>
      <c r="I77" s="49">
        <v>43366</v>
      </c>
      <c r="J77" s="56" t="str">
        <f ca="1">IF(AND(TODAY()&lt;=MIN(E77:I77),E77&lt;&gt;""),List!$B$3,IF(AND(TODAY()&lt;=MIN(F77:I77),F77&lt;&gt;""),List!$B$4,IF(AND(TODAY()&lt;=MIN(G77:I77),G77&lt;&gt;""),List!$B$5,IF(AND(TODAY()&lt;=MIN(H77:I77),H77&lt;&gt;""),List!$B$6,IF(I77&lt;&gt;"",List!$B$7,"VALUE NOT ASSIGNED")))))</f>
        <v>SANNE</v>
      </c>
      <c r="K77" s="57">
        <f t="shared" ca="1" si="2"/>
        <v>91</v>
      </c>
      <c r="L77" s="57" t="str">
        <f ca="1">IF(AND(TODAY()&gt;MIN(E77:I77),E77&lt;&gt;"",TODAY()&lt;SMALL(E77:I77,2)),List!$B$3&amp;" Date Overdue : Update Column H",IF(AND(TODAY()&gt;MIN(F77:I77),F77&lt;&gt;"",TODAY()&lt;SMALL(F77:I77,2)),List!$B$4&amp; " Date Overdue : Update Column H",IF(AND(TODAY()&gt;MIN(G77:I77),G77&lt;&gt;"",TODAY()&lt;SMALL(G77:I77,2)),List!$B$5&amp; " Date Overdue : Update Column H",IF(AND(TODAY()&gt;MIN(H77:I77),H77&lt;&gt;"",TODAY()&lt;I77),List!$B$6&amp;" Date Overdue : Update Column H",IF(AND(I77&lt;&gt;"",TODAY()&gt;I77),List!$B$7&amp;" Date Overdue : Update Column H","ON TARGET")))))</f>
        <v>ON TARGET</v>
      </c>
      <c r="M77" s="52"/>
      <c r="N77" s="47" t="s">
        <v>157</v>
      </c>
      <c r="O77" s="47"/>
      <c r="P77" s="53" t="s">
        <v>8</v>
      </c>
    </row>
    <row r="78" spans="1:16" ht="15" customHeight="1" x14ac:dyDescent="0.2">
      <c r="A78" s="58" t="s">
        <v>96</v>
      </c>
      <c r="B78" s="47" t="s">
        <v>97</v>
      </c>
      <c r="C78" s="47" t="s">
        <v>6</v>
      </c>
      <c r="D78" s="47" t="s">
        <v>68</v>
      </c>
      <c r="E78" s="48">
        <v>43220</v>
      </c>
      <c r="F78" s="48">
        <v>43223</v>
      </c>
      <c r="G78" s="49">
        <v>43213</v>
      </c>
      <c r="H78" s="50">
        <v>43227</v>
      </c>
      <c r="I78" s="49">
        <v>43373</v>
      </c>
      <c r="J78" s="56" t="str">
        <f ca="1">IF(AND(TODAY()&lt;=MIN(E78:I78),E78&lt;&gt;""),List!$B$3,IF(AND(TODAY()&lt;=MIN(F78:I78),F78&lt;&gt;""),List!$B$4,IF(AND(TODAY()&lt;=MIN(G78:I78),G78&lt;&gt;""),List!$B$5,IF(AND(TODAY()&lt;=MIN(H78:I78),H78&lt;&gt;""),List!$B$6,IF(I78&lt;&gt;"",List!$B$7,"VALUE NOT ASSIGNED")))))</f>
        <v>SANNE</v>
      </c>
      <c r="K78" s="57">
        <f t="shared" ca="1" si="2"/>
        <v>98</v>
      </c>
      <c r="L78" s="57" t="str">
        <f ca="1">IF(AND(TODAY()&gt;MIN(E78:I78),E78&lt;&gt;"",TODAY()&lt;SMALL(E78:I78,2)),List!$B$3&amp;" Date Overdue : Update Column H",IF(AND(TODAY()&gt;MIN(F78:I78),F78&lt;&gt;"",TODAY()&lt;SMALL(F78:I78,2)),List!$B$4&amp; " Date Overdue : Update Column H",IF(AND(TODAY()&gt;MIN(G78:I78),G78&lt;&gt;"",TODAY()&lt;SMALL(G78:I78,2)),List!$B$5&amp; " Date Overdue : Update Column H",IF(AND(TODAY()&gt;MIN(H78:I78),H78&lt;&gt;"",TODAY()&lt;I78),List!$B$6&amp;" Date Overdue : Update Column H",IF(AND(I78&lt;&gt;"",TODAY()&gt;I78),List!$B$7&amp;" Date Overdue : Update Column H","ON TARGET")))))</f>
        <v>ON TARGET</v>
      </c>
      <c r="M78" s="52"/>
      <c r="N78" s="47" t="s">
        <v>157</v>
      </c>
      <c r="O78" s="47"/>
      <c r="P78" s="53" t="s">
        <v>8</v>
      </c>
    </row>
    <row r="79" spans="1:16" ht="15" customHeight="1" x14ac:dyDescent="0.2">
      <c r="A79" s="58"/>
      <c r="B79" s="47" t="s">
        <v>98</v>
      </c>
      <c r="C79" s="47" t="s">
        <v>12</v>
      </c>
      <c r="D79" s="47" t="s">
        <v>68</v>
      </c>
      <c r="E79" s="48">
        <v>43220</v>
      </c>
      <c r="F79" s="48">
        <v>43223</v>
      </c>
      <c r="G79" s="49">
        <v>43213</v>
      </c>
      <c r="H79" s="50">
        <v>43227</v>
      </c>
      <c r="I79" s="49">
        <v>43373</v>
      </c>
      <c r="J79" s="56" t="str">
        <f ca="1">IF(AND(TODAY()&lt;=MIN(E79:I79),E79&lt;&gt;""),List!$B$3,IF(AND(TODAY()&lt;=MIN(F79:I79),F79&lt;&gt;""),List!$B$4,IF(AND(TODAY()&lt;=MIN(G79:I79),G79&lt;&gt;""),List!$B$5,IF(AND(TODAY()&lt;=MIN(H79:I79),H79&lt;&gt;""),List!$B$6,IF(I79&lt;&gt;"",List!$B$7,"VALUE NOT ASSIGNED")))))</f>
        <v>SANNE</v>
      </c>
      <c r="K79" s="57">
        <f t="shared" ca="1" si="2"/>
        <v>98</v>
      </c>
      <c r="L79" s="57" t="str">
        <f ca="1">IF(AND(TODAY()&gt;MIN(E79:I79),E79&lt;&gt;"",TODAY()&lt;SMALL(E79:I79,2)),List!$B$3&amp;" Date Overdue : Update Column H",IF(AND(TODAY()&gt;MIN(F79:I79),F79&lt;&gt;"",TODAY()&lt;SMALL(F79:I79,2)),List!$B$4&amp; " Date Overdue : Update Column H",IF(AND(TODAY()&gt;MIN(G79:I79),G79&lt;&gt;"",TODAY()&lt;SMALL(G79:I79,2)),List!$B$5&amp; " Date Overdue : Update Column H",IF(AND(TODAY()&gt;MIN(H79:I79),H79&lt;&gt;"",TODAY()&lt;I79),List!$B$6&amp;" Date Overdue : Update Column H",IF(AND(I79&lt;&gt;"",TODAY()&gt;I79),List!$B$7&amp;" Date Overdue : Update Column H","ON TARGET")))))</f>
        <v>ON TARGET</v>
      </c>
      <c r="M79" s="52"/>
      <c r="N79" s="47" t="s">
        <v>157</v>
      </c>
      <c r="O79" s="47"/>
      <c r="P79" s="53" t="s">
        <v>8</v>
      </c>
    </row>
    <row r="80" spans="1:16" ht="15" customHeight="1" x14ac:dyDescent="0.2">
      <c r="A80" s="58"/>
      <c r="B80" s="47" t="s">
        <v>99</v>
      </c>
      <c r="C80" s="47" t="s">
        <v>6</v>
      </c>
      <c r="D80" s="47" t="s">
        <v>21</v>
      </c>
      <c r="E80" s="48">
        <v>43220</v>
      </c>
      <c r="F80" s="48">
        <v>43223</v>
      </c>
      <c r="G80" s="49">
        <v>43213</v>
      </c>
      <c r="H80" s="50">
        <v>43227</v>
      </c>
      <c r="I80" s="49">
        <v>43373</v>
      </c>
      <c r="J80" s="56" t="str">
        <f ca="1">IF(AND(TODAY()&lt;=MIN(E80:I80),E80&lt;&gt;""),List!$B$3,IF(AND(TODAY()&lt;=MIN(F80:I80),F80&lt;&gt;""),List!$B$4,IF(AND(TODAY()&lt;=MIN(G80:I80),G80&lt;&gt;""),List!$B$5,IF(AND(TODAY()&lt;=MIN(H80:I80),H80&lt;&gt;""),List!$B$6,IF(I80&lt;&gt;"",List!$B$7,"VALUE NOT ASSIGNED")))))</f>
        <v>SANNE</v>
      </c>
      <c r="K80" s="57">
        <f t="shared" ca="1" si="2"/>
        <v>98</v>
      </c>
      <c r="L80" s="57" t="str">
        <f ca="1">IF(AND(TODAY()&gt;MIN(E80:I80),E80&lt;&gt;"",TODAY()&lt;SMALL(E80:I80,2)),List!$B$3&amp;" Date Overdue : Update Column H",IF(AND(TODAY()&gt;MIN(F80:I80),F80&lt;&gt;"",TODAY()&lt;SMALL(F80:I80,2)),List!$B$4&amp; " Date Overdue : Update Column H",IF(AND(TODAY()&gt;MIN(G80:I80),G80&lt;&gt;"",TODAY()&lt;SMALL(G80:I80,2)),List!$B$5&amp; " Date Overdue : Update Column H",IF(AND(TODAY()&gt;MIN(H80:I80),H80&lt;&gt;"",TODAY()&lt;I80),List!$B$6&amp;" Date Overdue : Update Column H",IF(AND(I80&lt;&gt;"",TODAY()&gt;I80),List!$B$7&amp;" Date Overdue : Update Column H","ON TARGET")))))</f>
        <v>ON TARGET</v>
      </c>
      <c r="M80" s="52"/>
      <c r="N80" s="47" t="s">
        <v>157</v>
      </c>
      <c r="O80" s="47"/>
      <c r="P80" s="53" t="s">
        <v>8</v>
      </c>
    </row>
    <row r="81" spans="1:16" ht="15" customHeight="1" x14ac:dyDescent="0.2">
      <c r="A81" s="58"/>
      <c r="B81" s="47" t="s">
        <v>100</v>
      </c>
      <c r="C81" s="47" t="s">
        <v>12</v>
      </c>
      <c r="D81" s="47" t="s">
        <v>68</v>
      </c>
      <c r="E81" s="48">
        <v>43220</v>
      </c>
      <c r="F81" s="48">
        <v>43223</v>
      </c>
      <c r="G81" s="49">
        <v>43213</v>
      </c>
      <c r="H81" s="50">
        <v>43227</v>
      </c>
      <c r="I81" s="49">
        <v>43373</v>
      </c>
      <c r="J81" s="56" t="str">
        <f ca="1">IF(AND(TODAY()&lt;=MIN(E81:I81),E81&lt;&gt;""),List!$B$3,IF(AND(TODAY()&lt;=MIN(F81:I81),F81&lt;&gt;""),List!$B$4,IF(AND(TODAY()&lt;=MIN(G81:I81),G81&lt;&gt;""),List!$B$5,IF(AND(TODAY()&lt;=MIN(H81:I81),H81&lt;&gt;""),List!$B$6,IF(I81&lt;&gt;"",List!$B$7,"VALUE NOT ASSIGNED")))))</f>
        <v>SANNE</v>
      </c>
      <c r="K81" s="57">
        <f t="shared" ca="1" si="2"/>
        <v>98</v>
      </c>
      <c r="L81" s="57" t="str">
        <f ca="1">IF(AND(TODAY()&gt;MIN(E81:I81),E81&lt;&gt;"",TODAY()&lt;SMALL(E81:I81,2)),List!$B$3&amp;" Date Overdue : Update Column H",IF(AND(TODAY()&gt;MIN(F81:I81),F81&lt;&gt;"",TODAY()&lt;SMALL(F81:I81,2)),List!$B$4&amp; " Date Overdue : Update Column H",IF(AND(TODAY()&gt;MIN(G81:I81),G81&lt;&gt;"",TODAY()&lt;SMALL(G81:I81,2)),List!$B$5&amp; " Date Overdue : Update Column H",IF(AND(TODAY()&gt;MIN(H81:I81),H81&lt;&gt;"",TODAY()&lt;I81),List!$B$6&amp;" Date Overdue : Update Column H",IF(AND(I81&lt;&gt;"",TODAY()&gt;I81),List!$B$7&amp;" Date Overdue : Update Column H","ON TARGET")))))</f>
        <v>ON TARGET</v>
      </c>
      <c r="M81" s="52"/>
      <c r="N81" s="47" t="s">
        <v>157</v>
      </c>
      <c r="O81" s="47"/>
      <c r="P81" s="53" t="s">
        <v>8</v>
      </c>
    </row>
    <row r="82" spans="1:16" ht="15" customHeight="1" x14ac:dyDescent="0.2">
      <c r="A82" s="58"/>
      <c r="B82" s="47" t="s">
        <v>101</v>
      </c>
      <c r="C82" s="47" t="s">
        <v>12</v>
      </c>
      <c r="D82" s="47" t="s">
        <v>7</v>
      </c>
      <c r="E82" s="48">
        <v>43220</v>
      </c>
      <c r="F82" s="48">
        <v>43223</v>
      </c>
      <c r="G82" s="49"/>
      <c r="H82" s="50">
        <v>43227</v>
      </c>
      <c r="I82" s="49">
        <v>43373</v>
      </c>
      <c r="J82" s="56" t="str">
        <f ca="1">IF(AND(TODAY()&lt;=MIN(E82:I82),E82&lt;&gt;""),List!$B$3,IF(AND(TODAY()&lt;=MIN(F82:I82),F82&lt;&gt;""),List!$B$4,IF(AND(TODAY()&lt;=MIN(G82:I82),G82&lt;&gt;""),List!$B$5,IF(AND(TODAY()&lt;=MIN(H82:I82),H82&lt;&gt;""),List!$B$6,IF(I82&lt;&gt;"",List!$B$7,"VALUE NOT ASSIGNED")))))</f>
        <v>SANNE</v>
      </c>
      <c r="K82" s="57">
        <f t="shared" ca="1" si="2"/>
        <v>98</v>
      </c>
      <c r="L82" s="57" t="str">
        <f ca="1">IF(AND(TODAY()&gt;MIN(E82:I82),E82&lt;&gt;"",TODAY()&lt;SMALL(E82:I82,2)),List!$B$3&amp;" Date Overdue : Update Column H",IF(AND(TODAY()&gt;MIN(F82:I82),F82&lt;&gt;"",TODAY()&lt;SMALL(F82:I82,2)),List!$B$4&amp; " Date Overdue : Update Column H",IF(AND(TODAY()&gt;MIN(G82:I82),G82&lt;&gt;"",TODAY()&lt;SMALL(G82:I82,2)),List!$B$5&amp; " Date Overdue : Update Column H",IF(AND(TODAY()&gt;MIN(H82:I82),H82&lt;&gt;"",TODAY()&lt;I82),List!$B$6&amp;" Date Overdue : Update Column H",IF(AND(I82&lt;&gt;"",TODAY()&gt;I82),List!$B$7&amp;" Date Overdue : Update Column H","ON TARGET")))))</f>
        <v>ON TARGET</v>
      </c>
      <c r="M82" s="52"/>
      <c r="N82" s="47" t="s">
        <v>157</v>
      </c>
      <c r="O82" s="47"/>
      <c r="P82" s="53" t="s">
        <v>8</v>
      </c>
    </row>
    <row r="83" spans="1:16" ht="15" customHeight="1" x14ac:dyDescent="0.2">
      <c r="A83" s="58"/>
      <c r="B83" s="47" t="s">
        <v>102</v>
      </c>
      <c r="C83" s="47" t="s">
        <v>12</v>
      </c>
      <c r="D83" s="47" t="s">
        <v>7</v>
      </c>
      <c r="E83" s="48">
        <v>43220</v>
      </c>
      <c r="F83" s="48">
        <v>43223</v>
      </c>
      <c r="G83" s="49"/>
      <c r="H83" s="50">
        <v>43227</v>
      </c>
      <c r="I83" s="49">
        <v>43373</v>
      </c>
      <c r="J83" s="56" t="str">
        <f ca="1">IF(AND(TODAY()&lt;=MIN(E83:I83),E83&lt;&gt;""),List!$B$3,IF(AND(TODAY()&lt;=MIN(F83:I83),F83&lt;&gt;""),List!$B$4,IF(AND(TODAY()&lt;=MIN(G83:I83),G83&lt;&gt;""),List!$B$5,IF(AND(TODAY()&lt;=MIN(H83:I83),H83&lt;&gt;""),List!$B$6,IF(I83&lt;&gt;"",List!$B$7,"VALUE NOT ASSIGNED")))))</f>
        <v>SANNE</v>
      </c>
      <c r="K83" s="57">
        <f t="shared" ca="1" si="2"/>
        <v>98</v>
      </c>
      <c r="L83" s="57" t="str">
        <f ca="1">IF(AND(TODAY()&gt;MIN(E83:I83),E83&lt;&gt;"",TODAY()&lt;SMALL(E83:I83,2)),List!$B$3&amp;" Date Overdue : Update Column H",IF(AND(TODAY()&gt;MIN(F83:I83),F83&lt;&gt;"",TODAY()&lt;SMALL(F83:I83,2)),List!$B$4&amp; " Date Overdue : Update Column H",IF(AND(TODAY()&gt;MIN(G83:I83),G83&lt;&gt;"",TODAY()&lt;SMALL(G83:I83,2)),List!$B$5&amp; " Date Overdue : Update Column H",IF(AND(TODAY()&gt;MIN(H83:I83),H83&lt;&gt;"",TODAY()&lt;I83),List!$B$6&amp;" Date Overdue : Update Column H",IF(AND(I83&lt;&gt;"",TODAY()&gt;I83),List!$B$7&amp;" Date Overdue : Update Column H","ON TARGET")))))</f>
        <v>ON TARGET</v>
      </c>
      <c r="M83" s="52"/>
      <c r="N83" s="47" t="s">
        <v>157</v>
      </c>
      <c r="O83" s="47"/>
      <c r="P83" s="53" t="s">
        <v>8</v>
      </c>
    </row>
    <row r="84" spans="1:16" ht="15" customHeight="1" x14ac:dyDescent="0.2">
      <c r="A84" s="58"/>
      <c r="B84" s="47" t="s">
        <v>103</v>
      </c>
      <c r="C84" s="47" t="s">
        <v>12</v>
      </c>
      <c r="D84" s="47" t="s">
        <v>7</v>
      </c>
      <c r="E84" s="48">
        <v>43220</v>
      </c>
      <c r="F84" s="48">
        <v>43223</v>
      </c>
      <c r="G84" s="49"/>
      <c r="H84" s="50">
        <v>43227</v>
      </c>
      <c r="I84" s="49">
        <v>43373</v>
      </c>
      <c r="J84" s="56" t="str">
        <f ca="1">IF(AND(TODAY()&lt;=MIN(E84:I84),E84&lt;&gt;""),List!$B$3,IF(AND(TODAY()&lt;=MIN(F84:I84),F84&lt;&gt;""),List!$B$4,IF(AND(TODAY()&lt;=MIN(G84:I84),G84&lt;&gt;""),List!$B$5,IF(AND(TODAY()&lt;=MIN(H84:I84),H84&lt;&gt;""),List!$B$6,IF(I84&lt;&gt;"",List!$B$7,"VALUE NOT ASSIGNED")))))</f>
        <v>SANNE</v>
      </c>
      <c r="K84" s="57">
        <f t="shared" ca="1" si="2"/>
        <v>98</v>
      </c>
      <c r="L84" s="57" t="str">
        <f ca="1">IF(AND(TODAY()&gt;MIN(E84:I84),E84&lt;&gt;"",TODAY()&lt;SMALL(E84:I84,2)),List!$B$3&amp;" Date Overdue : Update Column H",IF(AND(TODAY()&gt;MIN(F84:I84),F84&lt;&gt;"",TODAY()&lt;SMALL(F84:I84,2)),List!$B$4&amp; " Date Overdue : Update Column H",IF(AND(TODAY()&gt;MIN(G84:I84),G84&lt;&gt;"",TODAY()&lt;SMALL(G84:I84,2)),List!$B$5&amp; " Date Overdue : Update Column H",IF(AND(TODAY()&gt;MIN(H84:I84),H84&lt;&gt;"",TODAY()&lt;I84),List!$B$6&amp;" Date Overdue : Update Column H",IF(AND(I84&lt;&gt;"",TODAY()&gt;I84),List!$B$7&amp;" Date Overdue : Update Column H","ON TARGET")))))</f>
        <v>ON TARGET</v>
      </c>
      <c r="M84" s="52"/>
      <c r="N84" s="47" t="s">
        <v>157</v>
      </c>
      <c r="O84" s="47"/>
      <c r="P84" s="53" t="s">
        <v>8</v>
      </c>
    </row>
    <row r="85" spans="1:16" ht="15" customHeight="1" x14ac:dyDescent="0.2">
      <c r="A85" s="58"/>
      <c r="B85" s="47" t="s">
        <v>104</v>
      </c>
      <c r="C85" s="47" t="s">
        <v>79</v>
      </c>
      <c r="D85" s="47" t="s">
        <v>88</v>
      </c>
      <c r="E85" s="48">
        <v>43227</v>
      </c>
      <c r="F85" s="48">
        <v>43230</v>
      </c>
      <c r="G85" s="49"/>
      <c r="H85" s="50">
        <v>43234</v>
      </c>
      <c r="I85" s="49">
        <v>43373</v>
      </c>
      <c r="J85" s="56" t="str">
        <f ca="1">IF(AND(TODAY()&lt;=MIN(E85:I85),E85&lt;&gt;""),List!$B$3,IF(AND(TODAY()&lt;=MIN(F85:I85),F85&lt;&gt;""),List!$B$4,IF(AND(TODAY()&lt;=MIN(G85:I85),G85&lt;&gt;""),List!$B$5,IF(AND(TODAY()&lt;=MIN(H85:I85),H85&lt;&gt;""),List!$B$6,IF(I85&lt;&gt;"",List!$B$7,"VALUE NOT ASSIGNED")))))</f>
        <v>SANNE</v>
      </c>
      <c r="K85" s="57">
        <f t="shared" ca="1" si="2"/>
        <v>105</v>
      </c>
      <c r="L85" s="57" t="str">
        <f ca="1">IF(AND(TODAY()&gt;MIN(E85:I85),E85&lt;&gt;"",TODAY()&lt;SMALL(E85:I85,2)),List!$B$3&amp;" Date Overdue : Update Column H",IF(AND(TODAY()&gt;MIN(F85:I85),F85&lt;&gt;"",TODAY()&lt;SMALL(F85:I85,2)),List!$B$4&amp; " Date Overdue : Update Column H",IF(AND(TODAY()&gt;MIN(G85:I85),G85&lt;&gt;"",TODAY()&lt;SMALL(G85:I85,2)),List!$B$5&amp; " Date Overdue : Update Column H",IF(AND(TODAY()&gt;MIN(H85:I85),H85&lt;&gt;"",TODAY()&lt;I85),List!$B$6&amp;" Date Overdue : Update Column H",IF(AND(I85&lt;&gt;"",TODAY()&gt;I85),List!$B$7&amp;" Date Overdue : Update Column H","ON TARGET")))))</f>
        <v>ON TARGET</v>
      </c>
      <c r="M85" s="52"/>
      <c r="N85" s="47" t="s">
        <v>157</v>
      </c>
      <c r="O85" s="47" t="s">
        <v>25</v>
      </c>
      <c r="P85" s="53" t="s">
        <v>8</v>
      </c>
    </row>
    <row r="86" spans="1:16" ht="15" customHeight="1" x14ac:dyDescent="0.2">
      <c r="A86" s="58"/>
      <c r="B86" s="47" t="s">
        <v>105</v>
      </c>
      <c r="C86" s="47" t="s">
        <v>79</v>
      </c>
      <c r="D86" s="47" t="s">
        <v>88</v>
      </c>
      <c r="E86" s="48">
        <v>43227</v>
      </c>
      <c r="F86" s="48">
        <v>43230</v>
      </c>
      <c r="G86" s="49">
        <v>43220</v>
      </c>
      <c r="H86" s="50">
        <v>43234</v>
      </c>
      <c r="I86" s="49">
        <v>43373</v>
      </c>
      <c r="J86" s="56" t="str">
        <f ca="1">IF(AND(TODAY()&lt;=MIN(E86:I86),E86&lt;&gt;""),List!$B$3,IF(AND(TODAY()&lt;=MIN(F86:I86),F86&lt;&gt;""),List!$B$4,IF(AND(TODAY()&lt;=MIN(G86:I86),G86&lt;&gt;""),List!$B$5,IF(AND(TODAY()&lt;=MIN(H86:I86),H86&lt;&gt;""),List!$B$6,IF(I86&lt;&gt;"",List!$B$7,"VALUE NOT ASSIGNED")))))</f>
        <v>SANNE</v>
      </c>
      <c r="K86" s="57">
        <f t="shared" ca="1" si="2"/>
        <v>105</v>
      </c>
      <c r="L86" s="57" t="str">
        <f ca="1">IF(AND(TODAY()&gt;MIN(E86:I86),E86&lt;&gt;"",TODAY()&lt;SMALL(E86:I86,2)),List!$B$3&amp;" Date Overdue : Update Column H",IF(AND(TODAY()&gt;MIN(F86:I86),F86&lt;&gt;"",TODAY()&lt;SMALL(F86:I86,2)),List!$B$4&amp; " Date Overdue : Update Column H",IF(AND(TODAY()&gt;MIN(G86:I86),G86&lt;&gt;"",TODAY()&lt;SMALL(G86:I86,2)),List!$B$5&amp; " Date Overdue : Update Column H",IF(AND(TODAY()&gt;MIN(H86:I86),H86&lt;&gt;"",TODAY()&lt;I86),List!$B$6&amp;" Date Overdue : Update Column H",IF(AND(I86&lt;&gt;"",TODAY()&gt;I86),List!$B$7&amp;" Date Overdue : Update Column H","ON TARGET")))))</f>
        <v>ON TARGET</v>
      </c>
      <c r="M86" s="52"/>
      <c r="N86" s="47" t="s">
        <v>157</v>
      </c>
      <c r="O86" s="47" t="s">
        <v>25</v>
      </c>
      <c r="P86" s="53" t="s">
        <v>8</v>
      </c>
    </row>
    <row r="87" spans="1:16" ht="15" customHeight="1" x14ac:dyDescent="0.2">
      <c r="A87" s="58"/>
      <c r="B87" s="47" t="s">
        <v>106</v>
      </c>
      <c r="C87" s="47" t="s">
        <v>79</v>
      </c>
      <c r="D87" s="47" t="s">
        <v>88</v>
      </c>
      <c r="E87" s="48">
        <v>43227</v>
      </c>
      <c r="F87" s="48">
        <v>43230</v>
      </c>
      <c r="G87" s="49">
        <v>43220</v>
      </c>
      <c r="H87" s="50">
        <v>43234</v>
      </c>
      <c r="I87" s="49">
        <v>43373</v>
      </c>
      <c r="J87" s="56" t="str">
        <f ca="1">IF(AND(TODAY()&lt;=MIN(E87:I87),E87&lt;&gt;""),List!$B$3,IF(AND(TODAY()&lt;=MIN(F87:I87),F87&lt;&gt;""),List!$B$4,IF(AND(TODAY()&lt;=MIN(G87:I87),G87&lt;&gt;""),List!$B$5,IF(AND(TODAY()&lt;=MIN(H87:I87),H87&lt;&gt;""),List!$B$6,IF(I87&lt;&gt;"",List!$B$7,"VALUE NOT ASSIGNED")))))</f>
        <v>SANNE</v>
      </c>
      <c r="K87" s="57">
        <f t="shared" ca="1" si="2"/>
        <v>105</v>
      </c>
      <c r="L87" s="57" t="str">
        <f ca="1">IF(AND(TODAY()&gt;MIN(E87:I87),E87&lt;&gt;"",TODAY()&lt;SMALL(E87:I87,2)),List!$B$3&amp;" Date Overdue : Update Column H",IF(AND(TODAY()&gt;MIN(F87:I87),F87&lt;&gt;"",TODAY()&lt;SMALL(F87:I87,2)),List!$B$4&amp; " Date Overdue : Update Column H",IF(AND(TODAY()&gt;MIN(G87:I87),G87&lt;&gt;"",TODAY()&lt;SMALL(G87:I87,2)),List!$B$5&amp; " Date Overdue : Update Column H",IF(AND(TODAY()&gt;MIN(H87:I87),H87&lt;&gt;"",TODAY()&lt;I87),List!$B$6&amp;" Date Overdue : Update Column H",IF(AND(I87&lt;&gt;"",TODAY()&gt;I87),List!$B$7&amp;" Date Overdue : Update Column H","ON TARGET")))))</f>
        <v>ON TARGET</v>
      </c>
      <c r="M87" s="52"/>
      <c r="N87" s="47" t="s">
        <v>157</v>
      </c>
      <c r="O87" s="47" t="s">
        <v>25</v>
      </c>
      <c r="P87" s="53" t="s">
        <v>8</v>
      </c>
    </row>
    <row r="88" spans="1:16" ht="15" customHeight="1" x14ac:dyDescent="0.2">
      <c r="A88" s="58"/>
      <c r="B88" s="47" t="s">
        <v>107</v>
      </c>
      <c r="C88" s="47" t="s">
        <v>6</v>
      </c>
      <c r="D88" s="47" t="s">
        <v>88</v>
      </c>
      <c r="E88" s="48">
        <v>43227</v>
      </c>
      <c r="F88" s="48">
        <v>43230</v>
      </c>
      <c r="G88" s="49">
        <v>43220</v>
      </c>
      <c r="H88" s="50">
        <v>43234</v>
      </c>
      <c r="I88" s="49">
        <v>43373</v>
      </c>
      <c r="J88" s="56" t="str">
        <f ca="1">IF(AND(TODAY()&lt;=MIN(E88:I88),E88&lt;&gt;""),List!$B$3,IF(AND(TODAY()&lt;=MIN(F88:I88),F88&lt;&gt;""),List!$B$4,IF(AND(TODAY()&lt;=MIN(G88:I88),G88&lt;&gt;""),List!$B$5,IF(AND(TODAY()&lt;=MIN(H88:I88),H88&lt;&gt;""),List!$B$6,IF(I88&lt;&gt;"",List!$B$7,"VALUE NOT ASSIGNED")))))</f>
        <v>SANNE</v>
      </c>
      <c r="K88" s="57">
        <f t="shared" ca="1" si="2"/>
        <v>105</v>
      </c>
      <c r="L88" s="57" t="str">
        <f ca="1">IF(AND(TODAY()&gt;MIN(E88:I88),E88&lt;&gt;"",TODAY()&lt;SMALL(E88:I88,2)),List!$B$3&amp;" Date Overdue : Update Column H",IF(AND(TODAY()&gt;MIN(F88:I88),F88&lt;&gt;"",TODAY()&lt;SMALL(F88:I88,2)),List!$B$4&amp; " Date Overdue : Update Column H",IF(AND(TODAY()&gt;MIN(G88:I88),G88&lt;&gt;"",TODAY()&lt;SMALL(G88:I88,2)),List!$B$5&amp; " Date Overdue : Update Column H",IF(AND(TODAY()&gt;MIN(H88:I88),H88&lt;&gt;"",TODAY()&lt;I88),List!$B$6&amp;" Date Overdue : Update Column H",IF(AND(I88&lt;&gt;"",TODAY()&gt;I88),List!$B$7&amp;" Date Overdue : Update Column H","ON TARGET")))))</f>
        <v>ON TARGET</v>
      </c>
      <c r="M88" s="52"/>
      <c r="N88" s="47" t="s">
        <v>157</v>
      </c>
      <c r="O88" s="47"/>
      <c r="P88" s="53" t="s">
        <v>8</v>
      </c>
    </row>
    <row r="89" spans="1:16" ht="15" customHeight="1" x14ac:dyDescent="0.2">
      <c r="A89" s="58"/>
      <c r="B89" s="47" t="s">
        <v>108</v>
      </c>
      <c r="C89" s="47" t="s">
        <v>6</v>
      </c>
      <c r="D89" s="47" t="s">
        <v>7</v>
      </c>
      <c r="E89" s="48">
        <v>43227</v>
      </c>
      <c r="F89" s="48">
        <v>43230</v>
      </c>
      <c r="G89" s="49"/>
      <c r="H89" s="50">
        <v>43234</v>
      </c>
      <c r="I89" s="49">
        <v>43373</v>
      </c>
      <c r="J89" s="56" t="str">
        <f ca="1">IF(AND(TODAY()&lt;=MIN(E89:I89),E89&lt;&gt;""),List!$B$3,IF(AND(TODAY()&lt;=MIN(F89:I89),F89&lt;&gt;""),List!$B$4,IF(AND(TODAY()&lt;=MIN(G89:I89),G89&lt;&gt;""),List!$B$5,IF(AND(TODAY()&lt;=MIN(H89:I89),H89&lt;&gt;""),List!$B$6,IF(I89&lt;&gt;"",List!$B$7,"VALUE NOT ASSIGNED")))))</f>
        <v>SANNE</v>
      </c>
      <c r="K89" s="57">
        <f t="shared" ca="1" si="2"/>
        <v>105</v>
      </c>
      <c r="L89" s="57" t="str">
        <f ca="1">IF(AND(TODAY()&gt;MIN(E89:I89),E89&lt;&gt;"",TODAY()&lt;SMALL(E89:I89,2)),List!$B$3&amp;" Date Overdue : Update Column H",IF(AND(TODAY()&gt;MIN(F89:I89),F89&lt;&gt;"",TODAY()&lt;SMALL(F89:I89,2)),List!$B$4&amp; " Date Overdue : Update Column H",IF(AND(TODAY()&gt;MIN(G89:I89),G89&lt;&gt;"",TODAY()&lt;SMALL(G89:I89,2)),List!$B$5&amp; " Date Overdue : Update Column H",IF(AND(TODAY()&gt;MIN(H89:I89),H89&lt;&gt;"",TODAY()&lt;I89),List!$B$6&amp;" Date Overdue : Update Column H",IF(AND(I89&lt;&gt;"",TODAY()&gt;I89),List!$B$7&amp;" Date Overdue : Update Column H","ON TARGET")))))</f>
        <v>ON TARGET</v>
      </c>
      <c r="M89" s="52"/>
      <c r="N89" s="47" t="s">
        <v>157</v>
      </c>
      <c r="O89" s="47"/>
      <c r="P89" s="53" t="s">
        <v>8</v>
      </c>
    </row>
    <row r="90" spans="1:16" ht="15" customHeight="1" x14ac:dyDescent="0.2">
      <c r="A90" s="58"/>
      <c r="B90" s="47" t="s">
        <v>109</v>
      </c>
      <c r="C90" s="47" t="s">
        <v>6</v>
      </c>
      <c r="D90" s="47" t="s">
        <v>68</v>
      </c>
      <c r="E90" s="48">
        <v>43227</v>
      </c>
      <c r="F90" s="48">
        <v>43230</v>
      </c>
      <c r="G90" s="49">
        <v>43220</v>
      </c>
      <c r="H90" s="50">
        <v>43234</v>
      </c>
      <c r="I90" s="49">
        <v>43373</v>
      </c>
      <c r="J90" s="56" t="str">
        <f ca="1">IF(AND(TODAY()&lt;=MIN(E90:I90),E90&lt;&gt;""),List!$B$3,IF(AND(TODAY()&lt;=MIN(F90:I90),F90&lt;&gt;""),List!$B$4,IF(AND(TODAY()&lt;=MIN(G90:I90),G90&lt;&gt;""),List!$B$5,IF(AND(TODAY()&lt;=MIN(H90:I90),H90&lt;&gt;""),List!$B$6,IF(I90&lt;&gt;"",List!$B$7,"VALUE NOT ASSIGNED")))))</f>
        <v>SANNE</v>
      </c>
      <c r="K90" s="57">
        <f t="shared" ca="1" si="2"/>
        <v>105</v>
      </c>
      <c r="L90" s="57" t="str">
        <f ca="1">IF(AND(TODAY()&gt;MIN(E90:I90),E90&lt;&gt;"",TODAY()&lt;SMALL(E90:I90,2)),List!$B$3&amp;" Date Overdue : Update Column H",IF(AND(TODAY()&gt;MIN(F90:I90),F90&lt;&gt;"",TODAY()&lt;SMALL(F90:I90,2)),List!$B$4&amp; " Date Overdue : Update Column H",IF(AND(TODAY()&gt;MIN(G90:I90),G90&lt;&gt;"",TODAY()&lt;SMALL(G90:I90,2)),List!$B$5&amp; " Date Overdue : Update Column H",IF(AND(TODAY()&gt;MIN(H90:I90),H90&lt;&gt;"",TODAY()&lt;I90),List!$B$6&amp;" Date Overdue : Update Column H",IF(AND(I90&lt;&gt;"",TODAY()&gt;I90),List!$B$7&amp;" Date Overdue : Update Column H","ON TARGET")))))</f>
        <v>ON TARGET</v>
      </c>
      <c r="M90" s="52"/>
      <c r="N90" s="47" t="s">
        <v>157</v>
      </c>
      <c r="O90" s="47"/>
      <c r="P90" s="53" t="s">
        <v>8</v>
      </c>
    </row>
    <row r="91" spans="1:16" ht="15" customHeight="1" x14ac:dyDescent="0.2">
      <c r="A91" s="58"/>
      <c r="B91" s="47" t="s">
        <v>110</v>
      </c>
      <c r="C91" s="47" t="s">
        <v>12</v>
      </c>
      <c r="D91" s="47" t="s">
        <v>7</v>
      </c>
      <c r="E91" s="48">
        <v>43234</v>
      </c>
      <c r="F91" s="48">
        <v>43237</v>
      </c>
      <c r="G91" s="49"/>
      <c r="H91" s="50">
        <v>43241</v>
      </c>
      <c r="I91" s="49">
        <v>43373</v>
      </c>
      <c r="J91" s="56" t="str">
        <f ca="1">IF(AND(TODAY()&lt;=MIN(E91:I91),E91&lt;&gt;""),List!$B$3,IF(AND(TODAY()&lt;=MIN(F91:I91),F91&lt;&gt;""),List!$B$4,IF(AND(TODAY()&lt;=MIN(G91:I91),G91&lt;&gt;""),List!$B$5,IF(AND(TODAY()&lt;=MIN(H91:I91),H91&lt;&gt;""),List!$B$6,IF(I91&lt;&gt;"",List!$B$7,"VALUE NOT ASSIGNED")))))</f>
        <v>SANNE</v>
      </c>
      <c r="K91" s="57">
        <f t="shared" ca="1" si="2"/>
        <v>112</v>
      </c>
      <c r="L91" s="57" t="str">
        <f ca="1">IF(AND(TODAY()&gt;MIN(E91:I91),E91&lt;&gt;"",TODAY()&lt;SMALL(E91:I91,2)),List!$B$3&amp;" Date Overdue : Update Column H",IF(AND(TODAY()&gt;MIN(F91:I91),F91&lt;&gt;"",TODAY()&lt;SMALL(F91:I91,2)),List!$B$4&amp; " Date Overdue : Update Column H",IF(AND(TODAY()&gt;MIN(G91:I91),G91&lt;&gt;"",TODAY()&lt;SMALL(G91:I91,2)),List!$B$5&amp; " Date Overdue : Update Column H",IF(AND(TODAY()&gt;MIN(H91:I91),H91&lt;&gt;"",TODAY()&lt;I91),List!$B$6&amp;" Date Overdue : Update Column H",IF(AND(I91&lt;&gt;"",TODAY()&gt;I91),List!$B$7&amp;" Date Overdue : Update Column H","ON TARGET")))))</f>
        <v>ON TARGET</v>
      </c>
      <c r="M91" s="52"/>
      <c r="N91" s="47" t="s">
        <v>157</v>
      </c>
      <c r="O91" s="47"/>
      <c r="P91" s="53" t="s">
        <v>8</v>
      </c>
    </row>
    <row r="92" spans="1:16" ht="15" customHeight="1" x14ac:dyDescent="0.2">
      <c r="A92" s="58"/>
      <c r="B92" s="47" t="s">
        <v>111</v>
      </c>
      <c r="C92" s="47" t="s">
        <v>12</v>
      </c>
      <c r="D92" s="47" t="s">
        <v>7</v>
      </c>
      <c r="E92" s="48">
        <v>43234</v>
      </c>
      <c r="F92" s="48">
        <v>43237</v>
      </c>
      <c r="G92" s="49"/>
      <c r="H92" s="50">
        <v>43241</v>
      </c>
      <c r="I92" s="49">
        <v>43373</v>
      </c>
      <c r="J92" s="56" t="str">
        <f ca="1">IF(AND(TODAY()&lt;=MIN(E92:I92),E92&lt;&gt;""),List!$B$3,IF(AND(TODAY()&lt;=MIN(F92:I92),F92&lt;&gt;""),List!$B$4,IF(AND(TODAY()&lt;=MIN(G92:I92),G92&lt;&gt;""),List!$B$5,IF(AND(TODAY()&lt;=MIN(H92:I92),H92&lt;&gt;""),List!$B$6,IF(I92&lt;&gt;"",List!$B$7,"VALUE NOT ASSIGNED")))))</f>
        <v>SANNE</v>
      </c>
      <c r="K92" s="57">
        <f t="shared" ca="1" si="2"/>
        <v>112</v>
      </c>
      <c r="L92" s="57" t="str">
        <f ca="1">IF(AND(TODAY()&gt;MIN(E92:I92),E92&lt;&gt;"",TODAY()&lt;SMALL(E92:I92,2)),List!$B$3&amp;" Date Overdue : Update Column H",IF(AND(TODAY()&gt;MIN(F92:I92),F92&lt;&gt;"",TODAY()&lt;SMALL(F92:I92,2)),List!$B$4&amp; " Date Overdue : Update Column H",IF(AND(TODAY()&gt;MIN(G92:I92),G92&lt;&gt;"",TODAY()&lt;SMALL(G92:I92,2)),List!$B$5&amp; " Date Overdue : Update Column H",IF(AND(TODAY()&gt;MIN(H92:I92),H92&lt;&gt;"",TODAY()&lt;I92),List!$B$6&amp;" Date Overdue : Update Column H",IF(AND(I92&lt;&gt;"",TODAY()&gt;I92),List!$B$7&amp;" Date Overdue : Update Column H","ON TARGET")))))</f>
        <v>ON TARGET</v>
      </c>
      <c r="M92" s="52"/>
      <c r="N92" s="47" t="s">
        <v>157</v>
      </c>
      <c r="O92" s="47"/>
      <c r="P92" s="53" t="s">
        <v>8</v>
      </c>
    </row>
    <row r="93" spans="1:16" ht="15" customHeight="1" x14ac:dyDescent="0.2">
      <c r="A93" s="58"/>
      <c r="B93" s="47" t="s">
        <v>112</v>
      </c>
      <c r="C93" s="47" t="s">
        <v>12</v>
      </c>
      <c r="D93" s="47" t="s">
        <v>7</v>
      </c>
      <c r="E93" s="48">
        <v>43234</v>
      </c>
      <c r="F93" s="48">
        <v>43237</v>
      </c>
      <c r="G93" s="49"/>
      <c r="H93" s="50">
        <v>43241</v>
      </c>
      <c r="I93" s="49">
        <v>43373</v>
      </c>
      <c r="J93" s="56" t="str">
        <f ca="1">IF(AND(TODAY()&lt;=MIN(E93:I93),E93&lt;&gt;""),List!$B$3,IF(AND(TODAY()&lt;=MIN(F93:I93),F93&lt;&gt;""),List!$B$4,IF(AND(TODAY()&lt;=MIN(G93:I93),G93&lt;&gt;""),List!$B$5,IF(AND(TODAY()&lt;=MIN(H93:I93),H93&lt;&gt;""),List!$B$6,IF(I93&lt;&gt;"",List!$B$7,"VALUE NOT ASSIGNED")))))</f>
        <v>SANNE</v>
      </c>
      <c r="K93" s="57">
        <f t="shared" ca="1" si="2"/>
        <v>112</v>
      </c>
      <c r="L93" s="57" t="str">
        <f ca="1">IF(AND(TODAY()&gt;MIN(E93:I93),E93&lt;&gt;"",TODAY()&lt;SMALL(E93:I93,2)),List!$B$3&amp;" Date Overdue : Update Column H",IF(AND(TODAY()&gt;MIN(F93:I93),F93&lt;&gt;"",TODAY()&lt;SMALL(F93:I93,2)),List!$B$4&amp; " Date Overdue : Update Column H",IF(AND(TODAY()&gt;MIN(G93:I93),G93&lt;&gt;"",TODAY()&lt;SMALL(G93:I93,2)),List!$B$5&amp; " Date Overdue : Update Column H",IF(AND(TODAY()&gt;MIN(H93:I93),H93&lt;&gt;"",TODAY()&lt;I93),List!$B$6&amp;" Date Overdue : Update Column H",IF(AND(I93&lt;&gt;"",TODAY()&gt;I93),List!$B$7&amp;" Date Overdue : Update Column H","ON TARGET")))))</f>
        <v>ON TARGET</v>
      </c>
      <c r="M93" s="52"/>
      <c r="N93" s="47" t="s">
        <v>157</v>
      </c>
      <c r="O93" s="47"/>
      <c r="P93" s="53" t="s">
        <v>8</v>
      </c>
    </row>
    <row r="94" spans="1:16" ht="15" customHeight="1" x14ac:dyDescent="0.2">
      <c r="A94" s="58"/>
      <c r="B94" s="47" t="s">
        <v>113</v>
      </c>
      <c r="C94" s="47" t="s">
        <v>12</v>
      </c>
      <c r="D94" s="47" t="s">
        <v>7</v>
      </c>
      <c r="E94" s="48">
        <v>43234</v>
      </c>
      <c r="F94" s="48">
        <v>43237</v>
      </c>
      <c r="G94" s="49"/>
      <c r="H94" s="50">
        <v>43241</v>
      </c>
      <c r="I94" s="49">
        <v>43373</v>
      </c>
      <c r="J94" s="56" t="str">
        <f ca="1">IF(AND(TODAY()&lt;=MIN(E94:I94),E94&lt;&gt;""),List!$B$3,IF(AND(TODAY()&lt;=MIN(F94:I94),F94&lt;&gt;""),List!$B$4,IF(AND(TODAY()&lt;=MIN(G94:I94),G94&lt;&gt;""),List!$B$5,IF(AND(TODAY()&lt;=MIN(H94:I94),H94&lt;&gt;""),List!$B$6,IF(I94&lt;&gt;"",List!$B$7,"VALUE NOT ASSIGNED")))))</f>
        <v>SANNE</v>
      </c>
      <c r="K94" s="57">
        <f t="shared" ca="1" si="2"/>
        <v>112</v>
      </c>
      <c r="L94" s="57" t="str">
        <f ca="1">IF(AND(TODAY()&gt;MIN(E94:I94),E94&lt;&gt;"",TODAY()&lt;SMALL(E94:I94,2)),List!$B$3&amp;" Date Overdue : Update Column H",IF(AND(TODAY()&gt;MIN(F94:I94),F94&lt;&gt;"",TODAY()&lt;SMALL(F94:I94,2)),List!$B$4&amp; " Date Overdue : Update Column H",IF(AND(TODAY()&gt;MIN(G94:I94),G94&lt;&gt;"",TODAY()&lt;SMALL(G94:I94,2)),List!$B$5&amp; " Date Overdue : Update Column H",IF(AND(TODAY()&gt;MIN(H94:I94),H94&lt;&gt;"",TODAY()&lt;I94),List!$B$6&amp;" Date Overdue : Update Column H",IF(AND(I94&lt;&gt;"",TODAY()&gt;I94),List!$B$7&amp;" Date Overdue : Update Column H","ON TARGET")))))</f>
        <v>ON TARGET</v>
      </c>
      <c r="M94" s="52"/>
      <c r="N94" s="47" t="s">
        <v>157</v>
      </c>
      <c r="O94" s="47"/>
      <c r="P94" s="53" t="s">
        <v>8</v>
      </c>
    </row>
    <row r="95" spans="1:16" ht="15" customHeight="1" x14ac:dyDescent="0.2">
      <c r="A95" s="58"/>
      <c r="B95" s="47" t="s">
        <v>114</v>
      </c>
      <c r="C95" s="47" t="s">
        <v>6</v>
      </c>
      <c r="D95" s="47" t="s">
        <v>7</v>
      </c>
      <c r="E95" s="48">
        <v>43234</v>
      </c>
      <c r="F95" s="48">
        <v>43237</v>
      </c>
      <c r="G95" s="49"/>
      <c r="H95" s="50">
        <v>43241</v>
      </c>
      <c r="I95" s="49">
        <v>43373</v>
      </c>
      <c r="J95" s="56" t="str">
        <f ca="1">IF(AND(TODAY()&lt;=MIN(E95:I95),E95&lt;&gt;""),List!$B$3,IF(AND(TODAY()&lt;=MIN(F95:I95),F95&lt;&gt;""),List!$B$4,IF(AND(TODAY()&lt;=MIN(G95:I95),G95&lt;&gt;""),List!$B$5,IF(AND(TODAY()&lt;=MIN(H95:I95),H95&lt;&gt;""),List!$B$6,IF(I95&lt;&gt;"",List!$B$7,"VALUE NOT ASSIGNED")))))</f>
        <v>SANNE</v>
      </c>
      <c r="K95" s="57">
        <f t="shared" ca="1" si="2"/>
        <v>112</v>
      </c>
      <c r="L95" s="57" t="str">
        <f ca="1">IF(AND(TODAY()&gt;MIN(E95:I95),E95&lt;&gt;"",TODAY()&lt;SMALL(E95:I95,2)),List!$B$3&amp;" Date Overdue : Update Column H",IF(AND(TODAY()&gt;MIN(F95:I95),F95&lt;&gt;"",TODAY()&lt;SMALL(F95:I95,2)),List!$B$4&amp; " Date Overdue : Update Column H",IF(AND(TODAY()&gt;MIN(G95:I95),G95&lt;&gt;"",TODAY()&lt;SMALL(G95:I95,2)),List!$B$5&amp; " Date Overdue : Update Column H",IF(AND(TODAY()&gt;MIN(H95:I95),H95&lt;&gt;"",TODAY()&lt;I95),List!$B$6&amp;" Date Overdue : Update Column H",IF(AND(I95&lt;&gt;"",TODAY()&gt;I95),List!$B$7&amp;" Date Overdue : Update Column H","ON TARGET")))))</f>
        <v>ON TARGET</v>
      </c>
      <c r="M95" s="52"/>
      <c r="N95" s="47" t="s">
        <v>157</v>
      </c>
      <c r="O95" s="47"/>
      <c r="P95" s="53" t="s">
        <v>8</v>
      </c>
    </row>
    <row r="96" spans="1:16" ht="15" customHeight="1" x14ac:dyDescent="0.2">
      <c r="A96" s="58"/>
      <c r="B96" s="47" t="s">
        <v>115</v>
      </c>
      <c r="C96" s="47" t="s">
        <v>17</v>
      </c>
      <c r="D96" s="47" t="s">
        <v>7</v>
      </c>
      <c r="E96" s="48">
        <v>43234</v>
      </c>
      <c r="F96" s="48">
        <v>43237</v>
      </c>
      <c r="G96" s="49"/>
      <c r="H96" s="50">
        <v>43241</v>
      </c>
      <c r="I96" s="49">
        <v>43373</v>
      </c>
      <c r="J96" s="56" t="str">
        <f ca="1">IF(AND(TODAY()&lt;=MIN(E96:I96),E96&lt;&gt;""),List!$B$3,IF(AND(TODAY()&lt;=MIN(F96:I96),F96&lt;&gt;""),List!$B$4,IF(AND(TODAY()&lt;=MIN(G96:I96),G96&lt;&gt;""),List!$B$5,IF(AND(TODAY()&lt;=MIN(H96:I96),H96&lt;&gt;""),List!$B$6,IF(I96&lt;&gt;"",List!$B$7,"VALUE NOT ASSIGNED")))))</f>
        <v>SANNE</v>
      </c>
      <c r="K96" s="57">
        <f t="shared" ca="1" si="2"/>
        <v>112</v>
      </c>
      <c r="L96" s="57" t="str">
        <f ca="1">IF(AND(TODAY()&gt;MIN(E96:I96),E96&lt;&gt;"",TODAY()&lt;SMALL(E96:I96,2)),List!$B$3&amp;" Date Overdue : Update Column H",IF(AND(TODAY()&gt;MIN(F96:I96),F96&lt;&gt;"",TODAY()&lt;SMALL(F96:I96,2)),List!$B$4&amp; " Date Overdue : Update Column H",IF(AND(TODAY()&gt;MIN(G96:I96),G96&lt;&gt;"",TODAY()&lt;SMALL(G96:I96,2)),List!$B$5&amp; " Date Overdue : Update Column H",IF(AND(TODAY()&gt;MIN(H96:I96),H96&lt;&gt;"",TODAY()&lt;I96),List!$B$6&amp;" Date Overdue : Update Column H",IF(AND(I96&lt;&gt;"",TODAY()&gt;I96),List!$B$7&amp;" Date Overdue : Update Column H","ON TARGET")))))</f>
        <v>ON TARGET</v>
      </c>
      <c r="M96" s="52"/>
      <c r="N96" s="47" t="s">
        <v>157</v>
      </c>
      <c r="O96" s="47"/>
      <c r="P96" s="53" t="s">
        <v>8</v>
      </c>
    </row>
    <row r="97" spans="1:16" ht="15" customHeight="1" x14ac:dyDescent="0.2">
      <c r="A97" s="58"/>
      <c r="B97" s="47" t="s">
        <v>116</v>
      </c>
      <c r="C97" s="47" t="s">
        <v>17</v>
      </c>
      <c r="D97" s="47" t="s">
        <v>88</v>
      </c>
      <c r="E97" s="48">
        <v>43241</v>
      </c>
      <c r="F97" s="48">
        <v>43244</v>
      </c>
      <c r="G97" s="49"/>
      <c r="H97" s="50">
        <v>43248</v>
      </c>
      <c r="I97" s="49">
        <v>43373</v>
      </c>
      <c r="J97" s="56" t="str">
        <f ca="1">IF(AND(TODAY()&lt;=MIN(E97:I97),E97&lt;&gt;""),List!$B$3,IF(AND(TODAY()&lt;=MIN(F97:I97),F97&lt;&gt;""),List!$B$4,IF(AND(TODAY()&lt;=MIN(G97:I97),G97&lt;&gt;""),List!$B$5,IF(AND(TODAY()&lt;=MIN(H97:I97),H97&lt;&gt;""),List!$B$6,IF(I97&lt;&gt;"",List!$B$7,"VALUE NOT ASSIGNED")))))</f>
        <v>SANNE</v>
      </c>
      <c r="K97" s="57">
        <f t="shared" ca="1" si="2"/>
        <v>119</v>
      </c>
      <c r="L97" s="57" t="str">
        <f ca="1">IF(AND(TODAY()&gt;MIN(E97:I97),E97&lt;&gt;"",TODAY()&lt;SMALL(E97:I97,2)),List!$B$3&amp;" Date Overdue : Update Column H",IF(AND(TODAY()&gt;MIN(F97:I97),F97&lt;&gt;"",TODAY()&lt;SMALL(F97:I97,2)),List!$B$4&amp; " Date Overdue : Update Column H",IF(AND(TODAY()&gt;MIN(G97:I97),G97&lt;&gt;"",TODAY()&lt;SMALL(G97:I97,2)),List!$B$5&amp; " Date Overdue : Update Column H",IF(AND(TODAY()&gt;MIN(H97:I97),H97&lt;&gt;"",TODAY()&lt;I97),List!$B$6&amp;" Date Overdue : Update Column H",IF(AND(I97&lt;&gt;"",TODAY()&gt;I97),List!$B$7&amp;" Date Overdue : Update Column H","ON TARGET")))))</f>
        <v>ON TARGET</v>
      </c>
      <c r="M97" s="52"/>
      <c r="N97" s="47" t="s">
        <v>157</v>
      </c>
      <c r="O97" s="47"/>
      <c r="P97" s="53" t="s">
        <v>8</v>
      </c>
    </row>
    <row r="98" spans="1:16" ht="15" customHeight="1" x14ac:dyDescent="0.2">
      <c r="A98" s="58"/>
      <c r="B98" s="47" t="s">
        <v>117</v>
      </c>
      <c r="C98" s="47" t="s">
        <v>17</v>
      </c>
      <c r="D98" s="47" t="s">
        <v>88</v>
      </c>
      <c r="E98" s="48">
        <v>43241</v>
      </c>
      <c r="F98" s="48">
        <v>43244</v>
      </c>
      <c r="G98" s="49">
        <v>43234</v>
      </c>
      <c r="H98" s="50">
        <v>43248</v>
      </c>
      <c r="I98" s="49">
        <v>43373</v>
      </c>
      <c r="J98" s="56" t="str">
        <f ca="1">IF(AND(TODAY()&lt;=MIN(E98:I98),E98&lt;&gt;""),List!$B$3,IF(AND(TODAY()&lt;=MIN(F98:I98),F98&lt;&gt;""),List!$B$4,IF(AND(TODAY()&lt;=MIN(G98:I98),G98&lt;&gt;""),List!$B$5,IF(AND(TODAY()&lt;=MIN(H98:I98),H98&lt;&gt;""),List!$B$6,IF(I98&lt;&gt;"",List!$B$7,"VALUE NOT ASSIGNED")))))</f>
        <v>SANNE</v>
      </c>
      <c r="K98" s="57">
        <f t="shared" ca="1" si="2"/>
        <v>119</v>
      </c>
      <c r="L98" s="57" t="str">
        <f ca="1">IF(AND(TODAY()&gt;MIN(E98:I98),E98&lt;&gt;"",TODAY()&lt;SMALL(E98:I98,2)),List!$B$3&amp;" Date Overdue : Update Column H",IF(AND(TODAY()&gt;MIN(F98:I98),F98&lt;&gt;"",TODAY()&lt;SMALL(F98:I98,2)),List!$B$4&amp; " Date Overdue : Update Column H",IF(AND(TODAY()&gt;MIN(G98:I98),G98&lt;&gt;"",TODAY()&lt;SMALL(G98:I98,2)),List!$B$5&amp; " Date Overdue : Update Column H",IF(AND(TODAY()&gt;MIN(H98:I98),H98&lt;&gt;"",TODAY()&lt;I98),List!$B$6&amp;" Date Overdue : Update Column H",IF(AND(I98&lt;&gt;"",TODAY()&gt;I98),List!$B$7&amp;" Date Overdue : Update Column H","ON TARGET")))))</f>
        <v>ON TARGET</v>
      </c>
      <c r="M98" s="52"/>
      <c r="N98" s="47" t="s">
        <v>157</v>
      </c>
      <c r="O98" s="47"/>
      <c r="P98" s="53" t="s">
        <v>8</v>
      </c>
    </row>
    <row r="99" spans="1:16" ht="15" customHeight="1" x14ac:dyDescent="0.2">
      <c r="A99" s="58"/>
      <c r="B99" s="47" t="s">
        <v>118</v>
      </c>
      <c r="C99" s="47" t="s">
        <v>12</v>
      </c>
      <c r="D99" s="47" t="s">
        <v>88</v>
      </c>
      <c r="E99" s="48">
        <v>43241</v>
      </c>
      <c r="F99" s="48">
        <v>43244</v>
      </c>
      <c r="G99" s="49"/>
      <c r="H99" s="50">
        <v>43248</v>
      </c>
      <c r="I99" s="49">
        <v>43373</v>
      </c>
      <c r="J99" s="56" t="str">
        <f ca="1">IF(AND(TODAY()&lt;=MIN(E99:I99),E99&lt;&gt;""),List!$B$3,IF(AND(TODAY()&lt;=MIN(F99:I99),F99&lt;&gt;""),List!$B$4,IF(AND(TODAY()&lt;=MIN(G99:I99),G99&lt;&gt;""),List!$B$5,IF(AND(TODAY()&lt;=MIN(H99:I99),H99&lt;&gt;""),List!$B$6,IF(I99&lt;&gt;"",List!$B$7,"VALUE NOT ASSIGNED")))))</f>
        <v>SANNE</v>
      </c>
      <c r="K99" s="57">
        <f t="shared" ca="1" si="2"/>
        <v>119</v>
      </c>
      <c r="L99" s="57" t="str">
        <f ca="1">IF(AND(TODAY()&gt;MIN(E99:I99),E99&lt;&gt;"",TODAY()&lt;SMALL(E99:I99,2)),List!$B$3&amp;" Date Overdue : Update Column H",IF(AND(TODAY()&gt;MIN(F99:I99),F99&lt;&gt;"",TODAY()&lt;SMALL(F99:I99,2)),List!$B$4&amp; " Date Overdue : Update Column H",IF(AND(TODAY()&gt;MIN(G99:I99),G99&lt;&gt;"",TODAY()&lt;SMALL(G99:I99,2)),List!$B$5&amp; " Date Overdue : Update Column H",IF(AND(TODAY()&gt;MIN(H99:I99),H99&lt;&gt;"",TODAY()&lt;I99),List!$B$6&amp;" Date Overdue : Update Column H",IF(AND(I99&lt;&gt;"",TODAY()&gt;I99),List!$B$7&amp;" Date Overdue : Update Column H","ON TARGET")))))</f>
        <v>ON TARGET</v>
      </c>
      <c r="M99" s="52"/>
      <c r="N99" s="47" t="s">
        <v>157</v>
      </c>
      <c r="O99" s="47"/>
      <c r="P99" s="53" t="s">
        <v>8</v>
      </c>
    </row>
    <row r="100" spans="1:16" ht="15" customHeight="1" x14ac:dyDescent="0.2">
      <c r="A100" s="58"/>
      <c r="B100" s="47" t="s">
        <v>119</v>
      </c>
      <c r="C100" s="47" t="s">
        <v>12</v>
      </c>
      <c r="D100" s="47" t="s">
        <v>88</v>
      </c>
      <c r="E100" s="48">
        <v>43241</v>
      </c>
      <c r="F100" s="48">
        <v>43244</v>
      </c>
      <c r="G100" s="49"/>
      <c r="H100" s="50">
        <v>43248</v>
      </c>
      <c r="I100" s="49">
        <v>43373</v>
      </c>
      <c r="J100" s="56" t="str">
        <f ca="1">IF(AND(TODAY()&lt;=MIN(E100:I100),E100&lt;&gt;""),List!$B$3,IF(AND(TODAY()&lt;=MIN(F100:I100),F100&lt;&gt;""),List!$B$4,IF(AND(TODAY()&lt;=MIN(G100:I100),G100&lt;&gt;""),List!$B$5,IF(AND(TODAY()&lt;=MIN(H100:I100),H100&lt;&gt;""),List!$B$6,IF(I100&lt;&gt;"",List!$B$7,"VALUE NOT ASSIGNED")))))</f>
        <v>SANNE</v>
      </c>
      <c r="K100" s="57">
        <f t="shared" ref="K100:K111" ca="1" si="3">DAYS360(TODAY(),HLOOKUP(J100,$E$3:$I$111,ROW(J100)-2,FALSE),TRUE)</f>
        <v>119</v>
      </c>
      <c r="L100" s="57" t="str">
        <f ca="1">IF(AND(TODAY()&gt;MIN(E100:I100),E100&lt;&gt;"",TODAY()&lt;SMALL(E100:I100,2)),List!$B$3&amp;" Date Overdue : Update Column H",IF(AND(TODAY()&gt;MIN(F100:I100),F100&lt;&gt;"",TODAY()&lt;SMALL(F100:I100,2)),List!$B$4&amp; " Date Overdue : Update Column H",IF(AND(TODAY()&gt;MIN(G100:I100),G100&lt;&gt;"",TODAY()&lt;SMALL(G100:I100,2)),List!$B$5&amp; " Date Overdue : Update Column H",IF(AND(TODAY()&gt;MIN(H100:I100),H100&lt;&gt;"",TODAY()&lt;I100),List!$B$6&amp;" Date Overdue : Update Column H",IF(AND(I100&lt;&gt;"",TODAY()&gt;I100),List!$B$7&amp;" Date Overdue : Update Column H","ON TARGET")))))</f>
        <v>ON TARGET</v>
      </c>
      <c r="M100" s="52"/>
      <c r="N100" s="47" t="s">
        <v>157</v>
      </c>
      <c r="O100" s="47"/>
      <c r="P100" s="53" t="s">
        <v>8</v>
      </c>
    </row>
    <row r="101" spans="1:16" ht="15" customHeight="1" x14ac:dyDescent="0.2">
      <c r="A101" s="58"/>
      <c r="B101" s="47" t="s">
        <v>120</v>
      </c>
      <c r="C101" s="47" t="s">
        <v>12</v>
      </c>
      <c r="D101" s="47" t="s">
        <v>88</v>
      </c>
      <c r="E101" s="48">
        <v>43241</v>
      </c>
      <c r="F101" s="48">
        <v>43244</v>
      </c>
      <c r="G101" s="49">
        <v>43234</v>
      </c>
      <c r="H101" s="50">
        <v>43248</v>
      </c>
      <c r="I101" s="49">
        <v>43373</v>
      </c>
      <c r="J101" s="56" t="str">
        <f ca="1">IF(AND(TODAY()&lt;=MIN(E101:I101),E101&lt;&gt;""),List!$B$3,IF(AND(TODAY()&lt;=MIN(F101:I101),F101&lt;&gt;""),List!$B$4,IF(AND(TODAY()&lt;=MIN(G101:I101),G101&lt;&gt;""),List!$B$5,IF(AND(TODAY()&lt;=MIN(H101:I101),H101&lt;&gt;""),List!$B$6,IF(I101&lt;&gt;"",List!$B$7,"VALUE NOT ASSIGNED")))))</f>
        <v>SANNE</v>
      </c>
      <c r="K101" s="57">
        <f t="shared" ca="1" si="3"/>
        <v>119</v>
      </c>
      <c r="L101" s="57" t="str">
        <f ca="1">IF(AND(TODAY()&gt;MIN(E101:I101),E101&lt;&gt;"",TODAY()&lt;SMALL(E101:I101,2)),List!$B$3&amp;" Date Overdue : Update Column H",IF(AND(TODAY()&gt;MIN(F101:I101),F101&lt;&gt;"",TODAY()&lt;SMALL(F101:I101,2)),List!$B$4&amp; " Date Overdue : Update Column H",IF(AND(TODAY()&gt;MIN(G101:I101),G101&lt;&gt;"",TODAY()&lt;SMALL(G101:I101,2)),List!$B$5&amp; " Date Overdue : Update Column H",IF(AND(TODAY()&gt;MIN(H101:I101),H101&lt;&gt;"",TODAY()&lt;I101),List!$B$6&amp;" Date Overdue : Update Column H",IF(AND(I101&lt;&gt;"",TODAY()&gt;I101),List!$B$7&amp;" Date Overdue : Update Column H","ON TARGET")))))</f>
        <v>ON TARGET</v>
      </c>
      <c r="M101" s="52"/>
      <c r="N101" s="47" t="s">
        <v>157</v>
      </c>
      <c r="O101" s="47"/>
      <c r="P101" s="53" t="s">
        <v>8</v>
      </c>
    </row>
    <row r="102" spans="1:16" ht="15" customHeight="1" x14ac:dyDescent="0.2">
      <c r="A102" s="58"/>
      <c r="B102" s="47" t="s">
        <v>121</v>
      </c>
      <c r="C102" s="47" t="s">
        <v>12</v>
      </c>
      <c r="D102" s="47" t="s">
        <v>88</v>
      </c>
      <c r="E102" s="48">
        <v>43241</v>
      </c>
      <c r="F102" s="48">
        <v>43244</v>
      </c>
      <c r="G102" s="49">
        <v>43234</v>
      </c>
      <c r="H102" s="50">
        <v>43248</v>
      </c>
      <c r="I102" s="49">
        <v>43373</v>
      </c>
      <c r="J102" s="56" t="str">
        <f ca="1">IF(AND(TODAY()&lt;=MIN(E102:I102),E102&lt;&gt;""),List!$B$3,IF(AND(TODAY()&lt;=MIN(F102:I102),F102&lt;&gt;""),List!$B$4,IF(AND(TODAY()&lt;=MIN(G102:I102),G102&lt;&gt;""),List!$B$5,IF(AND(TODAY()&lt;=MIN(H102:I102),H102&lt;&gt;""),List!$B$6,IF(I102&lt;&gt;"",List!$B$7,"VALUE NOT ASSIGNED")))))</f>
        <v>SANNE</v>
      </c>
      <c r="K102" s="57">
        <f t="shared" ca="1" si="3"/>
        <v>119</v>
      </c>
      <c r="L102" s="57" t="str">
        <f ca="1">IF(AND(TODAY()&gt;MIN(E102:I102),E102&lt;&gt;"",TODAY()&lt;SMALL(E102:I102,2)),List!$B$3&amp;" Date Overdue : Update Column H",IF(AND(TODAY()&gt;MIN(F102:I102),F102&lt;&gt;"",TODAY()&lt;SMALL(F102:I102,2)),List!$B$4&amp; " Date Overdue : Update Column H",IF(AND(TODAY()&gt;MIN(G102:I102),G102&lt;&gt;"",TODAY()&lt;SMALL(G102:I102,2)),List!$B$5&amp; " Date Overdue : Update Column H",IF(AND(TODAY()&gt;MIN(H102:I102),H102&lt;&gt;"",TODAY()&lt;I102),List!$B$6&amp;" Date Overdue : Update Column H",IF(AND(I102&lt;&gt;"",TODAY()&gt;I102),List!$B$7&amp;" Date Overdue : Update Column H","ON TARGET")))))</f>
        <v>ON TARGET</v>
      </c>
      <c r="M102" s="52"/>
      <c r="N102" s="47" t="s">
        <v>157</v>
      </c>
      <c r="O102" s="47"/>
      <c r="P102" s="53" t="s">
        <v>8</v>
      </c>
    </row>
    <row r="103" spans="1:16" ht="15" customHeight="1" x14ac:dyDescent="0.2">
      <c r="A103" s="58"/>
      <c r="B103" s="47" t="s">
        <v>122</v>
      </c>
      <c r="C103" s="47" t="s">
        <v>12</v>
      </c>
      <c r="D103" s="47" t="s">
        <v>88</v>
      </c>
      <c r="E103" s="48">
        <v>43248</v>
      </c>
      <c r="F103" s="48">
        <v>43251</v>
      </c>
      <c r="G103" s="49"/>
      <c r="H103" s="50">
        <v>43255</v>
      </c>
      <c r="I103" s="49">
        <v>43373</v>
      </c>
      <c r="J103" s="56" t="str">
        <f ca="1">IF(AND(TODAY()&lt;=MIN(E103:I103),E103&lt;&gt;""),List!$B$3,IF(AND(TODAY()&lt;=MIN(F103:I103),F103&lt;&gt;""),List!$B$4,IF(AND(TODAY()&lt;=MIN(G103:I103),G103&lt;&gt;""),List!$B$5,IF(AND(TODAY()&lt;=MIN(H103:I103),H103&lt;&gt;""),List!$B$6,IF(I103&lt;&gt;"",List!$B$7,"VALUE NOT ASSIGNED")))))</f>
        <v>SANNE</v>
      </c>
      <c r="K103" s="57">
        <f t="shared" ca="1" si="3"/>
        <v>126</v>
      </c>
      <c r="L103" s="57" t="str">
        <f ca="1">IF(AND(TODAY()&gt;MIN(E103:I103),E103&lt;&gt;"",TODAY()&lt;SMALL(E103:I103,2)),List!$B$3&amp;" Date Overdue : Update Column H",IF(AND(TODAY()&gt;MIN(F103:I103),F103&lt;&gt;"",TODAY()&lt;SMALL(F103:I103,2)),List!$B$4&amp; " Date Overdue : Update Column H",IF(AND(TODAY()&gt;MIN(G103:I103),G103&lt;&gt;"",TODAY()&lt;SMALL(G103:I103,2)),List!$B$5&amp; " Date Overdue : Update Column H",IF(AND(TODAY()&gt;MIN(H103:I103),H103&lt;&gt;"",TODAY()&lt;I103),List!$B$6&amp;" Date Overdue : Update Column H",IF(AND(I103&lt;&gt;"",TODAY()&gt;I103),List!$B$7&amp;" Date Overdue : Update Column H","ON TARGET")))))</f>
        <v>ON TARGET</v>
      </c>
      <c r="M103" s="52"/>
      <c r="N103" s="47" t="s">
        <v>157</v>
      </c>
      <c r="O103" s="47"/>
      <c r="P103" s="53" t="s">
        <v>8</v>
      </c>
    </row>
    <row r="104" spans="1:16" ht="15" customHeight="1" x14ac:dyDescent="0.2">
      <c r="A104" s="58"/>
      <c r="B104" s="47" t="s">
        <v>123</v>
      </c>
      <c r="C104" s="47" t="s">
        <v>12</v>
      </c>
      <c r="D104" s="47" t="s">
        <v>88</v>
      </c>
      <c r="E104" s="48">
        <v>43248</v>
      </c>
      <c r="F104" s="48">
        <v>43251</v>
      </c>
      <c r="G104" s="49">
        <v>43241</v>
      </c>
      <c r="H104" s="50">
        <v>43255</v>
      </c>
      <c r="I104" s="49">
        <v>43373</v>
      </c>
      <c r="J104" s="56" t="str">
        <f ca="1">IF(AND(TODAY()&lt;=MIN(E104:I104),E104&lt;&gt;""),List!$B$3,IF(AND(TODAY()&lt;=MIN(F104:I104),F104&lt;&gt;""),List!$B$4,IF(AND(TODAY()&lt;=MIN(G104:I104),G104&lt;&gt;""),List!$B$5,IF(AND(TODAY()&lt;=MIN(H104:I104),H104&lt;&gt;""),List!$B$6,IF(I104&lt;&gt;"",List!$B$7,"VALUE NOT ASSIGNED")))))</f>
        <v>SANNE</v>
      </c>
      <c r="K104" s="57">
        <f t="shared" ca="1" si="3"/>
        <v>126</v>
      </c>
      <c r="L104" s="57" t="str">
        <f ca="1">IF(AND(TODAY()&gt;MIN(E104:I104),E104&lt;&gt;"",TODAY()&lt;SMALL(E104:I104,2)),List!$B$3&amp;" Date Overdue : Update Column H",IF(AND(TODAY()&gt;MIN(F104:I104),F104&lt;&gt;"",TODAY()&lt;SMALL(F104:I104,2)),List!$B$4&amp; " Date Overdue : Update Column H",IF(AND(TODAY()&gt;MIN(G104:I104),G104&lt;&gt;"",TODAY()&lt;SMALL(G104:I104,2)),List!$B$5&amp; " Date Overdue : Update Column H",IF(AND(TODAY()&gt;MIN(H104:I104),H104&lt;&gt;"",TODAY()&lt;I104),List!$B$6&amp;" Date Overdue : Update Column H",IF(AND(I104&lt;&gt;"",TODAY()&gt;I104),List!$B$7&amp;" Date Overdue : Update Column H","ON TARGET")))))</f>
        <v>ON TARGET</v>
      </c>
      <c r="M104" s="52"/>
      <c r="N104" s="47" t="s">
        <v>157</v>
      </c>
      <c r="O104" s="47"/>
      <c r="P104" s="53" t="s">
        <v>8</v>
      </c>
    </row>
    <row r="105" spans="1:16" ht="15" customHeight="1" x14ac:dyDescent="0.2">
      <c r="A105" s="58"/>
      <c r="B105" s="47" t="s">
        <v>124</v>
      </c>
      <c r="C105" s="47" t="s">
        <v>12</v>
      </c>
      <c r="D105" s="47" t="s">
        <v>88</v>
      </c>
      <c r="E105" s="48">
        <v>43248</v>
      </c>
      <c r="F105" s="48">
        <v>43251</v>
      </c>
      <c r="G105" s="49">
        <v>43241</v>
      </c>
      <c r="H105" s="50">
        <v>43255</v>
      </c>
      <c r="I105" s="49">
        <v>43373</v>
      </c>
      <c r="J105" s="56" t="str">
        <f ca="1">IF(AND(TODAY()&lt;=MIN(E105:I105),E105&lt;&gt;""),List!$B$3,IF(AND(TODAY()&lt;=MIN(F105:I105),F105&lt;&gt;""),List!$B$4,IF(AND(TODAY()&lt;=MIN(G105:I105),G105&lt;&gt;""),List!$B$5,IF(AND(TODAY()&lt;=MIN(H105:I105),H105&lt;&gt;""),List!$B$6,IF(I105&lt;&gt;"",List!$B$7,"VALUE NOT ASSIGNED")))))</f>
        <v>SANNE</v>
      </c>
      <c r="K105" s="57">
        <f t="shared" ca="1" si="3"/>
        <v>126</v>
      </c>
      <c r="L105" s="57" t="str">
        <f ca="1">IF(AND(TODAY()&gt;MIN(E105:I105),E105&lt;&gt;"",TODAY()&lt;SMALL(E105:I105,2)),List!$B$3&amp;" Date Overdue : Update Column H",IF(AND(TODAY()&gt;MIN(F105:I105),F105&lt;&gt;"",TODAY()&lt;SMALL(F105:I105,2)),List!$B$4&amp; " Date Overdue : Update Column H",IF(AND(TODAY()&gt;MIN(G105:I105),G105&lt;&gt;"",TODAY()&lt;SMALL(G105:I105,2)),List!$B$5&amp; " Date Overdue : Update Column H",IF(AND(TODAY()&gt;MIN(H105:I105),H105&lt;&gt;"",TODAY()&lt;I105),List!$B$6&amp;" Date Overdue : Update Column H",IF(AND(I105&lt;&gt;"",TODAY()&gt;I105),List!$B$7&amp;" Date Overdue : Update Column H","ON TARGET")))))</f>
        <v>ON TARGET</v>
      </c>
      <c r="M105" s="52"/>
      <c r="N105" s="47" t="s">
        <v>157</v>
      </c>
      <c r="O105" s="47"/>
      <c r="P105" s="53" t="s">
        <v>8</v>
      </c>
    </row>
    <row r="106" spans="1:16" ht="15" customHeight="1" x14ac:dyDescent="0.2">
      <c r="A106" s="58"/>
      <c r="B106" s="47" t="s">
        <v>125</v>
      </c>
      <c r="C106" s="47" t="s">
        <v>6</v>
      </c>
      <c r="D106" s="47" t="s">
        <v>68</v>
      </c>
      <c r="E106" s="48">
        <v>43248</v>
      </c>
      <c r="F106" s="48">
        <v>43251</v>
      </c>
      <c r="G106" s="49">
        <v>43241</v>
      </c>
      <c r="H106" s="50">
        <v>43255</v>
      </c>
      <c r="I106" s="49">
        <v>43373</v>
      </c>
      <c r="J106" s="56" t="str">
        <f ca="1">IF(AND(TODAY()&lt;=MIN(E106:I106),E106&lt;&gt;""),List!$B$3,IF(AND(TODAY()&lt;=MIN(F106:I106),F106&lt;&gt;""),List!$B$4,IF(AND(TODAY()&lt;=MIN(G106:I106),G106&lt;&gt;""),List!$B$5,IF(AND(TODAY()&lt;=MIN(H106:I106),H106&lt;&gt;""),List!$B$6,IF(I106&lt;&gt;"",List!$B$7,"VALUE NOT ASSIGNED")))))</f>
        <v>SANNE</v>
      </c>
      <c r="K106" s="57">
        <f t="shared" ca="1" si="3"/>
        <v>126</v>
      </c>
      <c r="L106" s="57" t="str">
        <f ca="1">IF(AND(TODAY()&gt;MIN(E106:I106),E106&lt;&gt;"",TODAY()&lt;SMALL(E106:I106,2)),List!$B$3&amp;" Date Overdue : Update Column H",IF(AND(TODAY()&gt;MIN(F106:I106),F106&lt;&gt;"",TODAY()&lt;SMALL(F106:I106,2)),List!$B$4&amp; " Date Overdue : Update Column H",IF(AND(TODAY()&gt;MIN(G106:I106),G106&lt;&gt;"",TODAY()&lt;SMALL(G106:I106,2)),List!$B$5&amp; " Date Overdue : Update Column H",IF(AND(TODAY()&gt;MIN(H106:I106),H106&lt;&gt;"",TODAY()&lt;I106),List!$B$6&amp;" Date Overdue : Update Column H",IF(AND(I106&lt;&gt;"",TODAY()&gt;I106),List!$B$7&amp;" Date Overdue : Update Column H","ON TARGET")))))</f>
        <v>ON TARGET</v>
      </c>
      <c r="M106" s="52"/>
      <c r="N106" s="47" t="s">
        <v>157</v>
      </c>
      <c r="O106" s="47"/>
      <c r="P106" s="53" t="s">
        <v>8</v>
      </c>
    </row>
    <row r="107" spans="1:16" ht="15" customHeight="1" x14ac:dyDescent="0.2">
      <c r="A107" s="58"/>
      <c r="B107" s="47" t="s">
        <v>126</v>
      </c>
      <c r="C107" s="47" t="s">
        <v>6</v>
      </c>
      <c r="D107" s="47" t="s">
        <v>68</v>
      </c>
      <c r="E107" s="48">
        <v>43248</v>
      </c>
      <c r="F107" s="48">
        <v>43251</v>
      </c>
      <c r="G107" s="49">
        <v>43241</v>
      </c>
      <c r="H107" s="50">
        <v>43255</v>
      </c>
      <c r="I107" s="49">
        <v>43373</v>
      </c>
      <c r="J107" s="56" t="str">
        <f ca="1">IF(AND(TODAY()&lt;=MIN(E107:I107),E107&lt;&gt;""),List!$B$3,IF(AND(TODAY()&lt;=MIN(F107:I107),F107&lt;&gt;""),List!$B$4,IF(AND(TODAY()&lt;=MIN(G107:I107),G107&lt;&gt;""),List!$B$5,IF(AND(TODAY()&lt;=MIN(H107:I107),H107&lt;&gt;""),List!$B$6,IF(I107&lt;&gt;"",List!$B$7,"VALUE NOT ASSIGNED")))))</f>
        <v>SANNE</v>
      </c>
      <c r="K107" s="57">
        <f t="shared" ca="1" si="3"/>
        <v>126</v>
      </c>
      <c r="L107" s="57" t="str">
        <f ca="1">IF(AND(TODAY()&gt;MIN(E107:I107),E107&lt;&gt;"",TODAY()&lt;SMALL(E107:I107,2)),List!$B$3&amp;" Date Overdue : Update Column H",IF(AND(TODAY()&gt;MIN(F107:I107),F107&lt;&gt;"",TODAY()&lt;SMALL(F107:I107,2)),List!$B$4&amp; " Date Overdue : Update Column H",IF(AND(TODAY()&gt;MIN(G107:I107),G107&lt;&gt;"",TODAY()&lt;SMALL(G107:I107,2)),List!$B$5&amp; " Date Overdue : Update Column H",IF(AND(TODAY()&gt;MIN(H107:I107),H107&lt;&gt;"",TODAY()&lt;I107),List!$B$6&amp;" Date Overdue : Update Column H",IF(AND(I107&lt;&gt;"",TODAY()&gt;I107),List!$B$7&amp;" Date Overdue : Update Column H","ON TARGET")))))</f>
        <v>ON TARGET</v>
      </c>
      <c r="M107" s="52"/>
      <c r="N107" s="47" t="s">
        <v>157</v>
      </c>
      <c r="O107" s="47"/>
      <c r="P107" s="53" t="s">
        <v>8</v>
      </c>
    </row>
    <row r="108" spans="1:16" ht="15" customHeight="1" x14ac:dyDescent="0.2">
      <c r="A108" s="58"/>
      <c r="B108" s="47" t="s">
        <v>127</v>
      </c>
      <c r="C108" s="47" t="s">
        <v>6</v>
      </c>
      <c r="D108" s="47" t="s">
        <v>68</v>
      </c>
      <c r="E108" s="48">
        <v>43248</v>
      </c>
      <c r="F108" s="48">
        <v>43251</v>
      </c>
      <c r="G108" s="49">
        <v>43241</v>
      </c>
      <c r="H108" s="50">
        <v>43255</v>
      </c>
      <c r="I108" s="49">
        <v>43373</v>
      </c>
      <c r="J108" s="56" t="str">
        <f ca="1">IF(AND(TODAY()&lt;=MIN(E108:I108),E108&lt;&gt;""),List!$B$3,IF(AND(TODAY()&lt;=MIN(F108:I108),F108&lt;&gt;""),List!$B$4,IF(AND(TODAY()&lt;=MIN(G108:I108),G108&lt;&gt;""),List!$B$5,IF(AND(TODAY()&lt;=MIN(H108:I108),H108&lt;&gt;""),List!$B$6,IF(I108&lt;&gt;"",List!$B$7,"VALUE NOT ASSIGNED")))))</f>
        <v>SANNE</v>
      </c>
      <c r="K108" s="57">
        <f t="shared" ca="1" si="3"/>
        <v>126</v>
      </c>
      <c r="L108" s="57" t="str">
        <f ca="1">IF(AND(TODAY()&gt;MIN(E108:I108),E108&lt;&gt;"",TODAY()&lt;SMALL(E108:I108,2)),List!$B$3&amp;" Date Overdue : Update Column H",IF(AND(TODAY()&gt;MIN(F108:I108),F108&lt;&gt;"",TODAY()&lt;SMALL(F108:I108,2)),List!$B$4&amp; " Date Overdue : Update Column H",IF(AND(TODAY()&gt;MIN(G108:I108),G108&lt;&gt;"",TODAY()&lt;SMALL(G108:I108,2)),List!$B$5&amp; " Date Overdue : Update Column H",IF(AND(TODAY()&gt;MIN(H108:I108),H108&lt;&gt;"",TODAY()&lt;I108),List!$B$6&amp;" Date Overdue : Update Column H",IF(AND(I108&lt;&gt;"",TODAY()&gt;I108),List!$B$7&amp;" Date Overdue : Update Column H","ON TARGET")))))</f>
        <v>ON TARGET</v>
      </c>
      <c r="M108" s="52"/>
      <c r="N108" s="47" t="s">
        <v>157</v>
      </c>
      <c r="O108" s="47"/>
      <c r="P108" s="53" t="s">
        <v>8</v>
      </c>
    </row>
    <row r="109" spans="1:16" ht="15" customHeight="1" x14ac:dyDescent="0.2">
      <c r="A109" s="58"/>
      <c r="B109" s="47" t="s">
        <v>128</v>
      </c>
      <c r="C109" s="47" t="s">
        <v>17</v>
      </c>
      <c r="D109" s="47" t="s">
        <v>88</v>
      </c>
      <c r="E109" s="48">
        <v>43255</v>
      </c>
      <c r="F109" s="48">
        <v>43258</v>
      </c>
      <c r="G109" s="49"/>
      <c r="H109" s="50">
        <v>43262</v>
      </c>
      <c r="I109" s="49">
        <v>43377</v>
      </c>
      <c r="J109" s="56" t="str">
        <f ca="1">IF(AND(TODAY()&lt;=MIN(E109:I109),E109&lt;&gt;""),List!$B$3,IF(AND(TODAY()&lt;=MIN(F109:I109),F109&lt;&gt;""),List!$B$4,IF(AND(TODAY()&lt;=MIN(G109:I109),G109&lt;&gt;""),List!$B$5,IF(AND(TODAY()&lt;=MIN(H109:I109),H109&lt;&gt;""),List!$B$6,IF(I109&lt;&gt;"",List!$B$7,"VALUE NOT ASSIGNED")))))</f>
        <v>SANNE</v>
      </c>
      <c r="K109" s="57">
        <f t="shared" ca="1" si="3"/>
        <v>132</v>
      </c>
      <c r="L109" s="57" t="str">
        <f ca="1">IF(AND(TODAY()&gt;MIN(E109:I109),E109&lt;&gt;"",TODAY()&lt;SMALL(E109:I109,2)),List!$B$3&amp;" Date Overdue : Update Column H",IF(AND(TODAY()&gt;MIN(F109:I109),F109&lt;&gt;"",TODAY()&lt;SMALL(F109:I109,2)),List!$B$4&amp; " Date Overdue : Update Column H",IF(AND(TODAY()&gt;MIN(G109:I109),G109&lt;&gt;"",TODAY()&lt;SMALL(G109:I109,2)),List!$B$5&amp; " Date Overdue : Update Column H",IF(AND(TODAY()&gt;MIN(H109:I109),H109&lt;&gt;"",TODAY()&lt;I109),List!$B$6&amp;" Date Overdue : Update Column H",IF(AND(I109&lt;&gt;"",TODAY()&gt;I109),List!$B$7&amp;" Date Overdue : Update Column H","ON TARGET")))))</f>
        <v>ON TARGET</v>
      </c>
      <c r="M109" s="52"/>
      <c r="N109" s="47" t="s">
        <v>157</v>
      </c>
      <c r="O109" s="47"/>
      <c r="P109" s="53" t="s">
        <v>8</v>
      </c>
    </row>
    <row r="110" spans="1:16" ht="15" customHeight="1" x14ac:dyDescent="0.2">
      <c r="A110" s="58"/>
      <c r="B110" s="47" t="s">
        <v>129</v>
      </c>
      <c r="C110" s="47" t="s">
        <v>17</v>
      </c>
      <c r="D110" s="47" t="s">
        <v>88</v>
      </c>
      <c r="E110" s="48">
        <v>43255</v>
      </c>
      <c r="F110" s="48">
        <v>43258</v>
      </c>
      <c r="G110" s="49"/>
      <c r="H110" s="50">
        <v>43262</v>
      </c>
      <c r="I110" s="49">
        <v>43376</v>
      </c>
      <c r="J110" s="56" t="str">
        <f ca="1">IF(AND(TODAY()&lt;=MIN(E110:I110),E110&lt;&gt;""),List!$B$3,IF(AND(TODAY()&lt;=MIN(F110:I110),F110&lt;&gt;""),List!$B$4,IF(AND(TODAY()&lt;=MIN(G110:I110),G110&lt;&gt;""),List!$B$5,IF(AND(TODAY()&lt;=MIN(H110:I110),H110&lt;&gt;""),List!$B$6,IF(I110&lt;&gt;"",List!$B$7,"VALUE NOT ASSIGNED")))))</f>
        <v>SANNE</v>
      </c>
      <c r="K110" s="57">
        <f t="shared" ca="1" si="3"/>
        <v>132</v>
      </c>
      <c r="L110" s="57" t="str">
        <f ca="1">IF(AND(TODAY()&gt;MIN(E110:I110),E110&lt;&gt;"",TODAY()&lt;SMALL(E110:I110,2)),List!$B$3&amp;" Date Overdue : Update Column H",IF(AND(TODAY()&gt;MIN(F110:I110),F110&lt;&gt;"",TODAY()&lt;SMALL(F110:I110,2)),List!$B$4&amp; " Date Overdue : Update Column H",IF(AND(TODAY()&gt;MIN(G110:I110),G110&lt;&gt;"",TODAY()&lt;SMALL(G110:I110,2)),List!$B$5&amp; " Date Overdue : Update Column H",IF(AND(TODAY()&gt;MIN(H110:I110),H110&lt;&gt;"",TODAY()&lt;I110),List!$B$6&amp;" Date Overdue : Update Column H",IF(AND(I110&lt;&gt;"",TODAY()&gt;I110),List!$B$7&amp;" Date Overdue : Update Column H","ON TARGET")))))</f>
        <v>ON TARGET</v>
      </c>
      <c r="M110" s="52"/>
      <c r="N110" s="47" t="s">
        <v>157</v>
      </c>
      <c r="O110" s="47"/>
      <c r="P110" s="53" t="s">
        <v>8</v>
      </c>
    </row>
    <row r="111" spans="1:16" ht="15" customHeight="1" x14ac:dyDescent="0.2">
      <c r="A111" s="58"/>
      <c r="B111" s="47" t="s">
        <v>130</v>
      </c>
      <c r="C111" s="47" t="s">
        <v>17</v>
      </c>
      <c r="D111" s="47" t="s">
        <v>88</v>
      </c>
      <c r="E111" s="48">
        <v>43255</v>
      </c>
      <c r="F111" s="48">
        <v>43258</v>
      </c>
      <c r="G111" s="49"/>
      <c r="H111" s="50">
        <v>43262</v>
      </c>
      <c r="I111" s="49">
        <v>43375</v>
      </c>
      <c r="J111" s="56" t="str">
        <f ca="1">IF(AND(TODAY()&lt;=MIN(E111:I111),E111&lt;&gt;""),List!$B$3,IF(AND(TODAY()&lt;=MIN(F111:I111),F111&lt;&gt;""),List!$B$4,IF(AND(TODAY()&lt;=MIN(G111:I111),G111&lt;&gt;""),List!$B$5,IF(AND(TODAY()&lt;=MIN(H111:I111),H111&lt;&gt;""),List!$B$6,IF(I111&lt;&gt;"",List!$B$7,"VALUE NOT ASSIGNED")))))</f>
        <v>SANNE</v>
      </c>
      <c r="K111" s="57">
        <f t="shared" ca="1" si="3"/>
        <v>132</v>
      </c>
      <c r="L111" s="57" t="str">
        <f ca="1">IF(AND(TODAY()&gt;MIN(E111:I111),E111&lt;&gt;"",TODAY()&lt;SMALL(E111:I111,2)),List!$B$3&amp;" Date Overdue : Update Column H",IF(AND(TODAY()&gt;MIN(F111:I111),F111&lt;&gt;"",TODAY()&lt;SMALL(F111:I111,2)),List!$B$4&amp; " Date Overdue : Update Column H",IF(AND(TODAY()&gt;MIN(G111:I111),G111&lt;&gt;"",TODAY()&lt;SMALL(G111:I111,2)),List!$B$5&amp; " Date Overdue : Update Column H",IF(AND(TODAY()&gt;MIN(H111:I111),H111&lt;&gt;"",TODAY()&lt;I111),List!$B$6&amp;" Date Overdue : Update Column H",IF(AND(I111&lt;&gt;"",TODAY()&gt;I111),List!$B$7&amp;" Date Overdue : Update Column H","ON TARGET")))))</f>
        <v>ON TARGET</v>
      </c>
      <c r="M111" s="52"/>
      <c r="N111" s="47" t="s">
        <v>157</v>
      </c>
      <c r="O111" s="47"/>
      <c r="P111" s="53" t="s">
        <v>8</v>
      </c>
    </row>
    <row r="112" spans="1:16" ht="15" customHeight="1" x14ac:dyDescent="0.2">
      <c r="H112" s="32"/>
      <c r="J112" s="34"/>
      <c r="K112" s="36"/>
      <c r="M112" s="36"/>
    </row>
  </sheetData>
  <protectedRanges>
    <protectedRange sqref="J3:L111" name="Range1"/>
  </protectedRanges>
  <autoFilter ref="A3:P111" xr:uid="{F68116BD-0B13-46D4-BA45-4523E079F5A8}"/>
  <mergeCells count="3">
    <mergeCell ref="A78:A111"/>
    <mergeCell ref="A4:A27"/>
    <mergeCell ref="A1:B1"/>
  </mergeCells>
  <conditionalFormatting sqref="K4:K111">
    <cfRule type="cellIs" dxfId="76" priority="2" operator="between">
      <formula>0</formula>
      <formula>2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6C88EA-CC72-4EE6-9C32-B2CB7B86AF8D}">
          <x14:formula1>
            <xm:f>List!$B$11:$B$13</xm:f>
          </x14:formula1>
          <xm:sqref>M4:M111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B13"/>
  <sheetViews>
    <sheetView workbookViewId="0">
      <selection activeCell="E21" sqref="E21"/>
    </sheetView>
  </sheetViews>
  <sheetFormatPr defaultRowHeight="12.75" x14ac:dyDescent="0.2"/>
  <cols>
    <col min="1" max="1" width="9.140625" style="38"/>
    <col min="2" max="2" width="21.42578125" style="39" bestFit="1" customWidth="1"/>
    <col min="3" max="16384" width="9.140625" style="38"/>
  </cols>
  <sheetData>
    <row r="3" spans="2:2" x14ac:dyDescent="0.2">
      <c r="B3" s="40" t="s">
        <v>163</v>
      </c>
    </row>
    <row r="4" spans="2:2" x14ac:dyDescent="0.2">
      <c r="B4" s="41" t="s">
        <v>162</v>
      </c>
    </row>
    <row r="5" spans="2:2" x14ac:dyDescent="0.2">
      <c r="B5" s="41" t="s">
        <v>161</v>
      </c>
    </row>
    <row r="6" spans="2:2" x14ac:dyDescent="0.2">
      <c r="B6" s="41" t="s">
        <v>160</v>
      </c>
    </row>
    <row r="7" spans="2:2" x14ac:dyDescent="0.2">
      <c r="B7" s="41" t="s">
        <v>136</v>
      </c>
    </row>
    <row r="8" spans="2:2" x14ac:dyDescent="0.2">
      <c r="B8" s="42"/>
    </row>
    <row r="9" spans="2:2" x14ac:dyDescent="0.2">
      <c r="B9" s="42"/>
    </row>
    <row r="10" spans="2:2" x14ac:dyDescent="0.2">
      <c r="B10" s="42"/>
    </row>
    <row r="11" spans="2:2" x14ac:dyDescent="0.2">
      <c r="B11" s="42" t="s">
        <v>167</v>
      </c>
    </row>
    <row r="12" spans="2:2" x14ac:dyDescent="0.2">
      <c r="B12" s="42" t="s">
        <v>168</v>
      </c>
    </row>
    <row r="13" spans="2:2" x14ac:dyDescent="0.2">
      <c r="B13" s="42" t="s">
        <v>169</v>
      </c>
    </row>
  </sheetData>
  <sheetProtection algorithmName="SHA-512" hashValue="Uj5a4H7zTkZ8nVz+wSa8HCbVxCMqz2IYoyLCMoJBh+6mEEBccDLYwi0ocVe5LTpigmxTzW/0FUcKO2xmU4d4dw==" saltValue="ArYj0xs+6eD3bQWSd/fzHA==" spinCount="100000" sheet="1"/>
  <protectedRanges>
    <protectedRange algorithmName="SHA-512" hashValue="vvnT81Dl64aTL5XEXSSO/7gpImvAtb2Gtw3znzq12OwNg8EtGTuXJg9C9l9j5mUTFYHe6UUG6GETo0ntD5yG6g==" saltValue="WTAy4UOP+K2JZQRcXr/RcA==" spinCount="100000" sqref="C1:XFD1048576 A1:A1048576" name="Range1"/>
  </protectedRange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3:N48"/>
  <sheetViews>
    <sheetView workbookViewId="0">
      <selection activeCell="M28" sqref="M28"/>
    </sheetView>
  </sheetViews>
  <sheetFormatPr defaultRowHeight="12.75" x14ac:dyDescent="0.2"/>
  <cols>
    <col min="1" max="1" width="9.140625" style="1"/>
    <col min="2" max="2" width="24" style="1" customWidth="1"/>
    <col min="3" max="9" width="15" style="1" customWidth="1"/>
    <col min="10" max="10" width="4.42578125" style="1" customWidth="1"/>
    <col min="11" max="11" width="12.42578125" style="9" customWidth="1"/>
    <col min="12" max="12" width="15.85546875" style="1" customWidth="1"/>
    <col min="13" max="13" width="19.7109375" style="1" customWidth="1"/>
    <col min="14" max="14" width="21.42578125" style="26" bestFit="1" customWidth="1"/>
    <col min="15" max="15" width="13.5703125" style="1" customWidth="1"/>
    <col min="16" max="17" width="18.5703125" style="1" customWidth="1"/>
    <col min="18" max="18" width="19.42578125" style="1" customWidth="1"/>
    <col min="19" max="19" width="17.85546875" style="1" customWidth="1"/>
    <col min="20" max="20" width="14.42578125" style="1" customWidth="1"/>
    <col min="21" max="21" width="9.85546875" style="1" customWidth="1"/>
    <col min="22" max="22" width="15.85546875" style="1" customWidth="1"/>
    <col min="23" max="23" width="14.28515625" style="1" customWidth="1"/>
    <col min="24" max="25" width="19.28515625" style="1" customWidth="1"/>
    <col min="26" max="26" width="21.85546875" style="1" customWidth="1"/>
    <col min="27" max="27" width="19.140625" style="1" customWidth="1"/>
    <col min="28" max="28" width="15.5703125" style="1" customWidth="1"/>
    <col min="29" max="29" width="20.85546875" style="1" customWidth="1"/>
    <col min="30" max="31" width="17.42578125" style="1" customWidth="1"/>
    <col min="32" max="32" width="25.85546875" style="1" customWidth="1"/>
    <col min="33" max="33" width="28" style="1" customWidth="1"/>
    <col min="34" max="34" width="33.28515625" style="1" customWidth="1"/>
    <col min="35" max="35" width="24.5703125" style="1" customWidth="1"/>
    <col min="36" max="36" width="24.42578125" style="1" customWidth="1"/>
    <col min="37" max="37" width="29" style="1" customWidth="1"/>
    <col min="38" max="38" width="27.28515625" style="1" customWidth="1"/>
    <col min="39" max="39" width="23.7109375" style="1" customWidth="1"/>
    <col min="40" max="40" width="27" style="1" customWidth="1"/>
    <col min="41" max="41" width="23.42578125" style="1" customWidth="1"/>
    <col min="42" max="42" width="30.5703125" style="1" customWidth="1"/>
    <col min="43" max="43" width="35.85546875" style="1" customWidth="1"/>
    <col min="44" max="44" width="27.140625" style="1" customWidth="1"/>
    <col min="45" max="45" width="27" style="1" customWidth="1"/>
    <col min="46" max="46" width="30" style="1" customWidth="1"/>
    <col min="47" max="47" width="35.28515625" style="1" customWidth="1"/>
    <col min="48" max="48" width="26.5703125" style="1" customWidth="1"/>
    <col min="49" max="49" width="26.42578125" style="1" customWidth="1"/>
    <col min="50" max="50" width="38.85546875" style="1" customWidth="1"/>
    <col min="51" max="51" width="29.140625" style="1" customWidth="1"/>
    <col min="52" max="52" width="25.7109375" style="1" customWidth="1"/>
    <col min="53" max="53" width="27" style="1" customWidth="1"/>
    <col min="54" max="54" width="23.42578125" style="1" customWidth="1"/>
    <col min="55" max="55" width="24.42578125" style="1" customWidth="1"/>
    <col min="56" max="56" width="23.85546875" style="1" customWidth="1"/>
    <col min="57" max="57" width="19.28515625" style="1" customWidth="1"/>
    <col min="58" max="58" width="37.7109375" style="1" customWidth="1"/>
    <col min="59" max="59" width="39.5703125" style="1" customWidth="1"/>
    <col min="60" max="60" width="37.140625" style="1" customWidth="1"/>
    <col min="61" max="63" width="26.28515625" style="1" customWidth="1"/>
    <col min="64" max="65" width="20.5703125" style="1" customWidth="1"/>
    <col min="66" max="66" width="24.140625" style="1" customWidth="1"/>
    <col min="67" max="67" width="22.42578125" style="1" customWidth="1"/>
    <col min="68" max="68" width="28.7109375" style="1" customWidth="1"/>
    <col min="69" max="69" width="25.140625" style="1" customWidth="1"/>
    <col min="70" max="70" width="20.85546875" style="1" customWidth="1"/>
    <col min="71" max="71" width="56.7109375" style="1" customWidth="1"/>
    <col min="72" max="72" width="52.140625" style="1" customWidth="1"/>
    <col min="73" max="73" width="39.5703125" style="1" customWidth="1"/>
    <col min="74" max="75" width="44" style="1" customWidth="1"/>
    <col min="76" max="76" width="35" style="1" customWidth="1"/>
    <col min="77" max="77" width="44" style="1" customWidth="1"/>
    <col min="78" max="79" width="48.42578125" style="1" customWidth="1"/>
    <col min="80" max="80" width="39.42578125" style="1" customWidth="1"/>
    <col min="81" max="81" width="46.85546875" style="1" customWidth="1"/>
    <col min="82" max="82" width="45.140625" style="1" customWidth="1"/>
    <col min="83" max="84" width="50.140625" style="1" customWidth="1"/>
    <col min="85" max="85" width="40.5703125" style="1" customWidth="1"/>
    <col min="86" max="86" width="25.85546875" style="1" customWidth="1"/>
    <col min="87" max="87" width="29.42578125" style="1" customWidth="1"/>
    <col min="88" max="88" width="42.42578125" style="1" customWidth="1"/>
    <col min="89" max="89" width="40" style="1" customWidth="1"/>
    <col min="90" max="90" width="36.42578125" style="1" customWidth="1"/>
    <col min="91" max="91" width="22.85546875" style="1" customWidth="1"/>
    <col min="92" max="92" width="25.5703125" style="1" customWidth="1"/>
    <col min="93" max="93" width="22" style="1" customWidth="1"/>
    <col min="94" max="94" width="27.5703125" style="1" customWidth="1"/>
    <col min="95" max="95" width="24" style="1" customWidth="1"/>
    <col min="96" max="96" width="20.5703125" style="1" customWidth="1"/>
    <col min="97" max="97" width="23.42578125" style="1" customWidth="1"/>
    <col min="98" max="98" width="28.5703125" style="1" customWidth="1"/>
    <col min="99" max="100" width="33" style="1" customWidth="1"/>
    <col min="101" max="101" width="24" style="1" customWidth="1"/>
    <col min="102" max="102" width="33" style="1" customWidth="1"/>
    <col min="103" max="103" width="28.42578125" style="1" customWidth="1"/>
    <col min="104" max="105" width="16.42578125" style="1" customWidth="1"/>
    <col min="106" max="107" width="12.85546875" style="1" customWidth="1"/>
    <col min="108" max="108" width="28.7109375" style="1" customWidth="1"/>
    <col min="109" max="109" width="34.140625" style="1" customWidth="1"/>
    <col min="110" max="110" width="25.28515625" style="1" customWidth="1"/>
    <col min="111" max="111" width="11.7109375" style="1" customWidth="1"/>
    <col min="112" max="112" width="24.5703125" style="1" customWidth="1"/>
    <col min="113" max="113" width="39.7109375" style="1" customWidth="1"/>
    <col min="114" max="114" width="43.140625" style="1" customWidth="1"/>
    <col min="115" max="115" width="41.5703125" style="1" customWidth="1"/>
    <col min="116" max="116" width="44.85546875" style="1" customWidth="1"/>
    <col min="117" max="117" width="39.140625" style="1" customWidth="1"/>
    <col min="118" max="118" width="42.5703125" style="1" customWidth="1"/>
    <col min="119" max="119" width="28.28515625" style="1" customWidth="1"/>
    <col min="120" max="120" width="31.5703125" style="1" customWidth="1"/>
    <col min="121" max="121" width="28.28515625" style="1" customWidth="1"/>
    <col min="122" max="122" width="31.5703125" style="1" customWidth="1"/>
    <col min="123" max="123" width="28.28515625" style="1" customWidth="1"/>
    <col min="124" max="124" width="31.5703125" style="1" customWidth="1"/>
    <col min="125" max="125" width="22.5703125" style="1" customWidth="1"/>
    <col min="126" max="126" width="26" style="1" customWidth="1"/>
    <col min="127" max="127" width="22.5703125" style="1" customWidth="1"/>
    <col min="128" max="128" width="26" style="1" customWidth="1"/>
    <col min="129" max="129" width="26.140625" style="1" customWidth="1"/>
    <col min="130" max="130" width="29.42578125" style="1" customWidth="1"/>
    <col min="131" max="131" width="24.42578125" style="1" customWidth="1"/>
    <col min="132" max="132" width="27.7109375" style="1" customWidth="1"/>
    <col min="133" max="133" width="30.7109375" style="1" customWidth="1"/>
    <col min="134" max="134" width="34.140625" style="1" customWidth="1"/>
    <col min="135" max="135" width="27.140625" style="1" customWidth="1"/>
    <col min="136" max="136" width="30.5703125" style="1" customWidth="1"/>
    <col min="137" max="137" width="22.85546875" style="1" customWidth="1"/>
    <col min="138" max="138" width="26.28515625" style="1" customWidth="1"/>
    <col min="139" max="139" width="58.7109375" style="1" customWidth="1"/>
    <col min="140" max="140" width="62" style="1" customWidth="1"/>
    <col min="141" max="141" width="54.140625" style="1" customWidth="1"/>
    <col min="142" max="142" width="57.42578125" style="1" customWidth="1"/>
    <col min="143" max="143" width="41.5703125" style="1" customWidth="1"/>
    <col min="144" max="144" width="44.85546875" style="1" customWidth="1"/>
    <col min="145" max="145" width="46" style="1" customWidth="1"/>
    <col min="146" max="146" width="49.28515625" style="1" customWidth="1"/>
    <col min="147" max="147" width="46" style="1" customWidth="1"/>
    <col min="148" max="148" width="49.28515625" style="1" customWidth="1"/>
    <col min="149" max="149" width="37" style="1" customWidth="1"/>
    <col min="150" max="150" width="40.28515625" style="1" customWidth="1"/>
    <col min="151" max="151" width="46" style="1" customWidth="1"/>
    <col min="152" max="152" width="49.28515625" style="1" customWidth="1"/>
    <col min="153" max="153" width="50.42578125" style="1" customWidth="1"/>
    <col min="154" max="154" width="53.7109375" style="1" customWidth="1"/>
    <col min="155" max="155" width="50.42578125" style="1" customWidth="1"/>
    <col min="156" max="156" width="53.7109375" style="1" customWidth="1"/>
    <col min="157" max="157" width="41.42578125" style="1" customWidth="1"/>
    <col min="158" max="158" width="44.7109375" style="1" customWidth="1"/>
    <col min="159" max="159" width="48.85546875" style="1" customWidth="1"/>
    <col min="160" max="160" width="52.140625" style="1" customWidth="1"/>
    <col min="161" max="161" width="47.140625" style="1" customWidth="1"/>
    <col min="162" max="162" width="50.5703125" style="1" customWidth="1"/>
    <col min="163" max="163" width="52.140625" style="1" customWidth="1"/>
    <col min="164" max="164" width="55.5703125" style="1" customWidth="1"/>
    <col min="165" max="165" width="52.140625" style="1" customWidth="1"/>
    <col min="166" max="166" width="55.5703125" style="1" customWidth="1"/>
    <col min="167" max="167" width="42.5703125" style="1" customWidth="1"/>
    <col min="168" max="168" width="45.85546875" style="1" customWidth="1"/>
    <col min="169" max="169" width="27.85546875" style="1" customWidth="1"/>
    <col min="170" max="170" width="31.140625" style="1" customWidth="1"/>
    <col min="171" max="171" width="31.42578125" style="1" customWidth="1"/>
    <col min="172" max="172" width="34.85546875" style="1" customWidth="1"/>
    <col min="173" max="173" width="44.42578125" style="1" customWidth="1"/>
    <col min="174" max="174" width="47.7109375" style="1" customWidth="1"/>
    <col min="175" max="175" width="42" style="1" customWidth="1"/>
    <col min="176" max="176" width="45.28515625" style="1" customWidth="1"/>
    <col min="177" max="177" width="38.42578125" style="1" customWidth="1"/>
    <col min="178" max="178" width="41.7109375" style="1" customWidth="1"/>
    <col min="179" max="179" width="24.85546875" style="1" customWidth="1"/>
    <col min="180" max="180" width="28.140625" style="1" customWidth="1"/>
    <col min="181" max="181" width="27.5703125" style="1" customWidth="1"/>
    <col min="182" max="182" width="30.85546875" style="1" customWidth="1"/>
    <col min="183" max="183" width="24" style="1" customWidth="1"/>
    <col min="184" max="184" width="27.28515625" style="1" customWidth="1"/>
    <col min="185" max="185" width="29.5703125" style="1" customWidth="1"/>
    <col min="186" max="186" width="32.85546875" style="1" customWidth="1"/>
    <col min="187" max="187" width="26" style="1" customWidth="1"/>
    <col min="188" max="188" width="29.28515625" style="1" customWidth="1"/>
    <col min="189" max="189" width="22.5703125" style="1" bestFit="1" customWidth="1"/>
    <col min="190" max="190" width="26" style="1" customWidth="1"/>
    <col min="191" max="191" width="25.42578125" style="1" customWidth="1"/>
    <col min="192" max="192" width="28.7109375" style="1" customWidth="1"/>
    <col min="193" max="193" width="30.5703125" style="1" customWidth="1"/>
    <col min="194" max="194" width="34" style="1" customWidth="1"/>
    <col min="195" max="195" width="35" style="1" customWidth="1"/>
    <col min="196" max="196" width="38.42578125" style="1" customWidth="1"/>
    <col min="197" max="197" width="35" style="1" customWidth="1"/>
    <col min="198" max="198" width="38.42578125" style="1" customWidth="1"/>
    <col min="199" max="199" width="26" style="1" customWidth="1"/>
    <col min="200" max="200" width="29.28515625" style="1" customWidth="1"/>
    <col min="201" max="201" width="35" style="1" customWidth="1"/>
    <col min="202" max="202" width="38.42578125" style="1" customWidth="1"/>
    <col min="203" max="203" width="30.42578125" style="1" customWidth="1"/>
    <col min="204" max="204" width="33.85546875" style="1" customWidth="1"/>
    <col min="205" max="205" width="18.42578125" style="1" customWidth="1"/>
    <col min="206" max="206" width="21.85546875" style="1" customWidth="1"/>
    <col min="207" max="207" width="18.42578125" style="1" customWidth="1"/>
    <col min="208" max="208" width="21.85546875" style="1" customWidth="1"/>
    <col min="209" max="209" width="14.85546875" style="1" customWidth="1"/>
    <col min="210" max="210" width="18.28515625" style="1" customWidth="1"/>
    <col min="211" max="211" width="14.85546875" style="1" customWidth="1"/>
    <col min="212" max="212" width="18.28515625" style="1" customWidth="1"/>
    <col min="213" max="213" width="30.7109375" style="1" customWidth="1"/>
    <col min="214" max="214" width="34.140625" style="1" customWidth="1"/>
    <col min="215" max="215" width="36.140625" style="1" customWidth="1"/>
    <col min="216" max="216" width="39.42578125" style="1" customWidth="1"/>
    <col min="217" max="217" width="27.28515625" style="1" customWidth="1"/>
    <col min="218" max="218" width="30.7109375" style="1" customWidth="1"/>
    <col min="219" max="219" width="11.7109375" style="1" customWidth="1"/>
    <col min="220" max="220" width="15.42578125" style="1" bestFit="1" customWidth="1"/>
    <col min="221" max="221" width="49.28515625" style="1" bestFit="1" customWidth="1"/>
    <col min="222" max="222" width="37" style="1" bestFit="1" customWidth="1"/>
    <col min="223" max="223" width="15.42578125" style="1" bestFit="1" customWidth="1"/>
    <col min="224" max="224" width="40.28515625" style="1" bestFit="1" customWidth="1"/>
    <col min="225" max="225" width="46" style="1" bestFit="1" customWidth="1"/>
    <col min="226" max="226" width="15.42578125" style="1" bestFit="1" customWidth="1"/>
    <col min="227" max="227" width="49.28515625" style="1" bestFit="1" customWidth="1"/>
    <col min="228" max="228" width="50.42578125" style="1" bestFit="1" customWidth="1"/>
    <col min="229" max="229" width="15.42578125" style="1" bestFit="1" customWidth="1"/>
    <col min="230" max="230" width="53.7109375" style="1" bestFit="1" customWidth="1"/>
    <col min="231" max="231" width="50.42578125" style="1" bestFit="1" customWidth="1"/>
    <col min="232" max="232" width="15.42578125" style="1" bestFit="1" customWidth="1"/>
    <col min="233" max="233" width="53.7109375" style="1" bestFit="1" customWidth="1"/>
    <col min="234" max="234" width="41.42578125" style="1" bestFit="1" customWidth="1"/>
    <col min="235" max="235" width="15.42578125" style="1" bestFit="1" customWidth="1"/>
    <col min="236" max="236" width="44.7109375" style="1" bestFit="1" customWidth="1"/>
    <col min="237" max="237" width="48.85546875" style="1" bestFit="1" customWidth="1"/>
    <col min="238" max="238" width="15.42578125" style="1" bestFit="1" customWidth="1"/>
    <col min="239" max="239" width="52.140625" style="1" bestFit="1" customWidth="1"/>
    <col min="240" max="240" width="47.140625" style="1" bestFit="1" customWidth="1"/>
    <col min="241" max="241" width="15.42578125" style="1" bestFit="1" customWidth="1"/>
    <col min="242" max="242" width="50.5703125" style="1" bestFit="1" customWidth="1"/>
    <col min="243" max="243" width="52.140625" style="1" bestFit="1" customWidth="1"/>
    <col min="244" max="244" width="15.42578125" style="1" bestFit="1" customWidth="1"/>
    <col min="245" max="245" width="55.5703125" style="1" bestFit="1" customWidth="1"/>
    <col min="246" max="246" width="52.140625" style="1" bestFit="1" customWidth="1"/>
    <col min="247" max="247" width="15.42578125" style="1" bestFit="1" customWidth="1"/>
    <col min="248" max="248" width="55.5703125" style="1" bestFit="1" customWidth="1"/>
    <col min="249" max="249" width="42.5703125" style="1" bestFit="1" customWidth="1"/>
    <col min="250" max="250" width="15.42578125" style="1" bestFit="1" customWidth="1"/>
    <col min="251" max="251" width="45.85546875" style="1" bestFit="1" customWidth="1"/>
    <col min="252" max="252" width="27.85546875" style="1" bestFit="1" customWidth="1"/>
    <col min="253" max="253" width="15.42578125" style="1" bestFit="1" customWidth="1"/>
    <col min="254" max="254" width="31.140625" style="1" bestFit="1" customWidth="1"/>
    <col min="255" max="255" width="31.42578125" style="1" bestFit="1" customWidth="1"/>
    <col min="256" max="256" width="15.42578125" style="1" bestFit="1" customWidth="1"/>
    <col min="257" max="257" width="34.85546875" style="1" bestFit="1" customWidth="1"/>
    <col min="258" max="258" width="44.42578125" style="1" bestFit="1" customWidth="1"/>
    <col min="259" max="259" width="15.42578125" style="1" bestFit="1" customWidth="1"/>
    <col min="260" max="260" width="47.7109375" style="1" bestFit="1" customWidth="1"/>
    <col min="261" max="261" width="42" style="1" bestFit="1" customWidth="1"/>
    <col min="262" max="262" width="15.42578125" style="1" bestFit="1" customWidth="1"/>
    <col min="263" max="263" width="45.28515625" style="1" bestFit="1" customWidth="1"/>
    <col min="264" max="264" width="38.42578125" style="1" bestFit="1" customWidth="1"/>
    <col min="265" max="265" width="15.42578125" style="1" bestFit="1" customWidth="1"/>
    <col min="266" max="266" width="41.7109375" style="1" bestFit="1" customWidth="1"/>
    <col min="267" max="267" width="24.85546875" style="1" bestFit="1" customWidth="1"/>
    <col min="268" max="268" width="15.42578125" style="1" bestFit="1" customWidth="1"/>
    <col min="269" max="269" width="28.140625" style="1" bestFit="1" customWidth="1"/>
    <col min="270" max="270" width="27.5703125" style="1" bestFit="1" customWidth="1"/>
    <col min="271" max="271" width="15.42578125" style="1" bestFit="1" customWidth="1"/>
    <col min="272" max="272" width="30.85546875" style="1" bestFit="1" customWidth="1"/>
    <col min="273" max="273" width="24" style="1" bestFit="1" customWidth="1"/>
    <col min="274" max="274" width="15.42578125" style="1" bestFit="1" customWidth="1"/>
    <col min="275" max="275" width="27.28515625" style="1" bestFit="1" customWidth="1"/>
    <col min="276" max="276" width="29.5703125" style="1" bestFit="1" customWidth="1"/>
    <col min="277" max="277" width="15.42578125" style="1" bestFit="1" customWidth="1"/>
    <col min="278" max="278" width="32.85546875" style="1" bestFit="1" customWidth="1"/>
    <col min="279" max="279" width="26" style="1" bestFit="1" customWidth="1"/>
    <col min="280" max="280" width="15.42578125" style="1" bestFit="1" customWidth="1"/>
    <col min="281" max="281" width="29.28515625" style="1" bestFit="1" customWidth="1"/>
    <col min="282" max="282" width="22.5703125" style="1" bestFit="1" customWidth="1"/>
    <col min="283" max="283" width="15.42578125" style="1" bestFit="1" customWidth="1"/>
    <col min="284" max="284" width="26" style="1" bestFit="1" customWidth="1"/>
    <col min="285" max="285" width="25.42578125" style="1" bestFit="1" customWidth="1"/>
    <col min="286" max="286" width="15.42578125" style="1" bestFit="1" customWidth="1"/>
    <col min="287" max="287" width="28.7109375" style="1" bestFit="1" customWidth="1"/>
    <col min="288" max="288" width="30.5703125" style="1" bestFit="1" customWidth="1"/>
    <col min="289" max="289" width="15.42578125" style="1" bestFit="1" customWidth="1"/>
    <col min="290" max="290" width="34" style="1" bestFit="1" customWidth="1"/>
    <col min="291" max="291" width="35" style="1" bestFit="1" customWidth="1"/>
    <col min="292" max="292" width="15.42578125" style="1" bestFit="1" customWidth="1"/>
    <col min="293" max="293" width="38.42578125" style="1" bestFit="1" customWidth="1"/>
    <col min="294" max="294" width="35" style="1" bestFit="1" customWidth="1"/>
    <col min="295" max="295" width="15.42578125" style="1" bestFit="1" customWidth="1"/>
    <col min="296" max="296" width="38.42578125" style="1" bestFit="1" customWidth="1"/>
    <col min="297" max="297" width="26" style="1" bestFit="1" customWidth="1"/>
    <col min="298" max="298" width="15.42578125" style="1" bestFit="1" customWidth="1"/>
    <col min="299" max="299" width="29.28515625" style="1" bestFit="1" customWidth="1"/>
    <col min="300" max="300" width="35" style="1" bestFit="1" customWidth="1"/>
    <col min="301" max="301" width="15.42578125" style="1" bestFit="1" customWidth="1"/>
    <col min="302" max="302" width="38.42578125" style="1" bestFit="1" customWidth="1"/>
    <col min="303" max="303" width="30.42578125" style="1" bestFit="1" customWidth="1"/>
    <col min="304" max="304" width="15.42578125" style="1" bestFit="1" customWidth="1"/>
    <col min="305" max="305" width="33.85546875" style="1" bestFit="1" customWidth="1"/>
    <col min="306" max="306" width="18.42578125" style="1" bestFit="1" customWidth="1"/>
    <col min="307" max="307" width="15.42578125" style="1" bestFit="1" customWidth="1"/>
    <col min="308" max="308" width="21.85546875" style="1" bestFit="1" customWidth="1"/>
    <col min="309" max="309" width="18.42578125" style="1" bestFit="1" customWidth="1"/>
    <col min="310" max="310" width="15.42578125" style="1" bestFit="1" customWidth="1"/>
    <col min="311" max="311" width="21.85546875" style="1" bestFit="1" customWidth="1"/>
    <col min="312" max="312" width="14.85546875" style="1" bestFit="1" customWidth="1"/>
    <col min="313" max="313" width="15.42578125" style="1" bestFit="1" customWidth="1"/>
    <col min="314" max="314" width="18.28515625" style="1" bestFit="1" customWidth="1"/>
    <col min="315" max="315" width="14.85546875" style="1" bestFit="1" customWidth="1"/>
    <col min="316" max="316" width="15.42578125" style="1" bestFit="1" customWidth="1"/>
    <col min="317" max="317" width="18.28515625" style="1" bestFit="1" customWidth="1"/>
    <col min="318" max="318" width="30.7109375" style="1" bestFit="1" customWidth="1"/>
    <col min="319" max="319" width="15.42578125" style="1" bestFit="1" customWidth="1"/>
    <col min="320" max="320" width="34.140625" style="1" bestFit="1" customWidth="1"/>
    <col min="321" max="321" width="36.140625" style="1" bestFit="1" customWidth="1"/>
    <col min="322" max="322" width="15.42578125" style="1" bestFit="1" customWidth="1"/>
    <col min="323" max="323" width="39.42578125" style="1" bestFit="1" customWidth="1"/>
    <col min="324" max="324" width="27.28515625" style="1" bestFit="1" customWidth="1"/>
    <col min="325" max="325" width="15.42578125" style="1" bestFit="1" customWidth="1"/>
    <col min="326" max="326" width="30.7109375" style="1" bestFit="1" customWidth="1"/>
    <col min="327" max="327" width="11.7109375" style="1" bestFit="1" customWidth="1"/>
    <col min="328" max="16384" width="9.140625" style="1"/>
  </cols>
  <sheetData>
    <row r="3" spans="2:14" ht="13.5" thickBot="1" x14ac:dyDescent="0.25">
      <c r="B3" s="2" t="s">
        <v>136</v>
      </c>
      <c r="C3" s="2" t="s">
        <v>135</v>
      </c>
    </row>
    <row r="4" spans="2:14" ht="25.5" x14ac:dyDescent="0.2">
      <c r="B4" s="3" t="s">
        <v>137</v>
      </c>
      <c r="C4" s="14" t="s">
        <v>17</v>
      </c>
      <c r="D4" s="4" t="s">
        <v>20</v>
      </c>
      <c r="E4" s="14" t="s">
        <v>6</v>
      </c>
      <c r="F4" s="17" t="s">
        <v>12</v>
      </c>
      <c r="G4" s="5" t="s">
        <v>79</v>
      </c>
      <c r="H4" s="4" t="s">
        <v>14</v>
      </c>
      <c r="I4" s="4" t="s">
        <v>134</v>
      </c>
      <c r="K4" s="29" t="s">
        <v>138</v>
      </c>
      <c r="L4" s="30" t="s">
        <v>150</v>
      </c>
      <c r="M4" s="30" t="s">
        <v>139</v>
      </c>
    </row>
    <row r="5" spans="2:14" x14ac:dyDescent="0.2">
      <c r="B5" s="10">
        <v>43190</v>
      </c>
      <c r="C5" s="15">
        <v>2</v>
      </c>
      <c r="D5" s="11">
        <v>1</v>
      </c>
      <c r="E5" s="15">
        <v>3</v>
      </c>
      <c r="F5" s="15">
        <v>1</v>
      </c>
      <c r="G5" s="11"/>
      <c r="H5" s="11">
        <v>1</v>
      </c>
      <c r="I5" s="11">
        <v>8</v>
      </c>
    </row>
    <row r="6" spans="2:14" x14ac:dyDescent="0.2">
      <c r="B6" s="8">
        <v>43136</v>
      </c>
      <c r="C6" s="18">
        <v>2</v>
      </c>
      <c r="D6" s="19">
        <v>1</v>
      </c>
      <c r="E6" s="18">
        <v>3</v>
      </c>
      <c r="F6" s="18">
        <v>1</v>
      </c>
      <c r="G6" s="19"/>
      <c r="H6" s="19">
        <v>1</v>
      </c>
      <c r="I6" s="19">
        <v>8</v>
      </c>
      <c r="K6" s="9">
        <f>B5-B6</f>
        <v>54</v>
      </c>
      <c r="L6" s="1">
        <f>SUM(C6,E6:F6)</f>
        <v>6</v>
      </c>
      <c r="M6" s="12">
        <v>42766</v>
      </c>
      <c r="N6" s="26" t="s">
        <v>141</v>
      </c>
    </row>
    <row r="7" spans="2:14" x14ac:dyDescent="0.2">
      <c r="B7" s="10">
        <v>43220</v>
      </c>
      <c r="C7" s="20"/>
      <c r="D7" s="21"/>
      <c r="E7" s="20">
        <v>3</v>
      </c>
      <c r="F7" s="20"/>
      <c r="G7" s="21"/>
      <c r="H7" s="21"/>
      <c r="I7" s="21">
        <v>3</v>
      </c>
    </row>
    <row r="8" spans="2:14" x14ac:dyDescent="0.2">
      <c r="B8" s="8">
        <v>43164</v>
      </c>
      <c r="C8" s="22"/>
      <c r="D8" s="23"/>
      <c r="E8" s="22">
        <v>3</v>
      </c>
      <c r="F8" s="22"/>
      <c r="G8" s="23"/>
      <c r="H8" s="23"/>
      <c r="I8" s="23">
        <v>3</v>
      </c>
      <c r="K8" s="9">
        <f>B7-B8</f>
        <v>56</v>
      </c>
      <c r="L8" s="1">
        <f>SUM(C8,E8:F8)</f>
        <v>3</v>
      </c>
      <c r="M8" s="12">
        <v>42794</v>
      </c>
      <c r="N8" s="26" t="s">
        <v>142</v>
      </c>
    </row>
    <row r="9" spans="2:14" x14ac:dyDescent="0.2">
      <c r="B9" s="10">
        <v>43236</v>
      </c>
      <c r="C9" s="20"/>
      <c r="D9" s="21">
        <v>4</v>
      </c>
      <c r="E9" s="20">
        <v>11</v>
      </c>
      <c r="F9" s="20">
        <v>2</v>
      </c>
      <c r="G9" s="21"/>
      <c r="H9" s="21"/>
      <c r="I9" s="21">
        <v>17</v>
      </c>
    </row>
    <row r="10" spans="2:14" x14ac:dyDescent="0.2">
      <c r="B10" s="8">
        <v>43136</v>
      </c>
      <c r="C10" s="22"/>
      <c r="D10" s="23">
        <v>4</v>
      </c>
      <c r="E10" s="22"/>
      <c r="F10" s="22"/>
      <c r="G10" s="23"/>
      <c r="H10" s="23"/>
      <c r="I10" s="23">
        <v>4</v>
      </c>
      <c r="K10" s="9">
        <f>$B$9-B10</f>
        <v>100</v>
      </c>
      <c r="L10" s="1">
        <f>SUM(C10,E10:F10)</f>
        <v>0</v>
      </c>
      <c r="M10" s="12">
        <v>42766</v>
      </c>
      <c r="N10" s="26" t="s">
        <v>140</v>
      </c>
    </row>
    <row r="11" spans="2:14" x14ac:dyDescent="0.2">
      <c r="B11" s="8">
        <v>43164</v>
      </c>
      <c r="C11" s="22"/>
      <c r="D11" s="23"/>
      <c r="E11" s="22">
        <v>2</v>
      </c>
      <c r="F11" s="22"/>
      <c r="G11" s="23"/>
      <c r="H11" s="23"/>
      <c r="I11" s="23">
        <v>2</v>
      </c>
      <c r="K11" s="9">
        <f>$B$9-B11</f>
        <v>72</v>
      </c>
      <c r="L11" s="1">
        <f>SUM(C11,E11:F11)</f>
        <v>2</v>
      </c>
      <c r="M11" s="12">
        <v>42794</v>
      </c>
      <c r="N11" s="26" t="s">
        <v>140</v>
      </c>
    </row>
    <row r="12" spans="2:14" x14ac:dyDescent="0.2">
      <c r="B12" s="8">
        <v>43171</v>
      </c>
      <c r="C12" s="22"/>
      <c r="D12" s="23"/>
      <c r="E12" s="22">
        <v>6</v>
      </c>
      <c r="F12" s="22"/>
      <c r="G12" s="23"/>
      <c r="H12" s="23"/>
      <c r="I12" s="23">
        <v>6</v>
      </c>
      <c r="K12" s="9">
        <f>$B$9-B12</f>
        <v>65</v>
      </c>
      <c r="L12" s="1">
        <f>SUM(C12,E12:F12)</f>
        <v>6</v>
      </c>
      <c r="M12" s="12">
        <v>42794</v>
      </c>
      <c r="N12" s="26" t="s">
        <v>140</v>
      </c>
    </row>
    <row r="13" spans="2:14" x14ac:dyDescent="0.2">
      <c r="B13" s="8">
        <v>43178</v>
      </c>
      <c r="C13" s="22"/>
      <c r="D13" s="23"/>
      <c r="E13" s="22">
        <v>3</v>
      </c>
      <c r="F13" s="22">
        <v>2</v>
      </c>
      <c r="G13" s="23"/>
      <c r="H13" s="23"/>
      <c r="I13" s="23">
        <v>5</v>
      </c>
      <c r="K13" s="9">
        <f>$B$9-B13</f>
        <v>58</v>
      </c>
      <c r="L13" s="1">
        <f>SUM(C13,E13:F13)</f>
        <v>5</v>
      </c>
      <c r="M13" s="12">
        <v>42794</v>
      </c>
      <c r="N13" s="26" t="s">
        <v>140</v>
      </c>
    </row>
    <row r="14" spans="2:14" x14ac:dyDescent="0.2">
      <c r="B14" s="10">
        <v>43281</v>
      </c>
      <c r="C14" s="20"/>
      <c r="D14" s="21">
        <v>10</v>
      </c>
      <c r="E14" s="20">
        <v>13</v>
      </c>
      <c r="F14" s="20">
        <v>4</v>
      </c>
      <c r="G14" s="21">
        <v>1</v>
      </c>
      <c r="H14" s="21">
        <v>7</v>
      </c>
      <c r="I14" s="21">
        <v>35</v>
      </c>
    </row>
    <row r="15" spans="2:14" x14ac:dyDescent="0.2">
      <c r="B15" s="8">
        <v>43136</v>
      </c>
      <c r="C15" s="22"/>
      <c r="D15" s="23">
        <v>3</v>
      </c>
      <c r="E15" s="22"/>
      <c r="F15" s="22"/>
      <c r="G15" s="23"/>
      <c r="H15" s="23"/>
      <c r="I15" s="23">
        <v>3</v>
      </c>
      <c r="K15" s="9">
        <f t="shared" ref="K15:K21" si="0">$B$14-B15</f>
        <v>145</v>
      </c>
      <c r="L15" s="1">
        <f t="shared" ref="L15:L21" si="1">SUM(C15,E15:F15)</f>
        <v>0</v>
      </c>
      <c r="M15" s="13"/>
    </row>
    <row r="16" spans="2:14" x14ac:dyDescent="0.2">
      <c r="B16" s="8">
        <v>43143</v>
      </c>
      <c r="C16" s="22"/>
      <c r="D16" s="23">
        <v>7</v>
      </c>
      <c r="E16" s="22"/>
      <c r="F16" s="22"/>
      <c r="G16" s="23"/>
      <c r="H16" s="23"/>
      <c r="I16" s="23">
        <v>7</v>
      </c>
      <c r="K16" s="9">
        <f t="shared" si="0"/>
        <v>138</v>
      </c>
      <c r="L16" s="1">
        <f t="shared" si="1"/>
        <v>0</v>
      </c>
      <c r="M16" s="13"/>
    </row>
    <row r="17" spans="2:14" x14ac:dyDescent="0.2">
      <c r="B17" s="8">
        <v>43185</v>
      </c>
      <c r="C17" s="22"/>
      <c r="D17" s="23"/>
      <c r="E17" s="22">
        <v>6</v>
      </c>
      <c r="F17" s="22"/>
      <c r="G17" s="23"/>
      <c r="H17" s="23"/>
      <c r="I17" s="23">
        <v>6</v>
      </c>
      <c r="K17" s="9">
        <f t="shared" si="0"/>
        <v>96</v>
      </c>
      <c r="L17" s="1">
        <f t="shared" si="1"/>
        <v>6</v>
      </c>
      <c r="M17" s="12">
        <v>42806</v>
      </c>
      <c r="N17" s="26" t="s">
        <v>143</v>
      </c>
    </row>
    <row r="18" spans="2:14" x14ac:dyDescent="0.2">
      <c r="B18" s="8">
        <v>43192</v>
      </c>
      <c r="C18" s="22"/>
      <c r="D18" s="23"/>
      <c r="E18" s="22"/>
      <c r="F18" s="22">
        <v>2</v>
      </c>
      <c r="G18" s="23"/>
      <c r="H18" s="23">
        <v>5</v>
      </c>
      <c r="I18" s="23">
        <v>7</v>
      </c>
      <c r="K18" s="9">
        <f t="shared" si="0"/>
        <v>89</v>
      </c>
      <c r="L18" s="1">
        <f t="shared" si="1"/>
        <v>2</v>
      </c>
      <c r="M18" s="12">
        <v>42806</v>
      </c>
      <c r="N18" s="26" t="s">
        <v>144</v>
      </c>
    </row>
    <row r="19" spans="2:14" x14ac:dyDescent="0.2">
      <c r="B19" s="8">
        <v>43199</v>
      </c>
      <c r="C19" s="22"/>
      <c r="D19" s="23"/>
      <c r="E19" s="22"/>
      <c r="F19" s="22">
        <v>2</v>
      </c>
      <c r="G19" s="23">
        <v>1</v>
      </c>
      <c r="H19" s="23">
        <v>2</v>
      </c>
      <c r="I19" s="23">
        <v>5</v>
      </c>
      <c r="K19" s="9">
        <f t="shared" si="0"/>
        <v>82</v>
      </c>
      <c r="L19" s="1">
        <f t="shared" si="1"/>
        <v>2</v>
      </c>
      <c r="M19" s="12">
        <v>42806</v>
      </c>
      <c r="N19" s="26" t="s">
        <v>145</v>
      </c>
    </row>
    <row r="20" spans="2:14" x14ac:dyDescent="0.2">
      <c r="B20" s="8">
        <v>43206</v>
      </c>
      <c r="C20" s="22"/>
      <c r="D20" s="23"/>
      <c r="E20" s="22">
        <v>5</v>
      </c>
      <c r="F20" s="22"/>
      <c r="G20" s="23"/>
      <c r="H20" s="23"/>
      <c r="I20" s="23">
        <v>5</v>
      </c>
      <c r="K20" s="9">
        <f t="shared" si="0"/>
        <v>75</v>
      </c>
      <c r="L20" s="1">
        <f t="shared" si="1"/>
        <v>5</v>
      </c>
      <c r="M20" s="12">
        <v>42806</v>
      </c>
      <c r="N20" s="26" t="s">
        <v>145</v>
      </c>
    </row>
    <row r="21" spans="2:14" x14ac:dyDescent="0.2">
      <c r="B21" s="8">
        <v>43213</v>
      </c>
      <c r="C21" s="22"/>
      <c r="D21" s="23"/>
      <c r="E21" s="22">
        <v>2</v>
      </c>
      <c r="F21" s="22"/>
      <c r="G21" s="23"/>
      <c r="H21" s="23"/>
      <c r="I21" s="23">
        <v>2</v>
      </c>
      <c r="K21" s="9">
        <f t="shared" si="0"/>
        <v>68</v>
      </c>
      <c r="L21" s="1">
        <f t="shared" si="1"/>
        <v>2</v>
      </c>
      <c r="M21" s="12">
        <v>42806</v>
      </c>
      <c r="N21" s="26" t="s">
        <v>145</v>
      </c>
    </row>
    <row r="22" spans="2:14" x14ac:dyDescent="0.2">
      <c r="B22" s="10">
        <v>43291</v>
      </c>
      <c r="C22" s="20"/>
      <c r="D22" s="21"/>
      <c r="E22" s="20">
        <v>1</v>
      </c>
      <c r="F22" s="20"/>
      <c r="G22" s="21"/>
      <c r="H22" s="21"/>
      <c r="I22" s="21">
        <v>1</v>
      </c>
    </row>
    <row r="23" spans="2:14" x14ac:dyDescent="0.2">
      <c r="B23" s="8">
        <v>43213</v>
      </c>
      <c r="C23" s="22"/>
      <c r="D23" s="23"/>
      <c r="E23" s="22">
        <v>1</v>
      </c>
      <c r="F23" s="22"/>
      <c r="G23" s="23"/>
      <c r="H23" s="23"/>
      <c r="I23" s="23">
        <v>1</v>
      </c>
      <c r="K23" s="9">
        <f>$B$22-B23</f>
        <v>78</v>
      </c>
      <c r="L23" s="1">
        <f>SUM(C23,E23:F23)</f>
        <v>1</v>
      </c>
      <c r="M23" s="12">
        <v>42813</v>
      </c>
      <c r="N23" s="26" t="s">
        <v>147</v>
      </c>
    </row>
    <row r="24" spans="2:14" x14ac:dyDescent="0.2">
      <c r="B24" s="10">
        <v>43292</v>
      </c>
      <c r="C24" s="20"/>
      <c r="D24" s="21"/>
      <c r="E24" s="20">
        <v>1</v>
      </c>
      <c r="F24" s="20"/>
      <c r="G24" s="21"/>
      <c r="H24" s="21"/>
      <c r="I24" s="21">
        <v>1</v>
      </c>
    </row>
    <row r="25" spans="2:14" x14ac:dyDescent="0.2">
      <c r="B25" s="8">
        <v>43213</v>
      </c>
      <c r="C25" s="22"/>
      <c r="D25" s="23"/>
      <c r="E25" s="22">
        <v>1</v>
      </c>
      <c r="F25" s="22"/>
      <c r="G25" s="23"/>
      <c r="H25" s="23"/>
      <c r="I25" s="23">
        <v>1</v>
      </c>
      <c r="K25" s="9">
        <f>$B$24-B25</f>
        <v>79</v>
      </c>
      <c r="L25" s="1">
        <f>SUM(C25,E25:F25)</f>
        <v>1</v>
      </c>
      <c r="M25" s="12">
        <v>42813</v>
      </c>
      <c r="N25" s="26" t="s">
        <v>146</v>
      </c>
    </row>
    <row r="26" spans="2:14" x14ac:dyDescent="0.2">
      <c r="B26" s="10">
        <v>43323</v>
      </c>
      <c r="C26" s="20"/>
      <c r="D26" s="21"/>
      <c r="E26" s="20"/>
      <c r="F26" s="20">
        <v>1</v>
      </c>
      <c r="G26" s="21"/>
      <c r="H26" s="21"/>
      <c r="I26" s="21">
        <v>1</v>
      </c>
    </row>
    <row r="27" spans="2:14" x14ac:dyDescent="0.2">
      <c r="B27" s="8">
        <v>43213</v>
      </c>
      <c r="C27" s="22"/>
      <c r="D27" s="23"/>
      <c r="E27" s="22"/>
      <c r="F27" s="22">
        <v>1</v>
      </c>
      <c r="G27" s="23"/>
      <c r="H27" s="23"/>
      <c r="I27" s="23">
        <v>1</v>
      </c>
      <c r="K27" s="9">
        <f>$B$26-B27</f>
        <v>110</v>
      </c>
      <c r="L27" s="1">
        <f>SUM(C27,E27:F27)</f>
        <v>1</v>
      </c>
      <c r="M27" s="12">
        <v>42825</v>
      </c>
      <c r="N27" s="26" t="s">
        <v>148</v>
      </c>
    </row>
    <row r="28" spans="2:14" x14ac:dyDescent="0.2">
      <c r="B28" s="10">
        <v>43329</v>
      </c>
      <c r="C28" s="20"/>
      <c r="D28" s="21"/>
      <c r="E28" s="20"/>
      <c r="F28" s="20">
        <v>1</v>
      </c>
      <c r="G28" s="21"/>
      <c r="H28" s="21"/>
      <c r="I28" s="21">
        <v>1</v>
      </c>
    </row>
    <row r="29" spans="2:14" x14ac:dyDescent="0.2">
      <c r="B29" s="8">
        <v>43213</v>
      </c>
      <c r="C29" s="22"/>
      <c r="D29" s="23"/>
      <c r="E29" s="22"/>
      <c r="F29" s="22">
        <v>1</v>
      </c>
      <c r="G29" s="23"/>
      <c r="H29" s="23"/>
      <c r="I29" s="23">
        <v>1</v>
      </c>
      <c r="K29" s="9">
        <f>$B$28-B29</f>
        <v>116</v>
      </c>
      <c r="L29" s="1">
        <f>SUM(C29,E29:F29)</f>
        <v>1</v>
      </c>
      <c r="M29" s="12">
        <v>42825</v>
      </c>
      <c r="N29" s="26" t="s">
        <v>149</v>
      </c>
    </row>
    <row r="30" spans="2:14" x14ac:dyDescent="0.2">
      <c r="B30" s="10">
        <v>43365</v>
      </c>
      <c r="C30" s="20"/>
      <c r="D30" s="21"/>
      <c r="E30" s="20"/>
      <c r="F30" s="20">
        <v>3</v>
      </c>
      <c r="G30" s="21"/>
      <c r="H30" s="21"/>
      <c r="I30" s="21">
        <v>3</v>
      </c>
    </row>
    <row r="31" spans="2:14" x14ac:dyDescent="0.2">
      <c r="B31" s="8">
        <v>43220</v>
      </c>
      <c r="C31" s="22"/>
      <c r="D31" s="23"/>
      <c r="E31" s="22"/>
      <c r="F31" s="22">
        <v>3</v>
      </c>
      <c r="G31" s="23"/>
      <c r="H31" s="23"/>
      <c r="I31" s="23">
        <v>3</v>
      </c>
      <c r="K31" s="9">
        <f>$B$30-B31</f>
        <v>145</v>
      </c>
      <c r="L31" s="1">
        <f>SUM(C31,E31:F31)</f>
        <v>3</v>
      </c>
      <c r="M31" s="12">
        <v>42825</v>
      </c>
      <c r="N31" s="26" t="s">
        <v>151</v>
      </c>
    </row>
    <row r="32" spans="2:14" x14ac:dyDescent="0.2">
      <c r="B32" s="10">
        <v>43366</v>
      </c>
      <c r="C32" s="20"/>
      <c r="D32" s="21"/>
      <c r="E32" s="20"/>
      <c r="F32" s="20">
        <v>1</v>
      </c>
      <c r="G32" s="21"/>
      <c r="H32" s="21"/>
      <c r="I32" s="21">
        <v>1</v>
      </c>
    </row>
    <row r="33" spans="2:14" x14ac:dyDescent="0.2">
      <c r="B33" s="8">
        <v>43220</v>
      </c>
      <c r="C33" s="22"/>
      <c r="D33" s="23"/>
      <c r="E33" s="22"/>
      <c r="F33" s="22">
        <v>1</v>
      </c>
      <c r="G33" s="23"/>
      <c r="H33" s="23"/>
      <c r="I33" s="23">
        <v>1</v>
      </c>
      <c r="K33" s="9">
        <f>$B$32-B33</f>
        <v>146</v>
      </c>
      <c r="L33" s="1">
        <f>SUM(C33,E33:F33)</f>
        <v>1</v>
      </c>
      <c r="M33" s="12">
        <v>42825</v>
      </c>
      <c r="N33" s="26" t="s">
        <v>152</v>
      </c>
    </row>
    <row r="34" spans="2:14" x14ac:dyDescent="0.2">
      <c r="B34" s="10">
        <v>43373</v>
      </c>
      <c r="C34" s="20">
        <v>3</v>
      </c>
      <c r="D34" s="21">
        <v>2</v>
      </c>
      <c r="E34" s="20">
        <v>10</v>
      </c>
      <c r="F34" s="20">
        <v>16</v>
      </c>
      <c r="G34" s="21">
        <v>3</v>
      </c>
      <c r="H34" s="21"/>
      <c r="I34" s="21">
        <v>34</v>
      </c>
    </row>
    <row r="35" spans="2:14" x14ac:dyDescent="0.2">
      <c r="B35" s="8">
        <v>43143</v>
      </c>
      <c r="C35" s="22"/>
      <c r="D35" s="23">
        <v>2</v>
      </c>
      <c r="E35" s="22"/>
      <c r="F35" s="22"/>
      <c r="G35" s="23"/>
      <c r="H35" s="23"/>
      <c r="I35" s="23">
        <v>2</v>
      </c>
      <c r="K35" s="9">
        <f>$B$34-B35</f>
        <v>230</v>
      </c>
      <c r="L35" s="1">
        <f t="shared" ref="L35:L41" si="2">SUM(C35,E35:F35)</f>
        <v>0</v>
      </c>
    </row>
    <row r="36" spans="2:14" x14ac:dyDescent="0.2">
      <c r="B36" s="8">
        <v>43164</v>
      </c>
      <c r="C36" s="22"/>
      <c r="D36" s="23"/>
      <c r="E36" s="22">
        <v>1</v>
      </c>
      <c r="F36" s="22"/>
      <c r="G36" s="23"/>
      <c r="H36" s="23"/>
      <c r="I36" s="23">
        <v>1</v>
      </c>
      <c r="K36" s="9">
        <f t="shared" ref="K36:K41" si="3">$B$34-B36</f>
        <v>209</v>
      </c>
      <c r="L36" s="1">
        <f t="shared" si="2"/>
        <v>1</v>
      </c>
      <c r="M36" s="12">
        <v>42794</v>
      </c>
      <c r="N36" s="26" t="s">
        <v>153</v>
      </c>
    </row>
    <row r="37" spans="2:14" x14ac:dyDescent="0.2">
      <c r="B37" s="8">
        <v>43227</v>
      </c>
      <c r="C37" s="22"/>
      <c r="D37" s="23"/>
      <c r="E37" s="22">
        <v>2</v>
      </c>
      <c r="F37" s="22">
        <v>5</v>
      </c>
      <c r="G37" s="23"/>
      <c r="H37" s="23"/>
      <c r="I37" s="23">
        <v>7</v>
      </c>
      <c r="K37" s="9">
        <f t="shared" si="3"/>
        <v>146</v>
      </c>
      <c r="L37" s="1">
        <f t="shared" si="2"/>
        <v>7</v>
      </c>
      <c r="M37" s="12">
        <v>42825</v>
      </c>
      <c r="N37" s="26" t="s">
        <v>154</v>
      </c>
    </row>
    <row r="38" spans="2:14" x14ac:dyDescent="0.2">
      <c r="B38" s="8">
        <v>43234</v>
      </c>
      <c r="C38" s="22"/>
      <c r="D38" s="23"/>
      <c r="E38" s="22">
        <v>3</v>
      </c>
      <c r="F38" s="22"/>
      <c r="G38" s="23">
        <v>3</v>
      </c>
      <c r="H38" s="23"/>
      <c r="I38" s="23">
        <v>6</v>
      </c>
      <c r="K38" s="9">
        <f t="shared" si="3"/>
        <v>139</v>
      </c>
      <c r="L38" s="1">
        <f t="shared" si="2"/>
        <v>3</v>
      </c>
      <c r="M38" s="12">
        <v>42825</v>
      </c>
      <c r="N38" s="26" t="s">
        <v>154</v>
      </c>
    </row>
    <row r="39" spans="2:14" x14ac:dyDescent="0.2">
      <c r="B39" s="8">
        <v>43241</v>
      </c>
      <c r="C39" s="22">
        <v>1</v>
      </c>
      <c r="D39" s="23"/>
      <c r="E39" s="22">
        <v>1</v>
      </c>
      <c r="F39" s="22">
        <v>4</v>
      </c>
      <c r="G39" s="23"/>
      <c r="H39" s="23"/>
      <c r="I39" s="23">
        <v>6</v>
      </c>
      <c r="K39" s="9">
        <f t="shared" si="3"/>
        <v>132</v>
      </c>
      <c r="L39" s="1">
        <f t="shared" si="2"/>
        <v>6</v>
      </c>
      <c r="M39" s="12">
        <v>42825</v>
      </c>
      <c r="N39" s="26" t="s">
        <v>154</v>
      </c>
    </row>
    <row r="40" spans="2:14" x14ac:dyDescent="0.2">
      <c r="B40" s="8">
        <v>43248</v>
      </c>
      <c r="C40" s="22">
        <v>2</v>
      </c>
      <c r="D40" s="23"/>
      <c r="E40" s="22"/>
      <c r="F40" s="22">
        <v>4</v>
      </c>
      <c r="G40" s="23"/>
      <c r="H40" s="23"/>
      <c r="I40" s="23">
        <v>6</v>
      </c>
      <c r="K40" s="9">
        <f t="shared" si="3"/>
        <v>125</v>
      </c>
      <c r="L40" s="1">
        <f t="shared" si="2"/>
        <v>6</v>
      </c>
      <c r="M40" s="12">
        <v>42825</v>
      </c>
      <c r="N40" s="26" t="s">
        <v>154</v>
      </c>
    </row>
    <row r="41" spans="2:14" x14ac:dyDescent="0.2">
      <c r="B41" s="8">
        <v>43255</v>
      </c>
      <c r="C41" s="22"/>
      <c r="D41" s="23"/>
      <c r="E41" s="22">
        <v>3</v>
      </c>
      <c r="F41" s="22">
        <v>3</v>
      </c>
      <c r="G41" s="23"/>
      <c r="H41" s="23"/>
      <c r="I41" s="23">
        <v>6</v>
      </c>
      <c r="K41" s="9">
        <f t="shared" si="3"/>
        <v>118</v>
      </c>
      <c r="L41" s="1">
        <f t="shared" si="2"/>
        <v>6</v>
      </c>
      <c r="M41" s="12">
        <v>42825</v>
      </c>
      <c r="N41" s="26" t="s">
        <v>154</v>
      </c>
    </row>
    <row r="42" spans="2:14" x14ac:dyDescent="0.2">
      <c r="B42" s="10">
        <v>43375</v>
      </c>
      <c r="C42" s="20">
        <v>1</v>
      </c>
      <c r="D42" s="21"/>
      <c r="E42" s="20"/>
      <c r="F42" s="20"/>
      <c r="G42" s="21"/>
      <c r="H42" s="21"/>
      <c r="I42" s="21">
        <v>1</v>
      </c>
    </row>
    <row r="43" spans="2:14" x14ac:dyDescent="0.2">
      <c r="B43" s="8">
        <v>43262</v>
      </c>
      <c r="C43" s="22">
        <v>1</v>
      </c>
      <c r="D43" s="23"/>
      <c r="E43" s="22"/>
      <c r="F43" s="22"/>
      <c r="G43" s="23"/>
      <c r="H43" s="23"/>
      <c r="I43" s="23">
        <v>1</v>
      </c>
      <c r="K43" s="9">
        <f>$B$42-B43</f>
        <v>113</v>
      </c>
      <c r="L43" s="1">
        <f>SUM(C43,E43:F43)</f>
        <v>1</v>
      </c>
      <c r="M43" s="12">
        <v>42825</v>
      </c>
      <c r="N43" s="26" t="s">
        <v>148</v>
      </c>
    </row>
    <row r="44" spans="2:14" x14ac:dyDescent="0.2">
      <c r="B44" s="10">
        <v>43376</v>
      </c>
      <c r="C44" s="20">
        <v>1</v>
      </c>
      <c r="D44" s="21"/>
      <c r="E44" s="20"/>
      <c r="F44" s="20"/>
      <c r="G44" s="21"/>
      <c r="H44" s="21"/>
      <c r="I44" s="21">
        <v>1</v>
      </c>
    </row>
    <row r="45" spans="2:14" x14ac:dyDescent="0.2">
      <c r="B45" s="8">
        <v>43262</v>
      </c>
      <c r="C45" s="22">
        <v>1</v>
      </c>
      <c r="D45" s="23"/>
      <c r="E45" s="22"/>
      <c r="F45" s="22"/>
      <c r="G45" s="23"/>
      <c r="H45" s="23"/>
      <c r="I45" s="23">
        <v>1</v>
      </c>
      <c r="K45" s="9">
        <f>$B$44-B45</f>
        <v>114</v>
      </c>
      <c r="L45" s="1">
        <f>SUM(C45,E45:F45)</f>
        <v>1</v>
      </c>
      <c r="M45" s="12">
        <v>42825</v>
      </c>
      <c r="N45" s="26" t="s">
        <v>148</v>
      </c>
    </row>
    <row r="46" spans="2:14" x14ac:dyDescent="0.2">
      <c r="B46" s="10">
        <v>43377</v>
      </c>
      <c r="C46" s="20">
        <v>1</v>
      </c>
      <c r="D46" s="21"/>
      <c r="E46" s="20"/>
      <c r="F46" s="20"/>
      <c r="G46" s="21"/>
      <c r="H46" s="21"/>
      <c r="I46" s="21">
        <v>1</v>
      </c>
    </row>
    <row r="47" spans="2:14" x14ac:dyDescent="0.2">
      <c r="B47" s="8">
        <v>43262</v>
      </c>
      <c r="C47" s="24">
        <v>1</v>
      </c>
      <c r="D47" s="25"/>
      <c r="E47" s="24"/>
      <c r="F47" s="24"/>
      <c r="G47" s="25"/>
      <c r="H47" s="25"/>
      <c r="I47" s="25">
        <v>1</v>
      </c>
      <c r="K47" s="9">
        <f>$B$46-B47</f>
        <v>115</v>
      </c>
      <c r="L47" s="1">
        <f>SUM(C47,E47:F47)</f>
        <v>1</v>
      </c>
      <c r="M47" s="12">
        <v>42825</v>
      </c>
      <c r="N47" s="26" t="s">
        <v>148</v>
      </c>
    </row>
    <row r="48" spans="2:14" ht="13.5" thickBot="1" x14ac:dyDescent="0.25">
      <c r="B48" s="6" t="s">
        <v>134</v>
      </c>
      <c r="C48" s="16">
        <v>8</v>
      </c>
      <c r="D48" s="7">
        <v>17</v>
      </c>
      <c r="E48" s="16">
        <v>42</v>
      </c>
      <c r="F48" s="16">
        <v>29</v>
      </c>
      <c r="G48" s="7">
        <v>4</v>
      </c>
      <c r="H48" s="7">
        <v>8</v>
      </c>
      <c r="I48" s="7">
        <v>108</v>
      </c>
      <c r="L48" s="27">
        <f>SUM(L5:L47)</f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Audit Tracker</vt:lpstr>
      <vt:lpstr>List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Jedidah Onsare</dc:creator>
  <cp:keywords/>
  <dc:description/>
  <cp:lastModifiedBy>User</cp:lastModifiedBy>
  <dcterms:created xsi:type="dcterms:W3CDTF">2018-01-17T14:02:14Z</dcterms:created>
  <dcterms:modified xsi:type="dcterms:W3CDTF">2018-01-22T08:21:02Z</dcterms:modified>
  <cp:category/>
  <cp:contentStatus/>
</cp:coreProperties>
</file>